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DA3CF17-455F-42D1-85DB-8051B1E4C6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0" i="1" l="1"/>
  <c r="N10" i="1" s="1"/>
  <c r="C11" i="1" s="1"/>
  <c r="Y36" i="1"/>
  <c r="Z36" i="1" s="1"/>
  <c r="U13" i="1" s="1"/>
  <c r="X35" i="1"/>
  <c r="Y35" i="1" s="1"/>
  <c r="Z35" i="1" s="1"/>
  <c r="U12" i="1" s="1"/>
  <c r="X37" i="1"/>
  <c r="X38" i="1" s="1"/>
  <c r="I11" i="1"/>
  <c r="J10" i="1"/>
  <c r="K10" i="1" s="1"/>
  <c r="B1" i="1"/>
  <c r="T800" i="1"/>
  <c r="U800" i="1" s="1"/>
  <c r="T738" i="1"/>
  <c r="U738" i="1" s="1"/>
  <c r="T13" i="1"/>
  <c r="AB13" i="1" s="1"/>
  <c r="AB12" i="1"/>
  <c r="V12" i="1"/>
  <c r="Y15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A10" i="1"/>
  <c r="P11" i="1"/>
  <c r="Y16" i="1" l="1"/>
  <c r="Y19" i="1"/>
  <c r="D10" i="1"/>
  <c r="E10" i="1" s="1"/>
  <c r="G10" i="1" s="1"/>
  <c r="H11" i="1" s="1"/>
  <c r="J11" i="1" s="1"/>
  <c r="A11" i="1"/>
  <c r="D11" i="1" s="1"/>
  <c r="Y13" i="1"/>
  <c r="V13" i="1" s="1"/>
  <c r="Y18" i="1"/>
  <c r="Y14" i="1"/>
  <c r="T14" i="1"/>
  <c r="Y37" i="1"/>
  <c r="Z37" i="1" s="1"/>
  <c r="U14" i="1" s="1"/>
  <c r="AD13" i="1" s="1"/>
  <c r="Y17" i="1"/>
  <c r="B10" i="1"/>
  <c r="O10" i="1"/>
  <c r="W13" i="1"/>
  <c r="X13" i="1" s="1"/>
  <c r="AD12" i="1"/>
  <c r="Q10" i="1" s="1"/>
  <c r="Q11" i="1" s="1"/>
  <c r="X39" i="1"/>
  <c r="Y38" i="1"/>
  <c r="Z38" i="1" s="1"/>
  <c r="U15" i="1" s="1"/>
  <c r="A12" i="1" l="1"/>
  <c r="D12" i="1" s="1"/>
  <c r="E12" i="1" s="1"/>
  <c r="W15" i="1"/>
  <c r="W14" i="1"/>
  <c r="X14" i="1" s="1"/>
  <c r="T15" i="1"/>
  <c r="AB14" i="1"/>
  <c r="V14" i="1"/>
  <c r="V15" i="1" s="1"/>
  <c r="V16" i="1" s="1"/>
  <c r="V17" i="1" s="1"/>
  <c r="V18" i="1" s="1"/>
  <c r="V19" i="1" s="1"/>
  <c r="Y20" i="1" s="1"/>
  <c r="V20" i="1" s="1"/>
  <c r="X40" i="1"/>
  <c r="Y39" i="1"/>
  <c r="Z39" i="1" s="1"/>
  <c r="U16" i="1" s="1"/>
  <c r="W16" i="1" s="1"/>
  <c r="X16" i="1" s="1"/>
  <c r="AD14" i="1"/>
  <c r="E11" i="1"/>
  <c r="K11" i="1"/>
  <c r="A13" i="1" l="1"/>
  <c r="D13" i="1" s="1"/>
  <c r="E13" i="1" s="1"/>
  <c r="G13" i="1" s="1"/>
  <c r="AB15" i="1"/>
  <c r="T16" i="1"/>
  <c r="X15" i="1"/>
  <c r="AD15" i="1"/>
  <c r="A14" i="1"/>
  <c r="X41" i="1"/>
  <c r="Y40" i="1"/>
  <c r="Z40" i="1" s="1"/>
  <c r="U17" i="1" s="1"/>
  <c r="W17" i="1" s="1"/>
  <c r="X17" i="1" s="1"/>
  <c r="G11" i="1"/>
  <c r="H12" i="1" s="1"/>
  <c r="B11" i="1"/>
  <c r="G12" i="1"/>
  <c r="T17" i="1" l="1"/>
  <c r="AB16" i="1"/>
  <c r="A15" i="1"/>
  <c r="D14" i="1"/>
  <c r="E14" i="1" s="1"/>
  <c r="G14" i="1" s="1"/>
  <c r="AD16" i="1"/>
  <c r="Y41" i="1"/>
  <c r="Z41" i="1" s="1"/>
  <c r="U18" i="1" s="1"/>
  <c r="L14" i="1" s="1"/>
  <c r="X42" i="1"/>
  <c r="H13" i="1"/>
  <c r="H14" i="1"/>
  <c r="W18" i="1" l="1"/>
  <c r="X18" i="1" s="1"/>
  <c r="T18" i="1"/>
  <c r="AB17" i="1"/>
  <c r="M14" i="1"/>
  <c r="N14" i="1" s="1"/>
  <c r="L15" i="1"/>
  <c r="A16" i="1"/>
  <c r="D15" i="1"/>
  <c r="E15" i="1" s="1"/>
  <c r="G15" i="1" s="1"/>
  <c r="X43" i="1"/>
  <c r="Y43" i="1" s="1"/>
  <c r="Z43" i="1" s="1"/>
  <c r="U20" i="1" s="1"/>
  <c r="AD19" i="1" s="1"/>
  <c r="Y42" i="1"/>
  <c r="Z42" i="1" s="1"/>
  <c r="U19" i="1" s="1"/>
  <c r="W19" i="1" s="1"/>
  <c r="X19" i="1" s="1"/>
  <c r="H15" i="1"/>
  <c r="AD17" i="1"/>
  <c r="L11" i="1"/>
  <c r="L12" i="1"/>
  <c r="L13" i="1"/>
  <c r="AB18" i="1" l="1"/>
  <c r="T19" i="1"/>
  <c r="M12" i="1"/>
  <c r="N12" i="1" s="1"/>
  <c r="A17" i="1"/>
  <c r="L16" i="1"/>
  <c r="D16" i="1"/>
  <c r="E16" i="1" s="1"/>
  <c r="G16" i="1" s="1"/>
  <c r="M13" i="1"/>
  <c r="N13" i="1" s="1"/>
  <c r="P12" i="1"/>
  <c r="P13" i="1" s="1"/>
  <c r="P14" i="1" s="1"/>
  <c r="P15" i="1" s="1"/>
  <c r="P16" i="1" s="1"/>
  <c r="M11" i="1"/>
  <c r="N11" i="1" s="1"/>
  <c r="Q12" i="1"/>
  <c r="Q13" i="1" s="1"/>
  <c r="Q14" i="1" s="1"/>
  <c r="Q15" i="1" s="1"/>
  <c r="Q16" i="1" s="1"/>
  <c r="I12" i="1"/>
  <c r="J12" i="1" s="1"/>
  <c r="M15" i="1"/>
  <c r="N15" i="1" s="1"/>
  <c r="H16" i="1"/>
  <c r="W20" i="1"/>
  <c r="X20" i="1" s="1"/>
  <c r="AD18" i="1"/>
  <c r="T20" i="1" l="1"/>
  <c r="AB19" i="1"/>
  <c r="Q17" i="1"/>
  <c r="M16" i="1"/>
  <c r="N16" i="1" s="1"/>
  <c r="P17" i="1"/>
  <c r="H17" i="1"/>
  <c r="A18" i="1"/>
  <c r="L17" i="1"/>
  <c r="D17" i="1"/>
  <c r="E17" i="1" s="1"/>
  <c r="G17" i="1" s="1"/>
  <c r="C12" i="1"/>
  <c r="O11" i="1"/>
  <c r="I13" i="1"/>
  <c r="AB20" i="1" l="1"/>
  <c r="J13" i="1"/>
  <c r="I14" i="1"/>
  <c r="H18" i="1"/>
  <c r="C13" i="1"/>
  <c r="K12" i="1"/>
  <c r="O12" i="1" s="1"/>
  <c r="A19" i="1"/>
  <c r="L18" i="1"/>
  <c r="D18" i="1"/>
  <c r="E18" i="1" s="1"/>
  <c r="G18" i="1" s="1"/>
  <c r="M17" i="1"/>
  <c r="N17" i="1" s="1"/>
  <c r="Q18" i="1"/>
  <c r="P18" i="1"/>
  <c r="B12" i="1" l="1"/>
  <c r="H19" i="1"/>
  <c r="L19" i="1"/>
  <c r="A20" i="1"/>
  <c r="D19" i="1"/>
  <c r="E19" i="1" s="1"/>
  <c r="G19" i="1" s="1"/>
  <c r="C14" i="1"/>
  <c r="K13" i="1"/>
  <c r="O13" i="1" s="1"/>
  <c r="Q19" i="1"/>
  <c r="M18" i="1"/>
  <c r="N18" i="1" s="1"/>
  <c r="P19" i="1"/>
  <c r="J14" i="1"/>
  <c r="I15" i="1"/>
  <c r="B13" i="1" l="1"/>
  <c r="I16" i="1"/>
  <c r="J15" i="1"/>
  <c r="L20" i="1"/>
  <c r="A21" i="1"/>
  <c r="D20" i="1"/>
  <c r="E20" i="1" s="1"/>
  <c r="G20" i="1" s="1"/>
  <c r="H21" i="1" s="1"/>
  <c r="C15" i="1"/>
  <c r="K14" i="1"/>
  <c r="O14" i="1" s="1"/>
  <c r="Q20" i="1"/>
  <c r="P20" i="1"/>
  <c r="M19" i="1"/>
  <c r="N19" i="1" s="1"/>
  <c r="H20" i="1"/>
  <c r="B14" i="1" l="1"/>
  <c r="A22" i="1"/>
  <c r="L21" i="1"/>
  <c r="D21" i="1"/>
  <c r="E21" i="1" s="1"/>
  <c r="G21" i="1" s="1"/>
  <c r="H22" i="1" s="1"/>
  <c r="I17" i="1"/>
  <c r="J16" i="1"/>
  <c r="C16" i="1"/>
  <c r="K15" i="1"/>
  <c r="O15" i="1" s="1"/>
  <c r="P21" i="1"/>
  <c r="M20" i="1"/>
  <c r="N20" i="1" s="1"/>
  <c r="Q21" i="1"/>
  <c r="B15" i="1" l="1"/>
  <c r="M21" i="1"/>
  <c r="N21" i="1" s="1"/>
  <c r="P22" i="1"/>
  <c r="Q22" i="1"/>
  <c r="J17" i="1"/>
  <c r="I18" i="1"/>
  <c r="A23" i="1"/>
  <c r="L22" i="1"/>
  <c r="D22" i="1"/>
  <c r="E22" i="1" s="1"/>
  <c r="G22" i="1" s="1"/>
  <c r="H23" i="1" s="1"/>
  <c r="C17" i="1"/>
  <c r="K16" i="1"/>
  <c r="O16" i="1" s="1"/>
  <c r="B16" i="1" l="1"/>
  <c r="C18" i="1"/>
  <c r="K17" i="1"/>
  <c r="O17" i="1" s="1"/>
  <c r="L23" i="1"/>
  <c r="A24" i="1"/>
  <c r="D23" i="1"/>
  <c r="E23" i="1" s="1"/>
  <c r="G23" i="1" s="1"/>
  <c r="H24" i="1" s="1"/>
  <c r="J18" i="1"/>
  <c r="I19" i="1"/>
  <c r="M22" i="1"/>
  <c r="N22" i="1" s="1"/>
  <c r="Q23" i="1"/>
  <c r="P23" i="1"/>
  <c r="B17" i="1" l="1"/>
  <c r="J19" i="1"/>
  <c r="I20" i="1"/>
  <c r="P24" i="1"/>
  <c r="Q24" i="1"/>
  <c r="M23" i="1"/>
  <c r="N23" i="1" s="1"/>
  <c r="L24" i="1"/>
  <c r="A25" i="1"/>
  <c r="D24" i="1"/>
  <c r="E24" i="1" s="1"/>
  <c r="G24" i="1" s="1"/>
  <c r="H25" i="1" s="1"/>
  <c r="C19" i="1"/>
  <c r="K18" i="1"/>
  <c r="O18" i="1" s="1"/>
  <c r="B18" i="1" l="1"/>
  <c r="L25" i="1"/>
  <c r="A26" i="1"/>
  <c r="D25" i="1"/>
  <c r="E25" i="1" s="1"/>
  <c r="G25" i="1" s="1"/>
  <c r="H26" i="1" s="1"/>
  <c r="C20" i="1"/>
  <c r="K19" i="1"/>
  <c r="O19" i="1" s="1"/>
  <c r="P25" i="1"/>
  <c r="M24" i="1"/>
  <c r="N24" i="1" s="1"/>
  <c r="Q25" i="1"/>
  <c r="J20" i="1"/>
  <c r="I21" i="1"/>
  <c r="B19" i="1" l="1"/>
  <c r="A27" i="1"/>
  <c r="L26" i="1"/>
  <c r="D26" i="1"/>
  <c r="E26" i="1" s="1"/>
  <c r="G26" i="1" s="1"/>
  <c r="H27" i="1" s="1"/>
  <c r="J21" i="1"/>
  <c r="I22" i="1"/>
  <c r="C21" i="1"/>
  <c r="K20" i="1"/>
  <c r="O20" i="1" s="1"/>
  <c r="M25" i="1"/>
  <c r="N25" i="1" s="1"/>
  <c r="P26" i="1"/>
  <c r="Q26" i="1"/>
  <c r="B20" i="1" l="1"/>
  <c r="C22" i="1"/>
  <c r="K21" i="1"/>
  <c r="O21" i="1" s="1"/>
  <c r="J22" i="1"/>
  <c r="I23" i="1"/>
  <c r="P27" i="1"/>
  <c r="Q27" i="1"/>
  <c r="M26" i="1"/>
  <c r="N26" i="1" s="1"/>
  <c r="L27" i="1"/>
  <c r="A28" i="1"/>
  <c r="D27" i="1"/>
  <c r="E27" i="1" s="1"/>
  <c r="G27" i="1" s="1"/>
  <c r="H28" i="1" s="1"/>
  <c r="B21" i="1" l="1"/>
  <c r="L28" i="1"/>
  <c r="A29" i="1"/>
  <c r="D28" i="1"/>
  <c r="E28" i="1" s="1"/>
  <c r="G28" i="1" s="1"/>
  <c r="H29" i="1" s="1"/>
  <c r="Q28" i="1"/>
  <c r="P28" i="1"/>
  <c r="M27" i="1"/>
  <c r="N27" i="1" s="1"/>
  <c r="J23" i="1"/>
  <c r="I24" i="1"/>
  <c r="C23" i="1"/>
  <c r="K22" i="1"/>
  <c r="O22" i="1" s="1"/>
  <c r="B22" i="1" l="1"/>
  <c r="A30" i="1"/>
  <c r="L29" i="1"/>
  <c r="D29" i="1"/>
  <c r="E29" i="1" s="1"/>
  <c r="G29" i="1" s="1"/>
  <c r="H30" i="1" s="1"/>
  <c r="C24" i="1"/>
  <c r="K23" i="1"/>
  <c r="O23" i="1" s="1"/>
  <c r="P29" i="1"/>
  <c r="M28" i="1"/>
  <c r="N28" i="1" s="1"/>
  <c r="Q29" i="1"/>
  <c r="J24" i="1"/>
  <c r="I25" i="1"/>
  <c r="J25" i="1" l="1"/>
  <c r="I26" i="1"/>
  <c r="C25" i="1"/>
  <c r="K24" i="1"/>
  <c r="O24" i="1" s="1"/>
  <c r="M29" i="1"/>
  <c r="N29" i="1" s="1"/>
  <c r="P30" i="1"/>
  <c r="Q30" i="1"/>
  <c r="L30" i="1"/>
  <c r="A31" i="1"/>
  <c r="D30" i="1"/>
  <c r="E30" i="1" s="1"/>
  <c r="G30" i="1" s="1"/>
  <c r="H31" i="1" s="1"/>
  <c r="B23" i="1"/>
  <c r="A32" i="1" l="1"/>
  <c r="L31" i="1"/>
  <c r="D31" i="1"/>
  <c r="E31" i="1" s="1"/>
  <c r="G31" i="1" s="1"/>
  <c r="H32" i="1" s="1"/>
  <c r="C26" i="1"/>
  <c r="K25" i="1"/>
  <c r="O25" i="1" s="1"/>
  <c r="P31" i="1"/>
  <c r="M30" i="1"/>
  <c r="N30" i="1" s="1"/>
  <c r="Q31" i="1"/>
  <c r="J26" i="1"/>
  <c r="I27" i="1"/>
  <c r="B24" i="1"/>
  <c r="B25" i="1" l="1"/>
  <c r="J27" i="1"/>
  <c r="I28" i="1"/>
  <c r="Q32" i="1"/>
  <c r="M31" i="1"/>
  <c r="N31" i="1" s="1"/>
  <c r="P32" i="1"/>
  <c r="C27" i="1"/>
  <c r="K26" i="1"/>
  <c r="O26" i="1" s="1"/>
  <c r="A33" i="1"/>
  <c r="L32" i="1"/>
  <c r="D32" i="1"/>
  <c r="E32" i="1" s="1"/>
  <c r="G32" i="1" s="1"/>
  <c r="H33" i="1" s="1"/>
  <c r="B26" i="1" l="1"/>
  <c r="J28" i="1"/>
  <c r="I29" i="1"/>
  <c r="M32" i="1"/>
  <c r="N32" i="1" s="1"/>
  <c r="Q33" i="1"/>
  <c r="P33" i="1"/>
  <c r="C28" i="1"/>
  <c r="K27" i="1"/>
  <c r="O27" i="1" s="1"/>
  <c r="A34" i="1"/>
  <c r="L33" i="1"/>
  <c r="D33" i="1"/>
  <c r="E33" i="1" s="1"/>
  <c r="G33" i="1" s="1"/>
  <c r="H34" i="1" s="1"/>
  <c r="B27" i="1" l="1"/>
  <c r="J29" i="1"/>
  <c r="I30" i="1"/>
  <c r="M33" i="1"/>
  <c r="N33" i="1" s="1"/>
  <c r="P34" i="1"/>
  <c r="Q34" i="1"/>
  <c r="L34" i="1"/>
  <c r="A35" i="1"/>
  <c r="D34" i="1"/>
  <c r="E34" i="1" s="1"/>
  <c r="G34" i="1" s="1"/>
  <c r="H35" i="1" s="1"/>
  <c r="C29" i="1"/>
  <c r="K28" i="1"/>
  <c r="O28" i="1" s="1"/>
  <c r="B28" i="1" l="1"/>
  <c r="C30" i="1"/>
  <c r="K29" i="1"/>
  <c r="O29" i="1" s="1"/>
  <c r="J30" i="1"/>
  <c r="I31" i="1"/>
  <c r="L35" i="1"/>
  <c r="A36" i="1"/>
  <c r="D35" i="1"/>
  <c r="E35" i="1" s="1"/>
  <c r="G35" i="1" s="1"/>
  <c r="H36" i="1" s="1"/>
  <c r="P35" i="1"/>
  <c r="M34" i="1"/>
  <c r="N34" i="1" s="1"/>
  <c r="Q35" i="1"/>
  <c r="B29" i="1" l="1"/>
  <c r="L36" i="1"/>
  <c r="A37" i="1"/>
  <c r="D36" i="1"/>
  <c r="E36" i="1" s="1"/>
  <c r="G36" i="1" s="1"/>
  <c r="H37" i="1" s="1"/>
  <c r="Q36" i="1"/>
  <c r="M35" i="1"/>
  <c r="N35" i="1" s="1"/>
  <c r="P36" i="1"/>
  <c r="J31" i="1"/>
  <c r="I32" i="1"/>
  <c r="C31" i="1"/>
  <c r="K30" i="1"/>
  <c r="O30" i="1" s="1"/>
  <c r="B30" i="1" l="1"/>
  <c r="L37" i="1"/>
  <c r="A38" i="1"/>
  <c r="D37" i="1"/>
  <c r="E37" i="1" s="1"/>
  <c r="G37" i="1" s="1"/>
  <c r="H38" i="1" s="1"/>
  <c r="C32" i="1"/>
  <c r="K31" i="1"/>
  <c r="O31" i="1" s="1"/>
  <c r="M36" i="1"/>
  <c r="N36" i="1" s="1"/>
  <c r="P37" i="1"/>
  <c r="Q37" i="1"/>
  <c r="J32" i="1"/>
  <c r="I33" i="1"/>
  <c r="B31" i="1" l="1"/>
  <c r="L38" i="1"/>
  <c r="A39" i="1"/>
  <c r="D38" i="1"/>
  <c r="E38" i="1" s="1"/>
  <c r="G38" i="1" s="1"/>
  <c r="H39" i="1" s="1"/>
  <c r="J33" i="1"/>
  <c r="I34" i="1"/>
  <c r="C33" i="1"/>
  <c r="K32" i="1"/>
  <c r="O32" i="1" s="1"/>
  <c r="Q38" i="1"/>
  <c r="P38" i="1"/>
  <c r="M37" i="1"/>
  <c r="N37" i="1" s="1"/>
  <c r="B32" i="1" l="1"/>
  <c r="L39" i="1"/>
  <c r="A40" i="1"/>
  <c r="D39" i="1"/>
  <c r="E39" i="1" s="1"/>
  <c r="G39" i="1" s="1"/>
  <c r="H40" i="1" s="1"/>
  <c r="J34" i="1"/>
  <c r="I35" i="1"/>
  <c r="Q39" i="1"/>
  <c r="P39" i="1"/>
  <c r="M38" i="1"/>
  <c r="N38" i="1" s="1"/>
  <c r="C34" i="1"/>
  <c r="K33" i="1"/>
  <c r="O33" i="1" s="1"/>
  <c r="B33" i="1" l="1"/>
  <c r="J35" i="1"/>
  <c r="I36" i="1"/>
  <c r="A41" i="1"/>
  <c r="L40" i="1"/>
  <c r="D40" i="1"/>
  <c r="E40" i="1" s="1"/>
  <c r="G40" i="1" s="1"/>
  <c r="H41" i="1" s="1"/>
  <c r="Q40" i="1"/>
  <c r="P40" i="1"/>
  <c r="M39" i="1"/>
  <c r="N39" i="1" s="1"/>
  <c r="C35" i="1"/>
  <c r="K34" i="1"/>
  <c r="O34" i="1" s="1"/>
  <c r="B34" i="1" l="1"/>
  <c r="J36" i="1"/>
  <c r="I37" i="1"/>
  <c r="M40" i="1"/>
  <c r="N40" i="1" s="1"/>
  <c r="Q41" i="1"/>
  <c r="P41" i="1"/>
  <c r="C36" i="1"/>
  <c r="K35" i="1"/>
  <c r="O35" i="1" s="1"/>
  <c r="A42" i="1"/>
  <c r="L41" i="1"/>
  <c r="D41" i="1"/>
  <c r="E41" i="1" s="1"/>
  <c r="G41" i="1" s="1"/>
  <c r="H42" i="1" s="1"/>
  <c r="B35" i="1" l="1"/>
  <c r="J37" i="1"/>
  <c r="I38" i="1"/>
  <c r="A43" i="1"/>
  <c r="L42" i="1"/>
  <c r="D42" i="1"/>
  <c r="E42" i="1" s="1"/>
  <c r="G42" i="1" s="1"/>
  <c r="H43" i="1" s="1"/>
  <c r="Q42" i="1"/>
  <c r="M41" i="1"/>
  <c r="N41" i="1" s="1"/>
  <c r="P42" i="1"/>
  <c r="C37" i="1"/>
  <c r="K36" i="1"/>
  <c r="O36" i="1" s="1"/>
  <c r="B36" i="1" l="1"/>
  <c r="M42" i="1"/>
  <c r="N42" i="1" s="1"/>
  <c r="P43" i="1"/>
  <c r="Q43" i="1"/>
  <c r="J38" i="1"/>
  <c r="I39" i="1"/>
  <c r="C38" i="1"/>
  <c r="K37" i="1"/>
  <c r="O37" i="1" s="1"/>
  <c r="L43" i="1"/>
  <c r="A44" i="1"/>
  <c r="D43" i="1"/>
  <c r="E43" i="1" s="1"/>
  <c r="G43" i="1" s="1"/>
  <c r="H44" i="1" s="1"/>
  <c r="A45" i="1" l="1"/>
  <c r="L44" i="1"/>
  <c r="D44" i="1"/>
  <c r="E44" i="1" s="1"/>
  <c r="G44" i="1" s="1"/>
  <c r="H45" i="1" s="1"/>
  <c r="C39" i="1"/>
  <c r="K38" i="1"/>
  <c r="O38" i="1" s="1"/>
  <c r="P44" i="1"/>
  <c r="M43" i="1"/>
  <c r="N43" i="1" s="1"/>
  <c r="Q44" i="1"/>
  <c r="J39" i="1"/>
  <c r="I40" i="1"/>
  <c r="B37" i="1"/>
  <c r="B38" i="1" l="1"/>
  <c r="J40" i="1"/>
  <c r="I41" i="1"/>
  <c r="M44" i="1"/>
  <c r="N44" i="1" s="1"/>
  <c r="P45" i="1"/>
  <c r="Q45" i="1"/>
  <c r="C40" i="1"/>
  <c r="K39" i="1"/>
  <c r="O39" i="1" s="1"/>
  <c r="L45" i="1"/>
  <c r="A46" i="1"/>
  <c r="D45" i="1"/>
  <c r="E45" i="1" s="1"/>
  <c r="G45" i="1" s="1"/>
  <c r="H46" i="1" s="1"/>
  <c r="B39" i="1" l="1"/>
  <c r="Q46" i="1"/>
  <c r="P46" i="1"/>
  <c r="M45" i="1"/>
  <c r="N45" i="1" s="1"/>
  <c r="L46" i="1"/>
  <c r="A47" i="1"/>
  <c r="D46" i="1"/>
  <c r="E46" i="1" s="1"/>
  <c r="G46" i="1" s="1"/>
  <c r="H47" i="1" s="1"/>
  <c r="C41" i="1"/>
  <c r="K40" i="1"/>
  <c r="O40" i="1" s="1"/>
  <c r="J41" i="1"/>
  <c r="I42" i="1"/>
  <c r="B40" i="1" l="1"/>
  <c r="L47" i="1"/>
  <c r="A48" i="1"/>
  <c r="D47" i="1"/>
  <c r="E47" i="1" s="1"/>
  <c r="G47" i="1" s="1"/>
  <c r="H48" i="1" s="1"/>
  <c r="J42" i="1"/>
  <c r="I43" i="1"/>
  <c r="C42" i="1"/>
  <c r="K41" i="1"/>
  <c r="O41" i="1" s="1"/>
  <c r="P47" i="1"/>
  <c r="Q47" i="1"/>
  <c r="M46" i="1"/>
  <c r="N46" i="1" s="1"/>
  <c r="C43" i="1" l="1"/>
  <c r="K42" i="1"/>
  <c r="O42" i="1" s="1"/>
  <c r="J43" i="1"/>
  <c r="I44" i="1"/>
  <c r="A49" i="1"/>
  <c r="L48" i="1"/>
  <c r="D48" i="1"/>
  <c r="E48" i="1" s="1"/>
  <c r="G48" i="1" s="1"/>
  <c r="H49" i="1" s="1"/>
  <c r="B41" i="1"/>
  <c r="Q48" i="1"/>
  <c r="P48" i="1"/>
  <c r="M47" i="1"/>
  <c r="N47" i="1" s="1"/>
  <c r="B42" i="1" l="1"/>
  <c r="M48" i="1"/>
  <c r="N48" i="1" s="1"/>
  <c r="Q49" i="1"/>
  <c r="P49" i="1"/>
  <c r="A50" i="1"/>
  <c r="L49" i="1"/>
  <c r="D49" i="1"/>
  <c r="E49" i="1" s="1"/>
  <c r="G49" i="1" s="1"/>
  <c r="H50" i="1" s="1"/>
  <c r="J44" i="1"/>
  <c r="I45" i="1"/>
  <c r="C44" i="1"/>
  <c r="K43" i="1"/>
  <c r="O43" i="1" s="1"/>
  <c r="C45" i="1" l="1"/>
  <c r="K44" i="1"/>
  <c r="O44" i="1" s="1"/>
  <c r="M49" i="1"/>
  <c r="N49" i="1" s="1"/>
  <c r="P50" i="1"/>
  <c r="Q50" i="1"/>
  <c r="B43" i="1"/>
  <c r="A51" i="1"/>
  <c r="L50" i="1"/>
  <c r="D50" i="1"/>
  <c r="E50" i="1" s="1"/>
  <c r="G50" i="1" s="1"/>
  <c r="H51" i="1" s="1"/>
  <c r="J45" i="1"/>
  <c r="I46" i="1"/>
  <c r="B44" i="1" l="1"/>
  <c r="J46" i="1"/>
  <c r="I47" i="1"/>
  <c r="M50" i="1"/>
  <c r="N50" i="1" s="1"/>
  <c r="Q51" i="1"/>
  <c r="P51" i="1"/>
  <c r="A52" i="1"/>
  <c r="L51" i="1"/>
  <c r="D51" i="1"/>
  <c r="E51" i="1" s="1"/>
  <c r="G51" i="1" s="1"/>
  <c r="H52" i="1" s="1"/>
  <c r="C46" i="1"/>
  <c r="K45" i="1"/>
  <c r="O45" i="1" s="1"/>
  <c r="B45" i="1" l="1"/>
  <c r="P52" i="1"/>
  <c r="M51" i="1"/>
  <c r="N51" i="1" s="1"/>
  <c r="Q52" i="1"/>
  <c r="C47" i="1"/>
  <c r="K46" i="1"/>
  <c r="O46" i="1" s="1"/>
  <c r="A53" i="1"/>
  <c r="L52" i="1"/>
  <c r="D52" i="1"/>
  <c r="E52" i="1" s="1"/>
  <c r="G52" i="1" s="1"/>
  <c r="H53" i="1" s="1"/>
  <c r="J47" i="1"/>
  <c r="I48" i="1"/>
  <c r="J48" i="1" l="1"/>
  <c r="I49" i="1"/>
  <c r="B46" i="1"/>
  <c r="M52" i="1"/>
  <c r="N52" i="1" s="1"/>
  <c r="Q53" i="1"/>
  <c r="P53" i="1"/>
  <c r="C48" i="1"/>
  <c r="K47" i="1"/>
  <c r="O47" i="1" s="1"/>
  <c r="L53" i="1"/>
  <c r="A54" i="1"/>
  <c r="D53" i="1"/>
  <c r="E53" i="1" s="1"/>
  <c r="G53" i="1" s="1"/>
  <c r="H54" i="1" s="1"/>
  <c r="P54" i="1" l="1"/>
  <c r="M53" i="1"/>
  <c r="N53" i="1" s="1"/>
  <c r="Q54" i="1"/>
  <c r="B47" i="1"/>
  <c r="L54" i="1"/>
  <c r="A55" i="1"/>
  <c r="D54" i="1"/>
  <c r="E54" i="1" s="1"/>
  <c r="G54" i="1" s="1"/>
  <c r="H55" i="1" s="1"/>
  <c r="C49" i="1"/>
  <c r="K48" i="1"/>
  <c r="O48" i="1" s="1"/>
  <c r="J49" i="1"/>
  <c r="I50" i="1"/>
  <c r="B48" i="1" l="1"/>
  <c r="J50" i="1"/>
  <c r="I51" i="1"/>
  <c r="C50" i="1"/>
  <c r="K49" i="1"/>
  <c r="O49" i="1" s="1"/>
  <c r="Q55" i="1"/>
  <c r="P55" i="1"/>
  <c r="M54" i="1"/>
  <c r="N54" i="1" s="1"/>
  <c r="L55" i="1"/>
  <c r="A56" i="1"/>
  <c r="D55" i="1"/>
  <c r="E55" i="1" s="1"/>
  <c r="G55" i="1" s="1"/>
  <c r="H56" i="1" s="1"/>
  <c r="C51" i="1" l="1"/>
  <c r="K50" i="1"/>
  <c r="O50" i="1" s="1"/>
  <c r="J51" i="1"/>
  <c r="I52" i="1"/>
  <c r="A57" i="1"/>
  <c r="D56" i="1"/>
  <c r="E56" i="1" s="1"/>
  <c r="G56" i="1" s="1"/>
  <c r="H57" i="1" s="1"/>
  <c r="L56" i="1"/>
  <c r="B49" i="1"/>
  <c r="Q56" i="1"/>
  <c r="P56" i="1"/>
  <c r="M55" i="1"/>
  <c r="N55" i="1" s="1"/>
  <c r="L57" i="1" l="1"/>
  <c r="A58" i="1"/>
  <c r="D57" i="1"/>
  <c r="E57" i="1" s="1"/>
  <c r="G57" i="1" s="1"/>
  <c r="H58" i="1" s="1"/>
  <c r="B50" i="1"/>
  <c r="J52" i="1"/>
  <c r="I53" i="1"/>
  <c r="M56" i="1"/>
  <c r="N56" i="1" s="1"/>
  <c r="Q57" i="1"/>
  <c r="P57" i="1"/>
  <c r="C52" i="1"/>
  <c r="K51" i="1"/>
  <c r="O51" i="1" s="1"/>
  <c r="B51" i="1" l="1"/>
  <c r="A59" i="1"/>
  <c r="L58" i="1"/>
  <c r="D58" i="1"/>
  <c r="E58" i="1" s="1"/>
  <c r="G58" i="1" s="1"/>
  <c r="H59" i="1" s="1"/>
  <c r="C53" i="1"/>
  <c r="K52" i="1"/>
  <c r="O52" i="1" s="1"/>
  <c r="M57" i="1"/>
  <c r="N57" i="1" s="1"/>
  <c r="P58" i="1"/>
  <c r="Q58" i="1"/>
  <c r="J53" i="1"/>
  <c r="I54" i="1"/>
  <c r="B52" i="1" l="1"/>
  <c r="J54" i="1"/>
  <c r="I55" i="1"/>
  <c r="Q59" i="1"/>
  <c r="P59" i="1"/>
  <c r="M58" i="1"/>
  <c r="N58" i="1" s="1"/>
  <c r="C54" i="1"/>
  <c r="K53" i="1"/>
  <c r="O53" i="1" s="1"/>
  <c r="L59" i="1"/>
  <c r="A60" i="1"/>
  <c r="D59" i="1"/>
  <c r="E59" i="1" s="1"/>
  <c r="G59" i="1" s="1"/>
  <c r="H60" i="1" s="1"/>
  <c r="B53" i="1" l="1"/>
  <c r="A61" i="1"/>
  <c r="L60" i="1"/>
  <c r="D60" i="1"/>
  <c r="E60" i="1" s="1"/>
  <c r="G60" i="1" s="1"/>
  <c r="H61" i="1" s="1"/>
  <c r="C55" i="1"/>
  <c r="K54" i="1"/>
  <c r="O54" i="1" s="1"/>
  <c r="P60" i="1"/>
  <c r="M59" i="1"/>
  <c r="N59" i="1" s="1"/>
  <c r="Q60" i="1"/>
  <c r="J55" i="1"/>
  <c r="I56" i="1"/>
  <c r="B54" i="1" l="1"/>
  <c r="J56" i="1"/>
  <c r="I57" i="1"/>
  <c r="M60" i="1"/>
  <c r="N60" i="1" s="1"/>
  <c r="Q61" i="1"/>
  <c r="P61" i="1"/>
  <c r="C56" i="1"/>
  <c r="K55" i="1"/>
  <c r="O55" i="1" s="1"/>
  <c r="A62" i="1"/>
  <c r="L61" i="1"/>
  <c r="D61" i="1"/>
  <c r="P62" i="1" l="1"/>
  <c r="M61" i="1"/>
  <c r="N61" i="1" s="1"/>
  <c r="Q62" i="1"/>
  <c r="C57" i="1"/>
  <c r="K56" i="1"/>
  <c r="O56" i="1" s="1"/>
  <c r="L62" i="1"/>
  <c r="A63" i="1"/>
  <c r="D62" i="1"/>
  <c r="E62" i="1" s="1"/>
  <c r="G62" i="1" s="1"/>
  <c r="J57" i="1"/>
  <c r="I58" i="1"/>
  <c r="B55" i="1"/>
  <c r="E61" i="1"/>
  <c r="G61" i="1" s="1"/>
  <c r="H62" i="1" s="1"/>
  <c r="H63" i="1" l="1"/>
  <c r="J58" i="1"/>
  <c r="I59" i="1"/>
  <c r="L63" i="1"/>
  <c r="A64" i="1"/>
  <c r="D63" i="1"/>
  <c r="E63" i="1" s="1"/>
  <c r="G63" i="1" s="1"/>
  <c r="H64" i="1" s="1"/>
  <c r="Q63" i="1"/>
  <c r="P63" i="1"/>
  <c r="M62" i="1"/>
  <c r="N62" i="1" s="1"/>
  <c r="B56" i="1"/>
  <c r="C58" i="1"/>
  <c r="K57" i="1"/>
  <c r="O57" i="1" s="1"/>
  <c r="C59" i="1" l="1"/>
  <c r="K58" i="1"/>
  <c r="O58" i="1" s="1"/>
  <c r="A65" i="1"/>
  <c r="L64" i="1"/>
  <c r="D64" i="1"/>
  <c r="E64" i="1" s="1"/>
  <c r="G64" i="1" s="1"/>
  <c r="H65" i="1" s="1"/>
  <c r="P64" i="1"/>
  <c r="M63" i="1"/>
  <c r="N63" i="1" s="1"/>
  <c r="Q64" i="1"/>
  <c r="B57" i="1"/>
  <c r="J59" i="1"/>
  <c r="I60" i="1"/>
  <c r="L65" i="1" l="1"/>
  <c r="A66" i="1"/>
  <c r="D65" i="1"/>
  <c r="E65" i="1" s="1"/>
  <c r="G65" i="1" s="1"/>
  <c r="H66" i="1" s="1"/>
  <c r="J60" i="1"/>
  <c r="I61" i="1"/>
  <c r="M64" i="1"/>
  <c r="N64" i="1" s="1"/>
  <c r="P65" i="1"/>
  <c r="Q65" i="1"/>
  <c r="B58" i="1"/>
  <c r="C60" i="1"/>
  <c r="K59" i="1"/>
  <c r="O59" i="1" s="1"/>
  <c r="C61" i="1" l="1"/>
  <c r="K60" i="1"/>
  <c r="O60" i="1" s="1"/>
  <c r="B59" i="1"/>
  <c r="L66" i="1"/>
  <c r="A67" i="1"/>
  <c r="D66" i="1"/>
  <c r="E66" i="1" s="1"/>
  <c r="G66" i="1" s="1"/>
  <c r="H67" i="1" s="1"/>
  <c r="J61" i="1"/>
  <c r="I62" i="1"/>
  <c r="P66" i="1"/>
  <c r="M65" i="1"/>
  <c r="N65" i="1" s="1"/>
  <c r="Q66" i="1"/>
  <c r="B60" i="1" l="1"/>
  <c r="J62" i="1"/>
  <c r="I63" i="1"/>
  <c r="L67" i="1"/>
  <c r="A68" i="1"/>
  <c r="D67" i="1"/>
  <c r="E67" i="1" s="1"/>
  <c r="G67" i="1" s="1"/>
  <c r="H68" i="1" s="1"/>
  <c r="Q67" i="1"/>
  <c r="P67" i="1"/>
  <c r="M66" i="1"/>
  <c r="N66" i="1" s="1"/>
  <c r="C62" i="1"/>
  <c r="K61" i="1"/>
  <c r="O61" i="1" s="1"/>
  <c r="B61" i="1" l="1"/>
  <c r="C63" i="1"/>
  <c r="K62" i="1"/>
  <c r="O62" i="1" s="1"/>
  <c r="A69" i="1"/>
  <c r="L68" i="1"/>
  <c r="D68" i="1"/>
  <c r="E68" i="1" s="1"/>
  <c r="G68" i="1" s="1"/>
  <c r="H69" i="1" s="1"/>
  <c r="P68" i="1"/>
  <c r="M67" i="1"/>
  <c r="N67" i="1" s="1"/>
  <c r="Q68" i="1"/>
  <c r="J63" i="1"/>
  <c r="I64" i="1"/>
  <c r="B62" i="1" l="1"/>
  <c r="J64" i="1"/>
  <c r="I65" i="1"/>
  <c r="A70" i="1"/>
  <c r="L69" i="1"/>
  <c r="D69" i="1"/>
  <c r="E69" i="1" s="1"/>
  <c r="G69" i="1" s="1"/>
  <c r="H70" i="1" s="1"/>
  <c r="M68" i="1"/>
  <c r="N68" i="1" s="1"/>
  <c r="P69" i="1"/>
  <c r="Q69" i="1"/>
  <c r="C64" i="1"/>
  <c r="K63" i="1"/>
  <c r="O63" i="1" s="1"/>
  <c r="B63" i="1" l="1"/>
  <c r="C65" i="1"/>
  <c r="K64" i="1"/>
  <c r="O64" i="1" s="1"/>
  <c r="L70" i="1"/>
  <c r="A71" i="1"/>
  <c r="D70" i="1"/>
  <c r="E70" i="1" s="1"/>
  <c r="G70" i="1" s="1"/>
  <c r="H71" i="1" s="1"/>
  <c r="J65" i="1"/>
  <c r="I66" i="1"/>
  <c r="P70" i="1"/>
  <c r="M69" i="1"/>
  <c r="N69" i="1" s="1"/>
  <c r="Q70" i="1"/>
  <c r="J66" i="1" l="1"/>
  <c r="I67" i="1"/>
  <c r="P71" i="1"/>
  <c r="M70" i="1"/>
  <c r="N70" i="1" s="1"/>
  <c r="Q71" i="1"/>
  <c r="B64" i="1"/>
  <c r="L71" i="1"/>
  <c r="A72" i="1"/>
  <c r="D71" i="1"/>
  <c r="E71" i="1" s="1"/>
  <c r="G71" i="1" s="1"/>
  <c r="H72" i="1" s="1"/>
  <c r="C66" i="1"/>
  <c r="K65" i="1"/>
  <c r="B65" i="1" l="1"/>
  <c r="O65" i="1"/>
  <c r="P72" i="1"/>
  <c r="M71" i="1"/>
  <c r="N71" i="1" s="1"/>
  <c r="Q72" i="1"/>
  <c r="J67" i="1"/>
  <c r="I68" i="1"/>
  <c r="C67" i="1"/>
  <c r="K66" i="1"/>
  <c r="O66" i="1" s="1"/>
  <c r="A73" i="1"/>
  <c r="L72" i="1"/>
  <c r="D72" i="1"/>
  <c r="E72" i="1" s="1"/>
  <c r="G72" i="1" s="1"/>
  <c r="H73" i="1" s="1"/>
  <c r="B66" i="1" l="1"/>
  <c r="J68" i="1"/>
  <c r="I69" i="1"/>
  <c r="M72" i="1"/>
  <c r="N72" i="1" s="1"/>
  <c r="P73" i="1"/>
  <c r="Q73" i="1"/>
  <c r="A74" i="1"/>
  <c r="L73" i="1"/>
  <c r="D73" i="1"/>
  <c r="E73" i="1" s="1"/>
  <c r="G73" i="1" s="1"/>
  <c r="H74" i="1" s="1"/>
  <c r="C68" i="1"/>
  <c r="K67" i="1"/>
  <c r="O67" i="1" l="1"/>
  <c r="B67" i="1"/>
  <c r="Q74" i="1"/>
  <c r="P74" i="1"/>
  <c r="M73" i="1"/>
  <c r="N73" i="1" s="1"/>
  <c r="J69" i="1"/>
  <c r="I70" i="1"/>
  <c r="D74" i="1"/>
  <c r="E74" i="1" s="1"/>
  <c r="G74" i="1" s="1"/>
  <c r="H75" i="1" s="1"/>
  <c r="A75" i="1"/>
  <c r="L74" i="1"/>
  <c r="C69" i="1"/>
  <c r="K68" i="1"/>
  <c r="O68" i="1" l="1"/>
  <c r="B68" i="1"/>
  <c r="Q75" i="1"/>
  <c r="M74" i="1"/>
  <c r="N74" i="1" s="1"/>
  <c r="P75" i="1"/>
  <c r="L75" i="1"/>
  <c r="A76" i="1"/>
  <c r="D75" i="1"/>
  <c r="E75" i="1" s="1"/>
  <c r="G75" i="1" s="1"/>
  <c r="H76" i="1" s="1"/>
  <c r="C70" i="1"/>
  <c r="K69" i="1"/>
  <c r="J70" i="1"/>
  <c r="I71" i="1"/>
  <c r="O69" i="1" l="1"/>
  <c r="B69" i="1"/>
  <c r="L76" i="1"/>
  <c r="D76" i="1"/>
  <c r="E76" i="1" s="1"/>
  <c r="G76" i="1" s="1"/>
  <c r="H77" i="1" s="1"/>
  <c r="A77" i="1"/>
  <c r="J71" i="1"/>
  <c r="I72" i="1"/>
  <c r="C71" i="1"/>
  <c r="K70" i="1"/>
  <c r="M75" i="1"/>
  <c r="N75" i="1" s="1"/>
  <c r="P76" i="1"/>
  <c r="Q76" i="1"/>
  <c r="O70" i="1" l="1"/>
  <c r="B70" i="1"/>
  <c r="Q77" i="1"/>
  <c r="M76" i="1"/>
  <c r="N76" i="1" s="1"/>
  <c r="P77" i="1"/>
  <c r="D77" i="1"/>
  <c r="E77" i="1" s="1"/>
  <c r="G77" i="1" s="1"/>
  <c r="H78" i="1" s="1"/>
  <c r="A78" i="1"/>
  <c r="L77" i="1"/>
  <c r="C72" i="1"/>
  <c r="K71" i="1"/>
  <c r="J72" i="1"/>
  <c r="I73" i="1"/>
  <c r="O71" i="1" l="1"/>
  <c r="B71" i="1"/>
  <c r="Q78" i="1"/>
  <c r="P78" i="1"/>
  <c r="M77" i="1"/>
  <c r="N77" i="1" s="1"/>
  <c r="J73" i="1"/>
  <c r="I74" i="1"/>
  <c r="A79" i="1"/>
  <c r="D78" i="1"/>
  <c r="E78" i="1" s="1"/>
  <c r="G78" i="1" s="1"/>
  <c r="H79" i="1" s="1"/>
  <c r="L78" i="1"/>
  <c r="C73" i="1"/>
  <c r="K72" i="1"/>
  <c r="O72" i="1" s="1"/>
  <c r="B72" i="1" l="1"/>
  <c r="J74" i="1"/>
  <c r="I75" i="1"/>
  <c r="P79" i="1"/>
  <c r="Q79" i="1"/>
  <c r="M78" i="1"/>
  <c r="N78" i="1" s="1"/>
  <c r="C74" i="1"/>
  <c r="K73" i="1"/>
  <c r="L79" i="1"/>
  <c r="D79" i="1"/>
  <c r="E79" i="1" s="1"/>
  <c r="G79" i="1" s="1"/>
  <c r="H80" i="1" s="1"/>
  <c r="A80" i="1"/>
  <c r="O73" i="1" l="1"/>
  <c r="B73" i="1"/>
  <c r="M79" i="1"/>
  <c r="N79" i="1" s="1"/>
  <c r="P80" i="1"/>
  <c r="Q80" i="1"/>
  <c r="L80" i="1"/>
  <c r="D80" i="1"/>
  <c r="E80" i="1" s="1"/>
  <c r="G80" i="1" s="1"/>
  <c r="H81" i="1" s="1"/>
  <c r="A81" i="1"/>
  <c r="C75" i="1"/>
  <c r="K74" i="1"/>
  <c r="J75" i="1"/>
  <c r="I76" i="1"/>
  <c r="O74" i="1" l="1"/>
  <c r="B74" i="1"/>
  <c r="D81" i="1"/>
  <c r="E81" i="1" s="1"/>
  <c r="G81" i="1" s="1"/>
  <c r="H82" i="1" s="1"/>
  <c r="A82" i="1"/>
  <c r="L81" i="1"/>
  <c r="C76" i="1"/>
  <c r="K75" i="1"/>
  <c r="O75" i="1" s="1"/>
  <c r="J76" i="1"/>
  <c r="I77" i="1"/>
  <c r="M80" i="1"/>
  <c r="N80" i="1" s="1"/>
  <c r="Q81" i="1"/>
  <c r="P81" i="1"/>
  <c r="B75" i="1" l="1"/>
  <c r="P82" i="1"/>
  <c r="M81" i="1"/>
  <c r="N81" i="1" s="1"/>
  <c r="Q82" i="1"/>
  <c r="C77" i="1"/>
  <c r="K76" i="1"/>
  <c r="J77" i="1"/>
  <c r="I78" i="1"/>
  <c r="D82" i="1"/>
  <c r="E82" i="1" s="1"/>
  <c r="G82" i="1" s="1"/>
  <c r="H83" i="1" s="1"/>
  <c r="A83" i="1"/>
  <c r="L82" i="1"/>
  <c r="O76" i="1" l="1"/>
  <c r="B76" i="1"/>
  <c r="A84" i="1"/>
  <c r="L83" i="1"/>
  <c r="D83" i="1"/>
  <c r="E83" i="1" s="1"/>
  <c r="G83" i="1" s="1"/>
  <c r="H84" i="1" s="1"/>
  <c r="J78" i="1"/>
  <c r="I79" i="1"/>
  <c r="P83" i="1"/>
  <c r="M82" i="1"/>
  <c r="N82" i="1" s="1"/>
  <c r="Q83" i="1"/>
  <c r="C78" i="1"/>
  <c r="K77" i="1"/>
  <c r="O77" i="1" l="1"/>
  <c r="B77" i="1"/>
  <c r="J79" i="1"/>
  <c r="I80" i="1"/>
  <c r="M83" i="1"/>
  <c r="N83" i="1" s="1"/>
  <c r="P84" i="1"/>
  <c r="Q84" i="1"/>
  <c r="C79" i="1"/>
  <c r="K78" i="1"/>
  <c r="L84" i="1"/>
  <c r="A85" i="1"/>
  <c r="D84" i="1"/>
  <c r="E84" i="1" s="1"/>
  <c r="G84" i="1" s="1"/>
  <c r="H85" i="1" s="1"/>
  <c r="O78" i="1" l="1"/>
  <c r="B78" i="1"/>
  <c r="C80" i="1"/>
  <c r="K79" i="1"/>
  <c r="J80" i="1"/>
  <c r="I81" i="1"/>
  <c r="P85" i="1"/>
  <c r="M84" i="1"/>
  <c r="N84" i="1" s="1"/>
  <c r="Q85" i="1"/>
  <c r="D85" i="1"/>
  <c r="E85" i="1" s="1"/>
  <c r="G85" i="1" s="1"/>
  <c r="H86" i="1" s="1"/>
  <c r="L85" i="1"/>
  <c r="A86" i="1"/>
  <c r="O79" i="1" l="1"/>
  <c r="B79" i="1"/>
  <c r="D86" i="1"/>
  <c r="E86" i="1" s="1"/>
  <c r="G86" i="1" s="1"/>
  <c r="H87" i="1" s="1"/>
  <c r="A87" i="1"/>
  <c r="L86" i="1"/>
  <c r="J81" i="1"/>
  <c r="I82" i="1"/>
  <c r="P86" i="1"/>
  <c r="Q86" i="1"/>
  <c r="M85" i="1"/>
  <c r="N85" i="1" s="1"/>
  <c r="C81" i="1"/>
  <c r="K80" i="1"/>
  <c r="O80" i="1" l="1"/>
  <c r="B80" i="1"/>
  <c r="Q87" i="1"/>
  <c r="P87" i="1"/>
  <c r="M86" i="1"/>
  <c r="N86" i="1" s="1"/>
  <c r="C82" i="1"/>
  <c r="K81" i="1"/>
  <c r="J82" i="1"/>
  <c r="I83" i="1"/>
  <c r="L87" i="1"/>
  <c r="A88" i="1"/>
  <c r="D87" i="1"/>
  <c r="E87" i="1" s="1"/>
  <c r="G87" i="1" s="1"/>
  <c r="H88" i="1" s="1"/>
  <c r="O81" i="1" l="1"/>
  <c r="B81" i="1"/>
  <c r="M87" i="1"/>
  <c r="N87" i="1" s="1"/>
  <c r="P88" i="1"/>
  <c r="Q88" i="1"/>
  <c r="C83" i="1"/>
  <c r="K82" i="1"/>
  <c r="J83" i="1"/>
  <c r="I84" i="1"/>
  <c r="L88" i="1"/>
  <c r="A89" i="1"/>
  <c r="D88" i="1"/>
  <c r="E88" i="1" s="1"/>
  <c r="G88" i="1" s="1"/>
  <c r="H89" i="1" s="1"/>
  <c r="O82" i="1" l="1"/>
  <c r="B82" i="1"/>
  <c r="P89" i="1"/>
  <c r="M88" i="1"/>
  <c r="N88" i="1" s="1"/>
  <c r="Q89" i="1"/>
  <c r="J84" i="1"/>
  <c r="I85" i="1"/>
  <c r="D89" i="1"/>
  <c r="E89" i="1" s="1"/>
  <c r="G89" i="1" s="1"/>
  <c r="H90" i="1" s="1"/>
  <c r="A90" i="1"/>
  <c r="L89" i="1"/>
  <c r="C84" i="1"/>
  <c r="K83" i="1"/>
  <c r="O83" i="1" l="1"/>
  <c r="B83" i="1"/>
  <c r="Q90" i="1"/>
  <c r="P90" i="1"/>
  <c r="M89" i="1"/>
  <c r="N89" i="1" s="1"/>
  <c r="J85" i="1"/>
  <c r="I86" i="1"/>
  <c r="C85" i="1"/>
  <c r="K84" i="1"/>
  <c r="D90" i="1"/>
  <c r="E90" i="1" s="1"/>
  <c r="G90" i="1" s="1"/>
  <c r="H91" i="1" s="1"/>
  <c r="L90" i="1"/>
  <c r="A91" i="1"/>
  <c r="O84" i="1" l="1"/>
  <c r="B84" i="1"/>
  <c r="C86" i="1"/>
  <c r="K85" i="1"/>
  <c r="L91" i="1"/>
  <c r="D91" i="1"/>
  <c r="E91" i="1" s="1"/>
  <c r="G91" i="1" s="1"/>
  <c r="H92" i="1" s="1"/>
  <c r="A92" i="1"/>
  <c r="J86" i="1"/>
  <c r="I87" i="1"/>
  <c r="Q91" i="1"/>
  <c r="M90" i="1"/>
  <c r="N90" i="1" s="1"/>
  <c r="P91" i="1"/>
  <c r="O85" i="1" l="1"/>
  <c r="B85" i="1"/>
  <c r="L92" i="1"/>
  <c r="A93" i="1"/>
  <c r="D92" i="1"/>
  <c r="E92" i="1" s="1"/>
  <c r="G92" i="1" s="1"/>
  <c r="H93" i="1" s="1"/>
  <c r="J87" i="1"/>
  <c r="I88" i="1"/>
  <c r="M91" i="1"/>
  <c r="N91" i="1" s="1"/>
  <c r="Q92" i="1"/>
  <c r="P92" i="1"/>
  <c r="C87" i="1"/>
  <c r="K86" i="1"/>
  <c r="O86" i="1" s="1"/>
  <c r="B86" i="1" l="1"/>
  <c r="A94" i="1"/>
  <c r="D93" i="1"/>
  <c r="E93" i="1" s="1"/>
  <c r="G93" i="1" s="1"/>
  <c r="H94" i="1" s="1"/>
  <c r="L93" i="1"/>
  <c r="P93" i="1"/>
  <c r="M92" i="1"/>
  <c r="N92" i="1" s="1"/>
  <c r="Q93" i="1"/>
  <c r="C88" i="1"/>
  <c r="K87" i="1"/>
  <c r="J88" i="1"/>
  <c r="I89" i="1"/>
  <c r="O87" i="1" l="1"/>
  <c r="B87" i="1"/>
  <c r="Q94" i="1"/>
  <c r="M93" i="1"/>
  <c r="N93" i="1" s="1"/>
  <c r="P94" i="1"/>
  <c r="C89" i="1"/>
  <c r="K88" i="1"/>
  <c r="O88" i="1" s="1"/>
  <c r="J89" i="1"/>
  <c r="I90" i="1"/>
  <c r="A95" i="1"/>
  <c r="L94" i="1"/>
  <c r="D94" i="1"/>
  <c r="E94" i="1" s="1"/>
  <c r="G94" i="1" s="1"/>
  <c r="H95" i="1" s="1"/>
  <c r="B88" i="1" l="1"/>
  <c r="L95" i="1"/>
  <c r="D95" i="1"/>
  <c r="E95" i="1" s="1"/>
  <c r="G95" i="1" s="1"/>
  <c r="H96" i="1" s="1"/>
  <c r="A96" i="1"/>
  <c r="J90" i="1"/>
  <c r="I91" i="1"/>
  <c r="C90" i="1"/>
  <c r="K89" i="1"/>
  <c r="M94" i="1"/>
  <c r="N94" i="1" s="1"/>
  <c r="Q95" i="1"/>
  <c r="P95" i="1"/>
  <c r="O89" i="1" l="1"/>
  <c r="B89" i="1"/>
  <c r="C91" i="1"/>
  <c r="K90" i="1"/>
  <c r="D96" i="1"/>
  <c r="E96" i="1" s="1"/>
  <c r="G96" i="1" s="1"/>
  <c r="H97" i="1" s="1"/>
  <c r="A97" i="1"/>
  <c r="L96" i="1"/>
  <c r="J91" i="1"/>
  <c r="I92" i="1"/>
  <c r="P96" i="1"/>
  <c r="M95" i="1"/>
  <c r="N95" i="1" s="1"/>
  <c r="Q96" i="1"/>
  <c r="O90" i="1" l="1"/>
  <c r="B90" i="1"/>
  <c r="J92" i="1"/>
  <c r="I93" i="1"/>
  <c r="L97" i="1"/>
  <c r="A98" i="1"/>
  <c r="D97" i="1"/>
  <c r="E97" i="1" s="1"/>
  <c r="G97" i="1" s="1"/>
  <c r="H98" i="1" s="1"/>
  <c r="Q97" i="1"/>
  <c r="M96" i="1"/>
  <c r="N96" i="1" s="1"/>
  <c r="P97" i="1"/>
  <c r="C92" i="1"/>
  <c r="K91" i="1"/>
  <c r="O91" i="1" l="1"/>
  <c r="B91" i="1"/>
  <c r="M97" i="1"/>
  <c r="N97" i="1" s="1"/>
  <c r="P98" i="1"/>
  <c r="Q98" i="1"/>
  <c r="J93" i="1"/>
  <c r="I94" i="1"/>
  <c r="C93" i="1"/>
  <c r="K92" i="1"/>
  <c r="L98" i="1"/>
  <c r="D98" i="1"/>
  <c r="E98" i="1" s="1"/>
  <c r="G98" i="1" s="1"/>
  <c r="H99" i="1" s="1"/>
  <c r="A99" i="1"/>
  <c r="O92" i="1" l="1"/>
  <c r="B92" i="1"/>
  <c r="M98" i="1"/>
  <c r="N98" i="1" s="1"/>
  <c r="P99" i="1"/>
  <c r="Q99" i="1"/>
  <c r="D99" i="1"/>
  <c r="E99" i="1" s="1"/>
  <c r="G99" i="1" s="1"/>
  <c r="H100" i="1" s="1"/>
  <c r="A100" i="1"/>
  <c r="L99" i="1"/>
  <c r="C94" i="1"/>
  <c r="K93" i="1"/>
  <c r="J94" i="1"/>
  <c r="I95" i="1"/>
  <c r="O93" i="1" l="1"/>
  <c r="B93" i="1"/>
  <c r="M99" i="1"/>
  <c r="N99" i="1" s="1"/>
  <c r="Q100" i="1"/>
  <c r="P100" i="1"/>
  <c r="L100" i="1"/>
  <c r="A101" i="1"/>
  <c r="D100" i="1"/>
  <c r="E100" i="1" s="1"/>
  <c r="G100" i="1" s="1"/>
  <c r="H101" i="1" s="1"/>
  <c r="J95" i="1"/>
  <c r="I96" i="1"/>
  <c r="C95" i="1"/>
  <c r="K94" i="1"/>
  <c r="O94" i="1" l="1"/>
  <c r="B94" i="1"/>
  <c r="M100" i="1"/>
  <c r="N100" i="1" s="1"/>
  <c r="Q101" i="1"/>
  <c r="P101" i="1"/>
  <c r="J96" i="1"/>
  <c r="I97" i="1"/>
  <c r="C96" i="1"/>
  <c r="K95" i="1"/>
  <c r="D101" i="1"/>
  <c r="E101" i="1" s="1"/>
  <c r="G101" i="1" s="1"/>
  <c r="H102" i="1" s="1"/>
  <c r="L101" i="1"/>
  <c r="A102" i="1"/>
  <c r="O95" i="1" l="1"/>
  <c r="B95" i="1"/>
  <c r="D102" i="1"/>
  <c r="E102" i="1" s="1"/>
  <c r="G102" i="1" s="1"/>
  <c r="H103" i="1" s="1"/>
  <c r="A103" i="1"/>
  <c r="L102" i="1"/>
  <c r="C97" i="1"/>
  <c r="K96" i="1"/>
  <c r="M101" i="1"/>
  <c r="N101" i="1" s="1"/>
  <c r="Q102" i="1"/>
  <c r="P102" i="1"/>
  <c r="J97" i="1"/>
  <c r="I98" i="1"/>
  <c r="O96" i="1" l="1"/>
  <c r="B96" i="1"/>
  <c r="J98" i="1"/>
  <c r="I99" i="1"/>
  <c r="Q103" i="1"/>
  <c r="M102" i="1"/>
  <c r="N102" i="1" s="1"/>
  <c r="P103" i="1"/>
  <c r="A104" i="1"/>
  <c r="D103" i="1"/>
  <c r="E103" i="1" s="1"/>
  <c r="G103" i="1" s="1"/>
  <c r="H104" i="1" s="1"/>
  <c r="L103" i="1"/>
  <c r="C98" i="1"/>
  <c r="K97" i="1"/>
  <c r="O97" i="1" l="1"/>
  <c r="B97" i="1"/>
  <c r="C99" i="1"/>
  <c r="K98" i="1"/>
  <c r="L104" i="1"/>
  <c r="A105" i="1"/>
  <c r="D104" i="1"/>
  <c r="E104" i="1" s="1"/>
  <c r="G104" i="1" s="1"/>
  <c r="H105" i="1" s="1"/>
  <c r="J99" i="1"/>
  <c r="I100" i="1"/>
  <c r="M103" i="1"/>
  <c r="N103" i="1" s="1"/>
  <c r="Q104" i="1"/>
  <c r="P104" i="1"/>
  <c r="O98" i="1" l="1"/>
  <c r="B98" i="1"/>
  <c r="D105" i="1"/>
  <c r="E105" i="1" s="1"/>
  <c r="G105" i="1" s="1"/>
  <c r="H106" i="1" s="1"/>
  <c r="L105" i="1"/>
  <c r="A106" i="1"/>
  <c r="C100" i="1"/>
  <c r="K99" i="1"/>
  <c r="J100" i="1"/>
  <c r="I101" i="1"/>
  <c r="M104" i="1"/>
  <c r="N104" i="1" s="1"/>
  <c r="Q105" i="1"/>
  <c r="P105" i="1"/>
  <c r="O99" i="1" l="1"/>
  <c r="B99" i="1"/>
  <c r="J101" i="1"/>
  <c r="I102" i="1"/>
  <c r="A107" i="1"/>
  <c r="D106" i="1"/>
  <c r="E106" i="1" s="1"/>
  <c r="G106" i="1" s="1"/>
  <c r="H107" i="1" s="1"/>
  <c r="L106" i="1"/>
  <c r="Q106" i="1"/>
  <c r="P106" i="1"/>
  <c r="M105" i="1"/>
  <c r="N105" i="1" s="1"/>
  <c r="C101" i="1"/>
  <c r="K100" i="1"/>
  <c r="O100" i="1" l="1"/>
  <c r="B100" i="1"/>
  <c r="A108" i="1"/>
  <c r="D107" i="1"/>
  <c r="E107" i="1" s="1"/>
  <c r="G107" i="1" s="1"/>
  <c r="H108" i="1" s="1"/>
  <c r="L107" i="1"/>
  <c r="J102" i="1"/>
  <c r="I103" i="1"/>
  <c r="C102" i="1"/>
  <c r="K101" i="1"/>
  <c r="Q107" i="1"/>
  <c r="P107" i="1"/>
  <c r="M106" i="1"/>
  <c r="N106" i="1" s="1"/>
  <c r="O101" i="1" l="1"/>
  <c r="B101" i="1"/>
  <c r="J103" i="1"/>
  <c r="I104" i="1"/>
  <c r="L108" i="1"/>
  <c r="A109" i="1"/>
  <c r="D108" i="1"/>
  <c r="E108" i="1" s="1"/>
  <c r="G108" i="1" s="1"/>
  <c r="H109" i="1" s="1"/>
  <c r="C103" i="1"/>
  <c r="K102" i="1"/>
  <c r="M107" i="1"/>
  <c r="N107" i="1" s="1"/>
  <c r="Q108" i="1"/>
  <c r="P108" i="1"/>
  <c r="O102" i="1" l="1"/>
  <c r="B102" i="1"/>
  <c r="C104" i="1"/>
  <c r="K103" i="1"/>
  <c r="Q109" i="1"/>
  <c r="M108" i="1"/>
  <c r="N108" i="1" s="1"/>
  <c r="P109" i="1"/>
  <c r="J104" i="1"/>
  <c r="I105" i="1"/>
  <c r="D109" i="1"/>
  <c r="E109" i="1" s="1"/>
  <c r="G109" i="1" s="1"/>
  <c r="H110" i="1" s="1"/>
  <c r="A110" i="1"/>
  <c r="L109" i="1"/>
  <c r="O103" i="1" l="1"/>
  <c r="B103" i="1"/>
  <c r="J105" i="1"/>
  <c r="I106" i="1"/>
  <c r="Q110" i="1"/>
  <c r="M109" i="1"/>
  <c r="N109" i="1" s="1"/>
  <c r="P110" i="1"/>
  <c r="A111" i="1"/>
  <c r="D110" i="1"/>
  <c r="E110" i="1" s="1"/>
  <c r="G110" i="1" s="1"/>
  <c r="H111" i="1" s="1"/>
  <c r="L110" i="1"/>
  <c r="C105" i="1"/>
  <c r="K104" i="1"/>
  <c r="O104" i="1" l="1"/>
  <c r="B104" i="1"/>
  <c r="Q111" i="1"/>
  <c r="M110" i="1"/>
  <c r="N110" i="1" s="1"/>
  <c r="P111" i="1"/>
  <c r="C106" i="1"/>
  <c r="K105" i="1"/>
  <c r="D111" i="1"/>
  <c r="E111" i="1" s="1"/>
  <c r="G111" i="1" s="1"/>
  <c r="H112" i="1" s="1"/>
  <c r="A112" i="1"/>
  <c r="L111" i="1"/>
  <c r="J106" i="1"/>
  <c r="I107" i="1"/>
  <c r="O105" i="1" l="1"/>
  <c r="B105" i="1"/>
  <c r="M111" i="1"/>
  <c r="N111" i="1" s="1"/>
  <c r="Q112" i="1"/>
  <c r="P112" i="1"/>
  <c r="C107" i="1"/>
  <c r="K106" i="1"/>
  <c r="J107" i="1"/>
  <c r="I108" i="1"/>
  <c r="L112" i="1"/>
  <c r="A113" i="1"/>
  <c r="D112" i="1"/>
  <c r="E112" i="1" s="1"/>
  <c r="G112" i="1" s="1"/>
  <c r="H113" i="1" s="1"/>
  <c r="O106" i="1" l="1"/>
  <c r="B106" i="1"/>
  <c r="P113" i="1"/>
  <c r="M112" i="1"/>
  <c r="N112" i="1" s="1"/>
  <c r="Q113" i="1"/>
  <c r="D113" i="1"/>
  <c r="E113" i="1" s="1"/>
  <c r="G113" i="1" s="1"/>
  <c r="H114" i="1" s="1"/>
  <c r="A114" i="1"/>
  <c r="L113" i="1"/>
  <c r="C108" i="1"/>
  <c r="K107" i="1"/>
  <c r="J108" i="1"/>
  <c r="I109" i="1"/>
  <c r="O107" i="1" l="1"/>
  <c r="B107" i="1"/>
  <c r="P114" i="1"/>
  <c r="M113" i="1"/>
  <c r="N113" i="1" s="1"/>
  <c r="Q114" i="1"/>
  <c r="C109" i="1"/>
  <c r="K108" i="1"/>
  <c r="J109" i="1"/>
  <c r="I110" i="1"/>
  <c r="D114" i="1"/>
  <c r="E114" i="1" s="1"/>
  <c r="G114" i="1" s="1"/>
  <c r="H115" i="1" s="1"/>
  <c r="L114" i="1"/>
  <c r="A115" i="1"/>
  <c r="O108" i="1" l="1"/>
  <c r="B108" i="1"/>
  <c r="P115" i="1"/>
  <c r="M114" i="1"/>
  <c r="N114" i="1" s="1"/>
  <c r="Q115" i="1"/>
  <c r="J110" i="1"/>
  <c r="I111" i="1"/>
  <c r="D115" i="1"/>
  <c r="E115" i="1" s="1"/>
  <c r="G115" i="1" s="1"/>
  <c r="H116" i="1" s="1"/>
  <c r="A116" i="1"/>
  <c r="L115" i="1"/>
  <c r="C110" i="1"/>
  <c r="K109" i="1"/>
  <c r="O109" i="1" l="1"/>
  <c r="B109" i="1"/>
  <c r="M115" i="1"/>
  <c r="N115" i="1" s="1"/>
  <c r="P116" i="1"/>
  <c r="Q116" i="1"/>
  <c r="J111" i="1"/>
  <c r="I112" i="1"/>
  <c r="C111" i="1"/>
  <c r="K110" i="1"/>
  <c r="L116" i="1"/>
  <c r="A117" i="1"/>
  <c r="D116" i="1"/>
  <c r="E116" i="1" s="1"/>
  <c r="G116" i="1" s="1"/>
  <c r="H117" i="1" s="1"/>
  <c r="O110" i="1" l="1"/>
  <c r="B110" i="1"/>
  <c r="Q117" i="1"/>
  <c r="M116" i="1"/>
  <c r="N116" i="1" s="1"/>
  <c r="P117" i="1"/>
  <c r="D117" i="1"/>
  <c r="E117" i="1" s="1"/>
  <c r="G117" i="1" s="1"/>
  <c r="H118" i="1" s="1"/>
  <c r="L117" i="1"/>
  <c r="A118" i="1"/>
  <c r="C112" i="1"/>
  <c r="K111" i="1"/>
  <c r="J112" i="1"/>
  <c r="I113" i="1"/>
  <c r="O111" i="1" l="1"/>
  <c r="B111" i="1"/>
  <c r="Q118" i="1"/>
  <c r="M117" i="1"/>
  <c r="N117" i="1" s="1"/>
  <c r="P118" i="1"/>
  <c r="C113" i="1"/>
  <c r="K112" i="1"/>
  <c r="J113" i="1"/>
  <c r="I114" i="1"/>
  <c r="L118" i="1"/>
  <c r="A119" i="1"/>
  <c r="D118" i="1"/>
  <c r="E118" i="1" s="1"/>
  <c r="G118" i="1" s="1"/>
  <c r="H119" i="1" s="1"/>
  <c r="O112" i="1" l="1"/>
  <c r="B112" i="1"/>
  <c r="P119" i="1"/>
  <c r="Q119" i="1"/>
  <c r="M118" i="1"/>
  <c r="N118" i="1" s="1"/>
  <c r="J114" i="1"/>
  <c r="I115" i="1"/>
  <c r="C114" i="1"/>
  <c r="K113" i="1"/>
  <c r="D119" i="1"/>
  <c r="E119" i="1" s="1"/>
  <c r="G119" i="1" s="1"/>
  <c r="H120" i="1" s="1"/>
  <c r="A120" i="1"/>
  <c r="L119" i="1"/>
  <c r="O113" i="1" l="1"/>
  <c r="B113" i="1"/>
  <c r="C115" i="1"/>
  <c r="K114" i="1"/>
  <c r="M119" i="1"/>
  <c r="N119" i="1" s="1"/>
  <c r="P120" i="1"/>
  <c r="Q120" i="1"/>
  <c r="J115" i="1"/>
  <c r="I116" i="1"/>
  <c r="L120" i="1"/>
  <c r="A121" i="1"/>
  <c r="D120" i="1"/>
  <c r="E120" i="1" s="1"/>
  <c r="G120" i="1" s="1"/>
  <c r="H121" i="1" s="1"/>
  <c r="O114" i="1" l="1"/>
  <c r="B114" i="1"/>
  <c r="P121" i="1"/>
  <c r="M120" i="1"/>
  <c r="N120" i="1" s="1"/>
  <c r="Q121" i="1"/>
  <c r="J116" i="1"/>
  <c r="I117" i="1"/>
  <c r="D121" i="1"/>
  <c r="E121" i="1" s="1"/>
  <c r="G121" i="1" s="1"/>
  <c r="H122" i="1" s="1"/>
  <c r="L121" i="1"/>
  <c r="A122" i="1"/>
  <c r="C116" i="1"/>
  <c r="K115" i="1"/>
  <c r="O115" i="1" l="1"/>
  <c r="B115" i="1"/>
  <c r="C117" i="1"/>
  <c r="K116" i="1"/>
  <c r="L122" i="1"/>
  <c r="A123" i="1"/>
  <c r="D122" i="1"/>
  <c r="E122" i="1" s="1"/>
  <c r="G122" i="1" s="1"/>
  <c r="H123" i="1" s="1"/>
  <c r="P122" i="1"/>
  <c r="M121" i="1"/>
  <c r="N121" i="1" s="1"/>
  <c r="Q122" i="1"/>
  <c r="J117" i="1"/>
  <c r="I118" i="1"/>
  <c r="O116" i="1" l="1"/>
  <c r="B116" i="1"/>
  <c r="P123" i="1"/>
  <c r="M122" i="1"/>
  <c r="N122" i="1" s="1"/>
  <c r="Q123" i="1"/>
  <c r="J118" i="1"/>
  <c r="I119" i="1"/>
  <c r="A124" i="1"/>
  <c r="D123" i="1"/>
  <c r="E123" i="1" s="1"/>
  <c r="G123" i="1" s="1"/>
  <c r="H124" i="1" s="1"/>
  <c r="L123" i="1"/>
  <c r="C118" i="1"/>
  <c r="K117" i="1"/>
  <c r="O117" i="1" l="1"/>
  <c r="B117" i="1"/>
  <c r="J119" i="1"/>
  <c r="I120" i="1"/>
  <c r="C119" i="1"/>
  <c r="K118" i="1"/>
  <c r="L124" i="1"/>
  <c r="A125" i="1"/>
  <c r="D124" i="1"/>
  <c r="E124" i="1" s="1"/>
  <c r="G124" i="1" s="1"/>
  <c r="H125" i="1" s="1"/>
  <c r="M123" i="1"/>
  <c r="N123" i="1" s="1"/>
  <c r="Q124" i="1"/>
  <c r="P124" i="1"/>
  <c r="O118" i="1" l="1"/>
  <c r="B118" i="1"/>
  <c r="A126" i="1"/>
  <c r="L125" i="1"/>
  <c r="D125" i="1"/>
  <c r="E125" i="1" s="1"/>
  <c r="G125" i="1" s="1"/>
  <c r="H126" i="1" s="1"/>
  <c r="C120" i="1"/>
  <c r="K119" i="1"/>
  <c r="P125" i="1"/>
  <c r="M124" i="1"/>
  <c r="N124" i="1" s="1"/>
  <c r="Q125" i="1"/>
  <c r="J120" i="1"/>
  <c r="I121" i="1"/>
  <c r="O119" i="1" l="1"/>
  <c r="B119" i="1"/>
  <c r="M125" i="1"/>
  <c r="N125" i="1" s="1"/>
  <c r="Q126" i="1"/>
  <c r="P126" i="1"/>
  <c r="J121" i="1"/>
  <c r="I122" i="1"/>
  <c r="C121" i="1"/>
  <c r="K120" i="1"/>
  <c r="L126" i="1"/>
  <c r="D126" i="1"/>
  <c r="E126" i="1" s="1"/>
  <c r="G126" i="1" s="1"/>
  <c r="H127" i="1" s="1"/>
  <c r="A127" i="1"/>
  <c r="O120" i="1" l="1"/>
  <c r="B120" i="1"/>
  <c r="P127" i="1"/>
  <c r="Q127" i="1"/>
  <c r="M126" i="1"/>
  <c r="N126" i="1" s="1"/>
  <c r="L127" i="1"/>
  <c r="A128" i="1"/>
  <c r="D127" i="1"/>
  <c r="E127" i="1" s="1"/>
  <c r="G127" i="1" s="1"/>
  <c r="H128" i="1" s="1"/>
  <c r="C122" i="1"/>
  <c r="K121" i="1"/>
  <c r="J122" i="1"/>
  <c r="I123" i="1"/>
  <c r="O121" i="1" l="1"/>
  <c r="B121" i="1"/>
  <c r="D128" i="1"/>
  <c r="E128" i="1" s="1"/>
  <c r="G128" i="1" s="1"/>
  <c r="H129" i="1" s="1"/>
  <c r="A129" i="1"/>
  <c r="L128" i="1"/>
  <c r="J123" i="1"/>
  <c r="I124" i="1"/>
  <c r="C123" i="1"/>
  <c r="K122" i="1"/>
  <c r="P128" i="1"/>
  <c r="M127" i="1"/>
  <c r="N127" i="1" s="1"/>
  <c r="Q128" i="1"/>
  <c r="O122" i="1" l="1"/>
  <c r="B122" i="1"/>
  <c r="P129" i="1"/>
  <c r="Q129" i="1"/>
  <c r="M128" i="1"/>
  <c r="N128" i="1" s="1"/>
  <c r="C124" i="1"/>
  <c r="K123" i="1"/>
  <c r="J124" i="1"/>
  <c r="I125" i="1"/>
  <c r="D129" i="1"/>
  <c r="E129" i="1" s="1"/>
  <c r="G129" i="1" s="1"/>
  <c r="H130" i="1" s="1"/>
  <c r="A130" i="1"/>
  <c r="L129" i="1"/>
  <c r="O123" i="1" l="1"/>
  <c r="B123" i="1"/>
  <c r="C125" i="1"/>
  <c r="K124" i="1"/>
  <c r="J125" i="1"/>
  <c r="I126" i="1"/>
  <c r="M129" i="1"/>
  <c r="N129" i="1" s="1"/>
  <c r="Q130" i="1"/>
  <c r="P130" i="1"/>
  <c r="L130" i="1"/>
  <c r="A131" i="1"/>
  <c r="D130" i="1"/>
  <c r="E130" i="1" s="1"/>
  <c r="G130" i="1" s="1"/>
  <c r="H131" i="1" s="1"/>
  <c r="O124" i="1" l="1"/>
  <c r="B124" i="1"/>
  <c r="Q131" i="1"/>
  <c r="M130" i="1"/>
  <c r="N130" i="1" s="1"/>
  <c r="P131" i="1"/>
  <c r="D131" i="1"/>
  <c r="E131" i="1" s="1"/>
  <c r="G131" i="1" s="1"/>
  <c r="H132" i="1" s="1"/>
  <c r="L131" i="1"/>
  <c r="A132" i="1"/>
  <c r="J126" i="1"/>
  <c r="I127" i="1"/>
  <c r="C126" i="1"/>
  <c r="K125" i="1"/>
  <c r="O125" i="1" s="1"/>
  <c r="B125" i="1" l="1"/>
  <c r="P132" i="1"/>
  <c r="M131" i="1"/>
  <c r="N131" i="1" s="1"/>
  <c r="Q132" i="1"/>
  <c r="C127" i="1"/>
  <c r="K126" i="1"/>
  <c r="O126" i="1" s="1"/>
  <c r="J127" i="1"/>
  <c r="I128" i="1"/>
  <c r="D132" i="1"/>
  <c r="E132" i="1" s="1"/>
  <c r="G132" i="1" s="1"/>
  <c r="H133" i="1" s="1"/>
  <c r="L132" i="1"/>
  <c r="A133" i="1"/>
  <c r="B126" i="1" l="1"/>
  <c r="C128" i="1"/>
  <c r="K127" i="1"/>
  <c r="O127" i="1" s="1"/>
  <c r="A134" i="1"/>
  <c r="D133" i="1"/>
  <c r="E133" i="1" s="1"/>
  <c r="G133" i="1" s="1"/>
  <c r="H134" i="1" s="1"/>
  <c r="L133" i="1"/>
  <c r="J128" i="1"/>
  <c r="I129" i="1"/>
  <c r="Q133" i="1"/>
  <c r="M132" i="1"/>
  <c r="N132" i="1" s="1"/>
  <c r="P133" i="1"/>
  <c r="B127" i="1" l="1"/>
  <c r="L134" i="1"/>
  <c r="A135" i="1"/>
  <c r="D134" i="1"/>
  <c r="E134" i="1" s="1"/>
  <c r="G134" i="1" s="1"/>
  <c r="H135" i="1" s="1"/>
  <c r="M133" i="1"/>
  <c r="N133" i="1" s="1"/>
  <c r="P134" i="1"/>
  <c r="Q134" i="1"/>
  <c r="C129" i="1"/>
  <c r="K128" i="1"/>
  <c r="J129" i="1"/>
  <c r="I130" i="1"/>
  <c r="O128" i="1" l="1"/>
  <c r="B128" i="1"/>
  <c r="C130" i="1"/>
  <c r="K129" i="1"/>
  <c r="D135" i="1"/>
  <c r="E135" i="1" s="1"/>
  <c r="G135" i="1" s="1"/>
  <c r="H136" i="1" s="1"/>
  <c r="A136" i="1"/>
  <c r="L135" i="1"/>
  <c r="J130" i="1"/>
  <c r="I131" i="1"/>
  <c r="M134" i="1"/>
  <c r="N134" i="1" s="1"/>
  <c r="Q135" i="1"/>
  <c r="P135" i="1"/>
  <c r="O129" i="1" l="1"/>
  <c r="B129" i="1"/>
  <c r="P136" i="1"/>
  <c r="M135" i="1"/>
  <c r="N135" i="1" s="1"/>
  <c r="Q136" i="1"/>
  <c r="C131" i="1"/>
  <c r="K130" i="1"/>
  <c r="J131" i="1"/>
  <c r="I132" i="1"/>
  <c r="D136" i="1"/>
  <c r="E136" i="1" s="1"/>
  <c r="G136" i="1" s="1"/>
  <c r="H137" i="1" s="1"/>
  <c r="L136" i="1"/>
  <c r="A137" i="1"/>
  <c r="O130" i="1" l="1"/>
  <c r="B130" i="1"/>
  <c r="C132" i="1"/>
  <c r="K131" i="1"/>
  <c r="J132" i="1"/>
  <c r="I133" i="1"/>
  <c r="D137" i="1"/>
  <c r="E137" i="1" s="1"/>
  <c r="G137" i="1" s="1"/>
  <c r="H138" i="1" s="1"/>
  <c r="A138" i="1"/>
  <c r="L137" i="1"/>
  <c r="Q137" i="1"/>
  <c r="P137" i="1"/>
  <c r="M136" i="1"/>
  <c r="N136" i="1" s="1"/>
  <c r="O131" i="1" l="1"/>
  <c r="B131" i="1"/>
  <c r="L138" i="1"/>
  <c r="A139" i="1"/>
  <c r="D138" i="1"/>
  <c r="E138" i="1" s="1"/>
  <c r="G138" i="1" s="1"/>
  <c r="H139" i="1" s="1"/>
  <c r="M137" i="1"/>
  <c r="N137" i="1" s="1"/>
  <c r="P138" i="1"/>
  <c r="Q138" i="1"/>
  <c r="J133" i="1"/>
  <c r="I134" i="1"/>
  <c r="C133" i="1"/>
  <c r="K132" i="1"/>
  <c r="O132" i="1" l="1"/>
  <c r="B132" i="1"/>
  <c r="J134" i="1"/>
  <c r="I135" i="1"/>
  <c r="C134" i="1"/>
  <c r="K133" i="1"/>
  <c r="D139" i="1"/>
  <c r="E139" i="1" s="1"/>
  <c r="G139" i="1" s="1"/>
  <c r="H140" i="1" s="1"/>
  <c r="L139" i="1"/>
  <c r="A140" i="1"/>
  <c r="Q139" i="1"/>
  <c r="M138" i="1"/>
  <c r="N138" i="1" s="1"/>
  <c r="P139" i="1"/>
  <c r="O133" i="1" l="1"/>
  <c r="B133" i="1"/>
  <c r="C135" i="1"/>
  <c r="K134" i="1"/>
  <c r="J135" i="1"/>
  <c r="I136" i="1"/>
  <c r="D140" i="1"/>
  <c r="E140" i="1" s="1"/>
  <c r="G140" i="1" s="1"/>
  <c r="H141" i="1" s="1"/>
  <c r="A141" i="1"/>
  <c r="L140" i="1"/>
  <c r="Q140" i="1"/>
  <c r="M139" i="1"/>
  <c r="N139" i="1" s="1"/>
  <c r="P140" i="1"/>
  <c r="O134" i="1" l="1"/>
  <c r="B134" i="1"/>
  <c r="L141" i="1"/>
  <c r="D141" i="1"/>
  <c r="E141" i="1" s="1"/>
  <c r="G141" i="1" s="1"/>
  <c r="H142" i="1" s="1"/>
  <c r="A142" i="1"/>
  <c r="C136" i="1"/>
  <c r="K135" i="1"/>
  <c r="M140" i="1"/>
  <c r="N140" i="1" s="1"/>
  <c r="P141" i="1"/>
  <c r="Q141" i="1"/>
  <c r="J136" i="1"/>
  <c r="I137" i="1"/>
  <c r="O135" i="1" l="1"/>
  <c r="B135" i="1"/>
  <c r="C137" i="1"/>
  <c r="K136" i="1"/>
  <c r="D142" i="1"/>
  <c r="E142" i="1" s="1"/>
  <c r="G142" i="1" s="1"/>
  <c r="H143" i="1" s="1"/>
  <c r="A143" i="1"/>
  <c r="L142" i="1"/>
  <c r="J137" i="1"/>
  <c r="I138" i="1"/>
  <c r="M141" i="1"/>
  <c r="N141" i="1" s="1"/>
  <c r="Q142" i="1"/>
  <c r="P142" i="1"/>
  <c r="O136" i="1" l="1"/>
  <c r="B136" i="1"/>
  <c r="J138" i="1"/>
  <c r="I139" i="1"/>
  <c r="D143" i="1"/>
  <c r="E143" i="1" s="1"/>
  <c r="G143" i="1" s="1"/>
  <c r="H144" i="1" s="1"/>
  <c r="A144" i="1"/>
  <c r="L143" i="1"/>
  <c r="P143" i="1"/>
  <c r="Q143" i="1"/>
  <c r="M142" i="1"/>
  <c r="N142" i="1" s="1"/>
  <c r="C138" i="1"/>
  <c r="K137" i="1"/>
  <c r="O137" i="1" l="1"/>
  <c r="B137" i="1"/>
  <c r="C139" i="1"/>
  <c r="K138" i="1"/>
  <c r="L144" i="1"/>
  <c r="A145" i="1"/>
  <c r="D144" i="1"/>
  <c r="E144" i="1" s="1"/>
  <c r="G144" i="1" s="1"/>
  <c r="H145" i="1" s="1"/>
  <c r="J139" i="1"/>
  <c r="I140" i="1"/>
  <c r="M143" i="1"/>
  <c r="N143" i="1" s="1"/>
  <c r="P144" i="1"/>
  <c r="Q144" i="1"/>
  <c r="O138" i="1" l="1"/>
  <c r="B138" i="1"/>
  <c r="M144" i="1"/>
  <c r="N144" i="1" s="1"/>
  <c r="P145" i="1"/>
  <c r="Q145" i="1"/>
  <c r="J140" i="1"/>
  <c r="I141" i="1"/>
  <c r="D145" i="1"/>
  <c r="E145" i="1" s="1"/>
  <c r="G145" i="1" s="1"/>
  <c r="H146" i="1" s="1"/>
  <c r="A146" i="1"/>
  <c r="L145" i="1"/>
  <c r="C140" i="1"/>
  <c r="K139" i="1"/>
  <c r="O139" i="1" l="1"/>
  <c r="B139" i="1"/>
  <c r="Q146" i="1"/>
  <c r="P146" i="1"/>
  <c r="M145" i="1"/>
  <c r="N145" i="1" s="1"/>
  <c r="D146" i="1"/>
  <c r="E146" i="1" s="1"/>
  <c r="G146" i="1" s="1"/>
  <c r="H147" i="1" s="1"/>
  <c r="A147" i="1"/>
  <c r="L146" i="1"/>
  <c r="C141" i="1"/>
  <c r="K140" i="1"/>
  <c r="J141" i="1"/>
  <c r="I142" i="1"/>
  <c r="O140" i="1" l="1"/>
  <c r="B140" i="1"/>
  <c r="Q147" i="1"/>
  <c r="M146" i="1"/>
  <c r="N146" i="1" s="1"/>
  <c r="P147" i="1"/>
  <c r="C142" i="1"/>
  <c r="K141" i="1"/>
  <c r="D147" i="1"/>
  <c r="E147" i="1" s="1"/>
  <c r="G147" i="1" s="1"/>
  <c r="H148" i="1" s="1"/>
  <c r="A148" i="1"/>
  <c r="L147" i="1"/>
  <c r="J142" i="1"/>
  <c r="I143" i="1"/>
  <c r="O141" i="1" l="1"/>
  <c r="B141" i="1"/>
  <c r="J143" i="1"/>
  <c r="I144" i="1"/>
  <c r="L148" i="1"/>
  <c r="A149" i="1"/>
  <c r="D148" i="1"/>
  <c r="E148" i="1" s="1"/>
  <c r="G148" i="1" s="1"/>
  <c r="H149" i="1" s="1"/>
  <c r="M147" i="1"/>
  <c r="N147" i="1" s="1"/>
  <c r="Q148" i="1"/>
  <c r="P148" i="1"/>
  <c r="C143" i="1"/>
  <c r="K142" i="1"/>
  <c r="O142" i="1" l="1"/>
  <c r="B142" i="1"/>
  <c r="C144" i="1"/>
  <c r="K143" i="1"/>
  <c r="M148" i="1"/>
  <c r="N148" i="1" s="1"/>
  <c r="P149" i="1"/>
  <c r="Q149" i="1"/>
  <c r="J144" i="1"/>
  <c r="I145" i="1"/>
  <c r="D149" i="1"/>
  <c r="E149" i="1" s="1"/>
  <c r="G149" i="1" s="1"/>
  <c r="H150" i="1" s="1"/>
  <c r="L149" i="1"/>
  <c r="A150" i="1"/>
  <c r="O143" i="1" l="1"/>
  <c r="B143" i="1"/>
  <c r="J145" i="1"/>
  <c r="I146" i="1"/>
  <c r="Q150" i="1"/>
  <c r="P150" i="1"/>
  <c r="M149" i="1"/>
  <c r="N149" i="1" s="1"/>
  <c r="D150" i="1"/>
  <c r="E150" i="1" s="1"/>
  <c r="G150" i="1" s="1"/>
  <c r="H151" i="1" s="1"/>
  <c r="L150" i="1"/>
  <c r="A151" i="1"/>
  <c r="C145" i="1"/>
  <c r="K144" i="1"/>
  <c r="O144" i="1" l="1"/>
  <c r="B144" i="1"/>
  <c r="P151" i="1"/>
  <c r="Q151" i="1"/>
  <c r="M150" i="1"/>
  <c r="N150" i="1" s="1"/>
  <c r="C146" i="1"/>
  <c r="K145" i="1"/>
  <c r="J146" i="1"/>
  <c r="I147" i="1"/>
  <c r="D151" i="1"/>
  <c r="E151" i="1" s="1"/>
  <c r="G151" i="1" s="1"/>
  <c r="H152" i="1" s="1"/>
  <c r="A152" i="1"/>
  <c r="L151" i="1"/>
  <c r="O145" i="1" l="1"/>
  <c r="B145" i="1"/>
  <c r="M151" i="1"/>
  <c r="N151" i="1" s="1"/>
  <c r="P152" i="1"/>
  <c r="Q152" i="1"/>
  <c r="C147" i="1"/>
  <c r="K146" i="1"/>
  <c r="L152" i="1"/>
  <c r="D152" i="1"/>
  <c r="E152" i="1" s="1"/>
  <c r="G152" i="1" s="1"/>
  <c r="H153" i="1" s="1"/>
  <c r="A153" i="1"/>
  <c r="J147" i="1"/>
  <c r="I148" i="1"/>
  <c r="O146" i="1" l="1"/>
  <c r="B146" i="1"/>
  <c r="J148" i="1"/>
  <c r="I149" i="1"/>
  <c r="M152" i="1"/>
  <c r="N152" i="1" s="1"/>
  <c r="Q153" i="1"/>
  <c r="P153" i="1"/>
  <c r="D153" i="1"/>
  <c r="E153" i="1" s="1"/>
  <c r="G153" i="1" s="1"/>
  <c r="H154" i="1" s="1"/>
  <c r="A154" i="1"/>
  <c r="L153" i="1"/>
  <c r="C148" i="1"/>
  <c r="K147" i="1"/>
  <c r="O147" i="1" l="1"/>
  <c r="B147" i="1"/>
  <c r="Q154" i="1"/>
  <c r="P154" i="1"/>
  <c r="M153" i="1"/>
  <c r="N153" i="1" s="1"/>
  <c r="C149" i="1"/>
  <c r="K148" i="1"/>
  <c r="D154" i="1"/>
  <c r="E154" i="1" s="1"/>
  <c r="G154" i="1" s="1"/>
  <c r="H155" i="1" s="1"/>
  <c r="L154" i="1"/>
  <c r="A155" i="1"/>
  <c r="J149" i="1"/>
  <c r="I150" i="1"/>
  <c r="O148" i="1" l="1"/>
  <c r="B148" i="1"/>
  <c r="J150" i="1"/>
  <c r="I151" i="1"/>
  <c r="L155" i="1"/>
  <c r="A156" i="1"/>
  <c r="D155" i="1"/>
  <c r="E155" i="1" s="1"/>
  <c r="G155" i="1" s="1"/>
  <c r="H156" i="1" s="1"/>
  <c r="Q155" i="1"/>
  <c r="P155" i="1"/>
  <c r="M154" i="1"/>
  <c r="N154" i="1" s="1"/>
  <c r="C150" i="1"/>
  <c r="K149" i="1"/>
  <c r="O149" i="1" l="1"/>
  <c r="B149" i="1"/>
  <c r="D156" i="1"/>
  <c r="E156" i="1" s="1"/>
  <c r="G156" i="1" s="1"/>
  <c r="H157" i="1" s="1"/>
  <c r="L156" i="1"/>
  <c r="A157" i="1"/>
  <c r="C151" i="1"/>
  <c r="K150" i="1"/>
  <c r="M155" i="1"/>
  <c r="N155" i="1" s="1"/>
  <c r="Q156" i="1"/>
  <c r="P156" i="1"/>
  <c r="J151" i="1"/>
  <c r="I152" i="1"/>
  <c r="O150" i="1" l="1"/>
  <c r="B150" i="1"/>
  <c r="J152" i="1"/>
  <c r="I153" i="1"/>
  <c r="D157" i="1"/>
  <c r="E157" i="1" s="1"/>
  <c r="G157" i="1" s="1"/>
  <c r="H158" i="1" s="1"/>
  <c r="L157" i="1"/>
  <c r="A158" i="1"/>
  <c r="M156" i="1"/>
  <c r="N156" i="1" s="1"/>
  <c r="Q157" i="1"/>
  <c r="P157" i="1"/>
  <c r="C152" i="1"/>
  <c r="K151" i="1"/>
  <c r="O151" i="1" l="1"/>
  <c r="B151" i="1"/>
  <c r="Q158" i="1"/>
  <c r="M157" i="1"/>
  <c r="N157" i="1" s="1"/>
  <c r="P158" i="1"/>
  <c r="J153" i="1"/>
  <c r="I154" i="1"/>
  <c r="C153" i="1"/>
  <c r="K152" i="1"/>
  <c r="L158" i="1"/>
  <c r="A159" i="1"/>
  <c r="D158" i="1"/>
  <c r="E158" i="1" s="1"/>
  <c r="G158" i="1" s="1"/>
  <c r="H159" i="1" s="1"/>
  <c r="O152" i="1" l="1"/>
  <c r="B152" i="1"/>
  <c r="P159" i="1"/>
  <c r="M158" i="1"/>
  <c r="N158" i="1" s="1"/>
  <c r="Q159" i="1"/>
  <c r="C154" i="1"/>
  <c r="K153" i="1"/>
  <c r="D159" i="1"/>
  <c r="E159" i="1" s="1"/>
  <c r="G159" i="1" s="1"/>
  <c r="H160" i="1" s="1"/>
  <c r="L159" i="1"/>
  <c r="A160" i="1"/>
  <c r="J154" i="1"/>
  <c r="I155" i="1"/>
  <c r="O153" i="1" l="1"/>
  <c r="B153" i="1"/>
  <c r="J155" i="1"/>
  <c r="I156" i="1"/>
  <c r="D160" i="1"/>
  <c r="E160" i="1" s="1"/>
  <c r="G160" i="1" s="1"/>
  <c r="H161" i="1" s="1"/>
  <c r="A161" i="1"/>
  <c r="L160" i="1"/>
  <c r="P160" i="1"/>
  <c r="M159" i="1"/>
  <c r="N159" i="1" s="1"/>
  <c r="Q160" i="1"/>
  <c r="C155" i="1"/>
  <c r="K154" i="1"/>
  <c r="O154" i="1" l="1"/>
  <c r="B154" i="1"/>
  <c r="C156" i="1"/>
  <c r="K155" i="1"/>
  <c r="D161" i="1"/>
  <c r="E161" i="1" s="1"/>
  <c r="G161" i="1" s="1"/>
  <c r="H162" i="1" s="1"/>
  <c r="A162" i="1"/>
  <c r="L161" i="1"/>
  <c r="J156" i="1"/>
  <c r="I157" i="1"/>
  <c r="P161" i="1"/>
  <c r="M160" i="1"/>
  <c r="N160" i="1" s="1"/>
  <c r="Q161" i="1"/>
  <c r="O155" i="1" l="1"/>
  <c r="B155" i="1"/>
  <c r="M161" i="1"/>
  <c r="N161" i="1" s="1"/>
  <c r="Q162" i="1"/>
  <c r="P162" i="1"/>
  <c r="J157" i="1"/>
  <c r="I158" i="1"/>
  <c r="A163" i="1"/>
  <c r="D162" i="1"/>
  <c r="E162" i="1" s="1"/>
  <c r="G162" i="1" s="1"/>
  <c r="H163" i="1" s="1"/>
  <c r="L162" i="1"/>
  <c r="C157" i="1"/>
  <c r="K156" i="1"/>
  <c r="O156" i="1" l="1"/>
  <c r="B156" i="1"/>
  <c r="J158" i="1"/>
  <c r="I159" i="1"/>
  <c r="P163" i="1"/>
  <c r="M162" i="1"/>
  <c r="N162" i="1" s="1"/>
  <c r="Q163" i="1"/>
  <c r="I163" i="1"/>
  <c r="C158" i="1"/>
  <c r="K157" i="1"/>
  <c r="L163" i="1"/>
  <c r="A164" i="1"/>
  <c r="D163" i="1"/>
  <c r="E163" i="1" s="1"/>
  <c r="G163" i="1" s="1"/>
  <c r="H164" i="1" s="1"/>
  <c r="O157" i="1" l="1"/>
  <c r="B157" i="1"/>
  <c r="I164" i="1"/>
  <c r="J163" i="1"/>
  <c r="L164" i="1"/>
  <c r="D164" i="1"/>
  <c r="E164" i="1" s="1"/>
  <c r="G164" i="1" s="1"/>
  <c r="H165" i="1" s="1"/>
  <c r="A165" i="1"/>
  <c r="C159" i="1"/>
  <c r="K158" i="1"/>
  <c r="J159" i="1"/>
  <c r="I160" i="1"/>
  <c r="M163" i="1"/>
  <c r="N163" i="1" s="1"/>
  <c r="Q164" i="1"/>
  <c r="P164" i="1"/>
  <c r="O158" i="1" l="1"/>
  <c r="B158" i="1"/>
  <c r="I165" i="1"/>
  <c r="Q165" i="1"/>
  <c r="P165" i="1"/>
  <c r="M164" i="1"/>
  <c r="N164" i="1" s="1"/>
  <c r="C160" i="1"/>
  <c r="K159" i="1"/>
  <c r="J160" i="1"/>
  <c r="I161" i="1"/>
  <c r="D165" i="1"/>
  <c r="E165" i="1" s="1"/>
  <c r="G165" i="1" s="1"/>
  <c r="H166" i="1" s="1"/>
  <c r="A166" i="1"/>
  <c r="L165" i="1"/>
  <c r="J164" i="1"/>
  <c r="O159" i="1" l="1"/>
  <c r="B159" i="1"/>
  <c r="C161" i="1"/>
  <c r="K160" i="1"/>
  <c r="M165" i="1"/>
  <c r="N165" i="1" s="1"/>
  <c r="P166" i="1"/>
  <c r="Q166" i="1"/>
  <c r="J161" i="1"/>
  <c r="I162" i="1"/>
  <c r="J162" i="1" s="1"/>
  <c r="D166" i="1"/>
  <c r="E166" i="1" s="1"/>
  <c r="G166" i="1" s="1"/>
  <c r="H167" i="1" s="1"/>
  <c r="A167" i="1"/>
  <c r="L166" i="1"/>
  <c r="I166" i="1"/>
  <c r="J165" i="1"/>
  <c r="O160" i="1" l="1"/>
  <c r="B160" i="1"/>
  <c r="D167" i="1"/>
  <c r="E167" i="1" s="1"/>
  <c r="G167" i="1" s="1"/>
  <c r="H168" i="1" s="1"/>
  <c r="L167" i="1"/>
  <c r="A168" i="1"/>
  <c r="I167" i="1"/>
  <c r="Q167" i="1"/>
  <c r="M166" i="1"/>
  <c r="N166" i="1" s="1"/>
  <c r="P167" i="1"/>
  <c r="J166" i="1"/>
  <c r="C162" i="1"/>
  <c r="K161" i="1"/>
  <c r="O161" i="1" l="1"/>
  <c r="B161" i="1"/>
  <c r="I168" i="1"/>
  <c r="J168" i="1" s="1"/>
  <c r="C163" i="1"/>
  <c r="K162" i="1"/>
  <c r="D168" i="1"/>
  <c r="E168" i="1" s="1"/>
  <c r="G168" i="1" s="1"/>
  <c r="H169" i="1" s="1"/>
  <c r="A169" i="1"/>
  <c r="L168" i="1"/>
  <c r="J167" i="1"/>
  <c r="M167" i="1"/>
  <c r="N167" i="1" s="1"/>
  <c r="Q168" i="1"/>
  <c r="P168" i="1"/>
  <c r="O162" i="1" l="1"/>
  <c r="B162" i="1"/>
  <c r="Q169" i="1"/>
  <c r="P169" i="1"/>
  <c r="M168" i="1"/>
  <c r="N168" i="1" s="1"/>
  <c r="C164" i="1"/>
  <c r="K163" i="1"/>
  <c r="D169" i="1"/>
  <c r="E169" i="1" s="1"/>
  <c r="G169" i="1" s="1"/>
  <c r="H170" i="1" s="1"/>
  <c r="A170" i="1"/>
  <c r="L169" i="1"/>
  <c r="I169" i="1"/>
  <c r="O163" i="1" l="1"/>
  <c r="B163" i="1"/>
  <c r="Q170" i="1"/>
  <c r="M169" i="1"/>
  <c r="N169" i="1" s="1"/>
  <c r="P170" i="1"/>
  <c r="I170" i="1"/>
  <c r="J170" i="1" s="1"/>
  <c r="C165" i="1"/>
  <c r="K164" i="1"/>
  <c r="J169" i="1"/>
  <c r="D170" i="1"/>
  <c r="E170" i="1" s="1"/>
  <c r="G170" i="1" s="1"/>
  <c r="H171" i="1" s="1"/>
  <c r="L170" i="1"/>
  <c r="A171" i="1"/>
  <c r="O164" i="1" l="1"/>
  <c r="B164" i="1"/>
  <c r="I171" i="1"/>
  <c r="D171" i="1"/>
  <c r="E171" i="1" s="1"/>
  <c r="G171" i="1" s="1"/>
  <c r="H172" i="1" s="1"/>
  <c r="L171" i="1"/>
  <c r="A172" i="1"/>
  <c r="Q171" i="1"/>
  <c r="M170" i="1"/>
  <c r="N170" i="1" s="1"/>
  <c r="P171" i="1"/>
  <c r="C166" i="1"/>
  <c r="K165" i="1"/>
  <c r="O165" i="1" l="1"/>
  <c r="B165" i="1"/>
  <c r="C167" i="1"/>
  <c r="K166" i="1"/>
  <c r="D172" i="1"/>
  <c r="E172" i="1" s="1"/>
  <c r="G172" i="1" s="1"/>
  <c r="H173" i="1" s="1"/>
  <c r="A173" i="1"/>
  <c r="L172" i="1"/>
  <c r="I172" i="1"/>
  <c r="Q172" i="1"/>
  <c r="M171" i="1"/>
  <c r="N171" i="1" s="1"/>
  <c r="P172" i="1"/>
  <c r="J171" i="1"/>
  <c r="O166" i="1" l="1"/>
  <c r="B166" i="1"/>
  <c r="I173" i="1"/>
  <c r="J173" i="1" s="1"/>
  <c r="D173" i="1"/>
  <c r="E173" i="1" s="1"/>
  <c r="G173" i="1" s="1"/>
  <c r="H174" i="1" s="1"/>
  <c r="L173" i="1"/>
  <c r="A174" i="1"/>
  <c r="C168" i="1"/>
  <c r="K167" i="1"/>
  <c r="J172" i="1"/>
  <c r="Q173" i="1"/>
  <c r="P173" i="1"/>
  <c r="M172" i="1"/>
  <c r="N172" i="1" s="1"/>
  <c r="O167" i="1" l="1"/>
  <c r="B167" i="1"/>
  <c r="Q174" i="1"/>
  <c r="P174" i="1"/>
  <c r="M173" i="1"/>
  <c r="N173" i="1" s="1"/>
  <c r="C169" i="1"/>
  <c r="K168" i="1"/>
  <c r="D174" i="1"/>
  <c r="E174" i="1" s="1"/>
  <c r="G174" i="1" s="1"/>
  <c r="H175" i="1" s="1"/>
  <c r="L174" i="1"/>
  <c r="A175" i="1"/>
  <c r="I174" i="1"/>
  <c r="O168" i="1" l="1"/>
  <c r="B168" i="1"/>
  <c r="I175" i="1"/>
  <c r="J175" i="1" s="1"/>
  <c r="D175" i="1"/>
  <c r="E175" i="1" s="1"/>
  <c r="G175" i="1" s="1"/>
  <c r="H176" i="1" s="1"/>
  <c r="L175" i="1"/>
  <c r="A176" i="1"/>
  <c r="C170" i="1"/>
  <c r="K169" i="1"/>
  <c r="M174" i="1"/>
  <c r="N174" i="1" s="1"/>
  <c r="Q175" i="1"/>
  <c r="P175" i="1"/>
  <c r="J174" i="1"/>
  <c r="O169" i="1" l="1"/>
  <c r="B169" i="1"/>
  <c r="Q176" i="1"/>
  <c r="M175" i="1"/>
  <c r="N175" i="1" s="1"/>
  <c r="P176" i="1"/>
  <c r="C171" i="1"/>
  <c r="K170" i="1"/>
  <c r="O170" i="1" s="1"/>
  <c r="D176" i="1"/>
  <c r="E176" i="1" s="1"/>
  <c r="G176" i="1" s="1"/>
  <c r="H177" i="1" s="1"/>
  <c r="L176" i="1"/>
  <c r="A177" i="1"/>
  <c r="I176" i="1"/>
  <c r="B170" i="1" l="1"/>
  <c r="I177" i="1"/>
  <c r="J177" i="1" s="1"/>
  <c r="D177" i="1"/>
  <c r="E177" i="1" s="1"/>
  <c r="G177" i="1" s="1"/>
  <c r="H178" i="1" s="1"/>
  <c r="L177" i="1"/>
  <c r="A178" i="1"/>
  <c r="J176" i="1"/>
  <c r="Q177" i="1"/>
  <c r="M176" i="1"/>
  <c r="N176" i="1" s="1"/>
  <c r="P177" i="1"/>
  <c r="C172" i="1"/>
  <c r="K171" i="1"/>
  <c r="O171" i="1" l="1"/>
  <c r="B171" i="1"/>
  <c r="Q178" i="1"/>
  <c r="M177" i="1"/>
  <c r="N177" i="1" s="1"/>
  <c r="P178" i="1"/>
  <c r="C173" i="1"/>
  <c r="K172" i="1"/>
  <c r="D178" i="1"/>
  <c r="E178" i="1" s="1"/>
  <c r="G178" i="1" s="1"/>
  <c r="H179" i="1" s="1"/>
  <c r="A179" i="1"/>
  <c r="L178" i="1"/>
  <c r="I178" i="1"/>
  <c r="O172" i="1" l="1"/>
  <c r="B172" i="1"/>
  <c r="Q179" i="1"/>
  <c r="M178" i="1"/>
  <c r="N178" i="1" s="1"/>
  <c r="P179" i="1"/>
  <c r="C174" i="1"/>
  <c r="K173" i="1"/>
  <c r="I179" i="1"/>
  <c r="J179" i="1" s="1"/>
  <c r="D179" i="1"/>
  <c r="E179" i="1" s="1"/>
  <c r="G179" i="1" s="1"/>
  <c r="H180" i="1" s="1"/>
  <c r="L179" i="1"/>
  <c r="A180" i="1"/>
  <c r="J178" i="1"/>
  <c r="O173" i="1" l="1"/>
  <c r="B173" i="1"/>
  <c r="D180" i="1"/>
  <c r="E180" i="1" s="1"/>
  <c r="G180" i="1" s="1"/>
  <c r="H181" i="1" s="1"/>
  <c r="L180" i="1"/>
  <c r="A181" i="1"/>
  <c r="C175" i="1"/>
  <c r="K174" i="1"/>
  <c r="M179" i="1"/>
  <c r="N179" i="1" s="1"/>
  <c r="Q180" i="1"/>
  <c r="P180" i="1"/>
  <c r="I180" i="1"/>
  <c r="O174" i="1" l="1"/>
  <c r="B174" i="1"/>
  <c r="I181" i="1"/>
  <c r="J181" i="1" s="1"/>
  <c r="J180" i="1"/>
  <c r="D181" i="1"/>
  <c r="E181" i="1" s="1"/>
  <c r="G181" i="1" s="1"/>
  <c r="H182" i="1" s="1"/>
  <c r="A182" i="1"/>
  <c r="L181" i="1"/>
  <c r="M180" i="1"/>
  <c r="N180" i="1" s="1"/>
  <c r="Q181" i="1"/>
  <c r="P181" i="1"/>
  <c r="C176" i="1"/>
  <c r="K175" i="1"/>
  <c r="O175" i="1" l="1"/>
  <c r="B175" i="1"/>
  <c r="C177" i="1"/>
  <c r="K176" i="1"/>
  <c r="D182" i="1"/>
  <c r="E182" i="1" s="1"/>
  <c r="G182" i="1" s="1"/>
  <c r="H183" i="1" s="1"/>
  <c r="L182" i="1"/>
  <c r="A183" i="1"/>
  <c r="Q182" i="1"/>
  <c r="M181" i="1"/>
  <c r="N181" i="1" s="1"/>
  <c r="P182" i="1"/>
  <c r="I182" i="1"/>
  <c r="O176" i="1" l="1"/>
  <c r="B176" i="1"/>
  <c r="I183" i="1"/>
  <c r="J183" i="1" s="1"/>
  <c r="J182" i="1"/>
  <c r="D183" i="1"/>
  <c r="E183" i="1" s="1"/>
  <c r="G183" i="1" s="1"/>
  <c r="H184" i="1" s="1"/>
  <c r="L183" i="1"/>
  <c r="A184" i="1"/>
  <c r="Q183" i="1"/>
  <c r="M182" i="1"/>
  <c r="N182" i="1" s="1"/>
  <c r="P183" i="1"/>
  <c r="C178" i="1"/>
  <c r="K177" i="1"/>
  <c r="O177" i="1" s="1"/>
  <c r="B177" i="1" l="1"/>
  <c r="C179" i="1"/>
  <c r="K178" i="1"/>
  <c r="D184" i="1"/>
  <c r="E184" i="1" s="1"/>
  <c r="G184" i="1" s="1"/>
  <c r="H185" i="1" s="1"/>
  <c r="L184" i="1"/>
  <c r="A185" i="1"/>
  <c r="I184" i="1"/>
  <c r="Q184" i="1"/>
  <c r="P184" i="1"/>
  <c r="M183" i="1"/>
  <c r="N183" i="1" s="1"/>
  <c r="O178" i="1" l="1"/>
  <c r="B178" i="1"/>
  <c r="I185" i="1"/>
  <c r="J185" i="1" s="1"/>
  <c r="J184" i="1"/>
  <c r="Q185" i="1"/>
  <c r="P185" i="1"/>
  <c r="M184" i="1"/>
  <c r="N184" i="1" s="1"/>
  <c r="D185" i="1"/>
  <c r="E185" i="1" s="1"/>
  <c r="G185" i="1" s="1"/>
  <c r="H186" i="1" s="1"/>
  <c r="L185" i="1"/>
  <c r="A186" i="1"/>
  <c r="C180" i="1"/>
  <c r="K179" i="1"/>
  <c r="O179" i="1" l="1"/>
  <c r="B179" i="1"/>
  <c r="I186" i="1"/>
  <c r="J186" i="1" s="1"/>
  <c r="C181" i="1"/>
  <c r="K180" i="1"/>
  <c r="A187" i="1"/>
  <c r="D186" i="1"/>
  <c r="E186" i="1" s="1"/>
  <c r="G186" i="1" s="1"/>
  <c r="H187" i="1" s="1"/>
  <c r="L186" i="1"/>
  <c r="P186" i="1"/>
  <c r="M185" i="1"/>
  <c r="N185" i="1" s="1"/>
  <c r="Q186" i="1"/>
  <c r="O180" i="1" l="1"/>
  <c r="B180" i="1"/>
  <c r="Q187" i="1"/>
  <c r="M186" i="1"/>
  <c r="N186" i="1" s="1"/>
  <c r="P187" i="1"/>
  <c r="C182" i="1"/>
  <c r="K181" i="1"/>
  <c r="D187" i="1"/>
  <c r="E187" i="1" s="1"/>
  <c r="G187" i="1" s="1"/>
  <c r="H188" i="1" s="1"/>
  <c r="L187" i="1"/>
  <c r="A188" i="1"/>
  <c r="I187" i="1"/>
  <c r="J187" i="1" s="1"/>
  <c r="O181" i="1" l="1"/>
  <c r="B181" i="1"/>
  <c r="I188" i="1"/>
  <c r="J188" i="1" s="1"/>
  <c r="A189" i="1"/>
  <c r="D188" i="1"/>
  <c r="E188" i="1" s="1"/>
  <c r="G188" i="1" s="1"/>
  <c r="H189" i="1" s="1"/>
  <c r="L188" i="1"/>
  <c r="P188" i="1"/>
  <c r="M187" i="1"/>
  <c r="N187" i="1" s="1"/>
  <c r="Q188" i="1"/>
  <c r="C183" i="1"/>
  <c r="K182" i="1"/>
  <c r="O182" i="1" l="1"/>
  <c r="B182" i="1"/>
  <c r="Q189" i="1"/>
  <c r="M188" i="1"/>
  <c r="N188" i="1" s="1"/>
  <c r="P189" i="1"/>
  <c r="D189" i="1"/>
  <c r="E189" i="1" s="1"/>
  <c r="G189" i="1" s="1"/>
  <c r="H190" i="1" s="1"/>
  <c r="L189" i="1"/>
  <c r="A190" i="1"/>
  <c r="C184" i="1"/>
  <c r="K183" i="1"/>
  <c r="I189" i="1"/>
  <c r="O183" i="1" l="1"/>
  <c r="B183" i="1"/>
  <c r="I190" i="1"/>
  <c r="J190" i="1" s="1"/>
  <c r="J189" i="1"/>
  <c r="C185" i="1"/>
  <c r="K184" i="1"/>
  <c r="A191" i="1"/>
  <c r="D190" i="1"/>
  <c r="E190" i="1" s="1"/>
  <c r="G190" i="1" s="1"/>
  <c r="H191" i="1" s="1"/>
  <c r="L190" i="1"/>
  <c r="Q190" i="1"/>
  <c r="M189" i="1"/>
  <c r="N189" i="1" s="1"/>
  <c r="P190" i="1"/>
  <c r="O184" i="1" l="1"/>
  <c r="B184" i="1"/>
  <c r="P191" i="1"/>
  <c r="Q191" i="1"/>
  <c r="M190" i="1"/>
  <c r="N190" i="1" s="1"/>
  <c r="C186" i="1"/>
  <c r="K185" i="1"/>
  <c r="I191" i="1"/>
  <c r="D191" i="1"/>
  <c r="E191" i="1" s="1"/>
  <c r="G191" i="1" s="1"/>
  <c r="H192" i="1" s="1"/>
  <c r="A192" i="1"/>
  <c r="L191" i="1"/>
  <c r="O185" i="1" l="1"/>
  <c r="B185" i="1"/>
  <c r="C187" i="1"/>
  <c r="K186" i="1"/>
  <c r="A193" i="1"/>
  <c r="L192" i="1"/>
  <c r="D192" i="1"/>
  <c r="E192" i="1" s="1"/>
  <c r="G192" i="1" s="1"/>
  <c r="H193" i="1" s="1"/>
  <c r="I192" i="1"/>
  <c r="J192" i="1" s="1"/>
  <c r="J191" i="1"/>
  <c r="M191" i="1"/>
  <c r="N191" i="1" s="1"/>
  <c r="Q192" i="1"/>
  <c r="P192" i="1"/>
  <c r="O186" i="1" l="1"/>
  <c r="B186" i="1"/>
  <c r="C188" i="1"/>
  <c r="K187" i="1"/>
  <c r="M192" i="1"/>
  <c r="N192" i="1" s="1"/>
  <c r="P193" i="1"/>
  <c r="Q193" i="1"/>
  <c r="I193" i="1"/>
  <c r="L193" i="1"/>
  <c r="A194" i="1"/>
  <c r="D193" i="1"/>
  <c r="E193" i="1" s="1"/>
  <c r="G193" i="1" s="1"/>
  <c r="H194" i="1" s="1"/>
  <c r="O187" i="1" l="1"/>
  <c r="B187" i="1"/>
  <c r="P194" i="1"/>
  <c r="M193" i="1"/>
  <c r="N193" i="1" s="1"/>
  <c r="Q194" i="1"/>
  <c r="I194" i="1"/>
  <c r="L194" i="1"/>
  <c r="A195" i="1"/>
  <c r="D194" i="1"/>
  <c r="E194" i="1" s="1"/>
  <c r="G194" i="1" s="1"/>
  <c r="H195" i="1" s="1"/>
  <c r="C189" i="1"/>
  <c r="K188" i="1"/>
  <c r="J193" i="1"/>
  <c r="O188" i="1" l="1"/>
  <c r="B188" i="1"/>
  <c r="P195" i="1"/>
  <c r="M194" i="1"/>
  <c r="N194" i="1" s="1"/>
  <c r="Q195" i="1"/>
  <c r="C190" i="1"/>
  <c r="K189" i="1"/>
  <c r="I195" i="1"/>
  <c r="J195" i="1" s="1"/>
  <c r="L195" i="1"/>
  <c r="A196" i="1"/>
  <c r="D195" i="1"/>
  <c r="E195" i="1" s="1"/>
  <c r="G195" i="1" s="1"/>
  <c r="H196" i="1" s="1"/>
  <c r="J194" i="1"/>
  <c r="O189" i="1" l="1"/>
  <c r="B189" i="1"/>
  <c r="M195" i="1"/>
  <c r="N195" i="1" s="1"/>
  <c r="P196" i="1"/>
  <c r="Q196" i="1"/>
  <c r="I196" i="1"/>
  <c r="J196" i="1" s="1"/>
  <c r="L196" i="1"/>
  <c r="A197" i="1"/>
  <c r="D196" i="1"/>
  <c r="E196" i="1" s="1"/>
  <c r="G196" i="1" s="1"/>
  <c r="H197" i="1" s="1"/>
  <c r="C191" i="1"/>
  <c r="K190" i="1"/>
  <c r="O190" i="1" l="1"/>
  <c r="B190" i="1"/>
  <c r="C192" i="1"/>
  <c r="K191" i="1"/>
  <c r="D197" i="1"/>
  <c r="E197" i="1" s="1"/>
  <c r="G197" i="1" s="1"/>
  <c r="H198" i="1" s="1"/>
  <c r="L197" i="1"/>
  <c r="A198" i="1"/>
  <c r="M196" i="1"/>
  <c r="N196" i="1" s="1"/>
  <c r="Q197" i="1"/>
  <c r="P197" i="1"/>
  <c r="I197" i="1"/>
  <c r="O191" i="1" l="1"/>
  <c r="B191" i="1"/>
  <c r="I198" i="1"/>
  <c r="J198" i="1" s="1"/>
  <c r="J197" i="1"/>
  <c r="D198" i="1"/>
  <c r="E198" i="1" s="1"/>
  <c r="G198" i="1" s="1"/>
  <c r="H199" i="1" s="1"/>
  <c r="L198" i="1"/>
  <c r="A199" i="1"/>
  <c r="P198" i="1"/>
  <c r="M197" i="1"/>
  <c r="N197" i="1" s="1"/>
  <c r="Q198" i="1"/>
  <c r="C193" i="1"/>
  <c r="K192" i="1"/>
  <c r="O192" i="1" l="1"/>
  <c r="B192" i="1"/>
  <c r="I199" i="1"/>
  <c r="J199" i="1" s="1"/>
  <c r="C194" i="1"/>
  <c r="K193" i="1"/>
  <c r="O193" i="1" s="1"/>
  <c r="D199" i="1"/>
  <c r="E199" i="1" s="1"/>
  <c r="G199" i="1" s="1"/>
  <c r="H200" i="1" s="1"/>
  <c r="L199" i="1"/>
  <c r="A200" i="1"/>
  <c r="Q199" i="1"/>
  <c r="P199" i="1"/>
  <c r="M198" i="1"/>
  <c r="N198" i="1" s="1"/>
  <c r="B193" i="1" l="1"/>
  <c r="D200" i="1"/>
  <c r="E200" i="1" s="1"/>
  <c r="G200" i="1" s="1"/>
  <c r="H201" i="1" s="1"/>
  <c r="L200" i="1"/>
  <c r="A201" i="1"/>
  <c r="M199" i="1"/>
  <c r="N199" i="1" s="1"/>
  <c r="P200" i="1"/>
  <c r="Q200" i="1"/>
  <c r="C195" i="1"/>
  <c r="K194" i="1"/>
  <c r="I200" i="1"/>
  <c r="O194" i="1" l="1"/>
  <c r="B194" i="1"/>
  <c r="I201" i="1"/>
  <c r="J201" i="1" s="1"/>
  <c r="C196" i="1"/>
  <c r="K195" i="1"/>
  <c r="J200" i="1"/>
  <c r="D201" i="1"/>
  <c r="E201" i="1" s="1"/>
  <c r="G201" i="1" s="1"/>
  <c r="H202" i="1" s="1"/>
  <c r="L201" i="1"/>
  <c r="A202" i="1"/>
  <c r="P201" i="1"/>
  <c r="M200" i="1"/>
  <c r="N200" i="1" s="1"/>
  <c r="Q201" i="1"/>
  <c r="O195" i="1" l="1"/>
  <c r="B195" i="1"/>
  <c r="I202" i="1"/>
  <c r="J202" i="1" s="1"/>
  <c r="D202" i="1"/>
  <c r="E202" i="1" s="1"/>
  <c r="G202" i="1" s="1"/>
  <c r="H203" i="1" s="1"/>
  <c r="L202" i="1"/>
  <c r="A203" i="1"/>
  <c r="P202" i="1"/>
  <c r="M201" i="1"/>
  <c r="N201" i="1" s="1"/>
  <c r="Q202" i="1"/>
  <c r="C197" i="1"/>
  <c r="K196" i="1"/>
  <c r="O196" i="1" l="1"/>
  <c r="B196" i="1"/>
  <c r="I203" i="1"/>
  <c r="J203" i="1" s="1"/>
  <c r="C198" i="1"/>
  <c r="K197" i="1"/>
  <c r="D203" i="1"/>
  <c r="E203" i="1" s="1"/>
  <c r="G203" i="1" s="1"/>
  <c r="H204" i="1" s="1"/>
  <c r="L203" i="1"/>
  <c r="A204" i="1"/>
  <c r="Q203" i="1"/>
  <c r="M202" i="1"/>
  <c r="N202" i="1" s="1"/>
  <c r="P203" i="1"/>
  <c r="O197" i="1" l="1"/>
  <c r="B197" i="1"/>
  <c r="A205" i="1"/>
  <c r="D204" i="1"/>
  <c r="E204" i="1" s="1"/>
  <c r="G204" i="1" s="1"/>
  <c r="H205" i="1" s="1"/>
  <c r="L204" i="1"/>
  <c r="C199" i="1"/>
  <c r="K198" i="1"/>
  <c r="M203" i="1"/>
  <c r="N203" i="1" s="1"/>
  <c r="P204" i="1"/>
  <c r="Q204" i="1"/>
  <c r="I204" i="1"/>
  <c r="O198" i="1" l="1"/>
  <c r="B198" i="1"/>
  <c r="I205" i="1"/>
  <c r="J205" i="1" s="1"/>
  <c r="C200" i="1"/>
  <c r="K199" i="1"/>
  <c r="D205" i="1"/>
  <c r="E205" i="1" s="1"/>
  <c r="G205" i="1" s="1"/>
  <c r="H206" i="1" s="1"/>
  <c r="L205" i="1"/>
  <c r="A206" i="1"/>
  <c r="P205" i="1"/>
  <c r="M204" i="1"/>
  <c r="N204" i="1" s="1"/>
  <c r="Q205" i="1"/>
  <c r="J204" i="1"/>
  <c r="O199" i="1" l="1"/>
  <c r="B199" i="1"/>
  <c r="P206" i="1"/>
  <c r="M205" i="1"/>
  <c r="N205" i="1" s="1"/>
  <c r="Q206" i="1"/>
  <c r="C201" i="1"/>
  <c r="K200" i="1"/>
  <c r="I206" i="1"/>
  <c r="J206" i="1" s="1"/>
  <c r="A207" i="1"/>
  <c r="D206" i="1"/>
  <c r="E206" i="1" s="1"/>
  <c r="G206" i="1" s="1"/>
  <c r="H207" i="1" s="1"/>
  <c r="L206" i="1"/>
  <c r="O200" i="1" l="1"/>
  <c r="B200" i="1"/>
  <c r="P207" i="1"/>
  <c r="Q207" i="1"/>
  <c r="M206" i="1"/>
  <c r="N206" i="1" s="1"/>
  <c r="C202" i="1"/>
  <c r="K201" i="1"/>
  <c r="D207" i="1"/>
  <c r="E207" i="1" s="1"/>
  <c r="G207" i="1" s="1"/>
  <c r="H208" i="1" s="1"/>
  <c r="A208" i="1"/>
  <c r="L207" i="1"/>
  <c r="I207" i="1"/>
  <c r="J207" i="1" s="1"/>
  <c r="O201" i="1" l="1"/>
  <c r="B201" i="1"/>
  <c r="P208" i="1"/>
  <c r="M207" i="1"/>
  <c r="N207" i="1" s="1"/>
  <c r="Q208" i="1"/>
  <c r="I208" i="1"/>
  <c r="J208" i="1" s="1"/>
  <c r="D208" i="1"/>
  <c r="E208" i="1" s="1"/>
  <c r="G208" i="1" s="1"/>
  <c r="H209" i="1" s="1"/>
  <c r="L208" i="1"/>
  <c r="A209" i="1"/>
  <c r="C203" i="1"/>
  <c r="K202" i="1"/>
  <c r="O202" i="1" l="1"/>
  <c r="B202" i="1"/>
  <c r="D209" i="1"/>
  <c r="E209" i="1" s="1"/>
  <c r="G209" i="1" s="1"/>
  <c r="H210" i="1" s="1"/>
  <c r="L209" i="1"/>
  <c r="A210" i="1"/>
  <c r="I209" i="1"/>
  <c r="Q209" i="1"/>
  <c r="P209" i="1"/>
  <c r="M208" i="1"/>
  <c r="N208" i="1" s="1"/>
  <c r="C204" i="1"/>
  <c r="K203" i="1"/>
  <c r="O203" i="1" l="1"/>
  <c r="B203" i="1"/>
  <c r="I210" i="1"/>
  <c r="J210" i="1" s="1"/>
  <c r="J209" i="1"/>
  <c r="A211" i="1"/>
  <c r="D210" i="1"/>
  <c r="E210" i="1" s="1"/>
  <c r="G210" i="1" s="1"/>
  <c r="H211" i="1" s="1"/>
  <c r="L210" i="1"/>
  <c r="Q210" i="1"/>
  <c r="M209" i="1"/>
  <c r="N209" i="1" s="1"/>
  <c r="P210" i="1"/>
  <c r="C205" i="1"/>
  <c r="K204" i="1"/>
  <c r="O204" i="1" l="1"/>
  <c r="B204" i="1"/>
  <c r="I211" i="1"/>
  <c r="J211" i="1" s="1"/>
  <c r="C206" i="1"/>
  <c r="K205" i="1"/>
  <c r="Q211" i="1"/>
  <c r="M210" i="1"/>
  <c r="N210" i="1" s="1"/>
  <c r="P211" i="1"/>
  <c r="A212" i="1"/>
  <c r="D211" i="1"/>
  <c r="E211" i="1" s="1"/>
  <c r="G211" i="1" s="1"/>
  <c r="H212" i="1" s="1"/>
  <c r="L211" i="1"/>
  <c r="O205" i="1" l="1"/>
  <c r="B205" i="1"/>
  <c r="A213" i="1"/>
  <c r="D212" i="1"/>
  <c r="E212" i="1" s="1"/>
  <c r="G212" i="1" s="1"/>
  <c r="H213" i="1" s="1"/>
  <c r="L212" i="1"/>
  <c r="P212" i="1"/>
  <c r="Q212" i="1"/>
  <c r="M211" i="1"/>
  <c r="N211" i="1" s="1"/>
  <c r="I212" i="1"/>
  <c r="J212" i="1" s="1"/>
  <c r="C207" i="1"/>
  <c r="K206" i="1"/>
  <c r="O206" i="1" l="1"/>
  <c r="B206" i="1"/>
  <c r="C208" i="1"/>
  <c r="K207" i="1"/>
  <c r="D213" i="1"/>
  <c r="E213" i="1" s="1"/>
  <c r="G213" i="1" s="1"/>
  <c r="H214" i="1" s="1"/>
  <c r="L213" i="1"/>
  <c r="A214" i="1"/>
  <c r="P213" i="1"/>
  <c r="M212" i="1"/>
  <c r="N212" i="1" s="1"/>
  <c r="Q213" i="1"/>
  <c r="I213" i="1"/>
  <c r="J213" i="1" s="1"/>
  <c r="O207" i="1" l="1"/>
  <c r="B207" i="1"/>
  <c r="I214" i="1"/>
  <c r="A215" i="1"/>
  <c r="D214" i="1"/>
  <c r="E214" i="1" s="1"/>
  <c r="G214" i="1" s="1"/>
  <c r="H215" i="1" s="1"/>
  <c r="L214" i="1"/>
  <c r="P214" i="1"/>
  <c r="M213" i="1"/>
  <c r="N213" i="1" s="1"/>
  <c r="Q214" i="1"/>
  <c r="C209" i="1"/>
  <c r="K208" i="1"/>
  <c r="O208" i="1" l="1"/>
  <c r="B208" i="1"/>
  <c r="P215" i="1"/>
  <c r="Q215" i="1"/>
  <c r="M214" i="1"/>
  <c r="N214" i="1" s="1"/>
  <c r="I215" i="1"/>
  <c r="J214" i="1"/>
  <c r="C210" i="1"/>
  <c r="K209" i="1"/>
  <c r="D215" i="1"/>
  <c r="E215" i="1" s="1"/>
  <c r="G215" i="1" s="1"/>
  <c r="H216" i="1" s="1"/>
  <c r="L215" i="1"/>
  <c r="A216" i="1"/>
  <c r="O209" i="1" l="1"/>
  <c r="B209" i="1"/>
  <c r="I216" i="1"/>
  <c r="J216" i="1" s="1"/>
  <c r="A217" i="1"/>
  <c r="D216" i="1"/>
  <c r="E216" i="1" s="1"/>
  <c r="G216" i="1" s="1"/>
  <c r="H217" i="1" s="1"/>
  <c r="L216" i="1"/>
  <c r="J215" i="1"/>
  <c r="P216" i="1"/>
  <c r="Q216" i="1"/>
  <c r="M215" i="1"/>
  <c r="N215" i="1" s="1"/>
  <c r="C211" i="1"/>
  <c r="K210" i="1"/>
  <c r="O210" i="1" l="1"/>
  <c r="B210" i="1"/>
  <c r="Q217" i="1"/>
  <c r="M216" i="1"/>
  <c r="N216" i="1" s="1"/>
  <c r="P217" i="1"/>
  <c r="I217" i="1"/>
  <c r="C212" i="1"/>
  <c r="K211" i="1"/>
  <c r="D217" i="1"/>
  <c r="E217" i="1" s="1"/>
  <c r="G217" i="1" s="1"/>
  <c r="H218" i="1" s="1"/>
  <c r="L217" i="1"/>
  <c r="A218" i="1"/>
  <c r="O211" i="1" l="1"/>
  <c r="B211" i="1"/>
  <c r="I218" i="1"/>
  <c r="D218" i="1"/>
  <c r="E218" i="1" s="1"/>
  <c r="G218" i="1" s="1"/>
  <c r="H219" i="1" s="1"/>
  <c r="L218" i="1"/>
  <c r="A219" i="1"/>
  <c r="P218" i="1"/>
  <c r="M217" i="1"/>
  <c r="N217" i="1" s="1"/>
  <c r="Q218" i="1"/>
  <c r="C213" i="1"/>
  <c r="K212" i="1"/>
  <c r="J217" i="1"/>
  <c r="O212" i="1" l="1"/>
  <c r="B212" i="1"/>
  <c r="C214" i="1"/>
  <c r="K213" i="1"/>
  <c r="A220" i="1"/>
  <c r="D219" i="1"/>
  <c r="E219" i="1" s="1"/>
  <c r="G219" i="1" s="1"/>
  <c r="H220" i="1" s="1"/>
  <c r="L219" i="1"/>
  <c r="I219" i="1"/>
  <c r="J219" i="1" s="1"/>
  <c r="Q219" i="1"/>
  <c r="M218" i="1"/>
  <c r="N218" i="1" s="1"/>
  <c r="P219" i="1"/>
  <c r="J218" i="1"/>
  <c r="O213" i="1" l="1"/>
  <c r="B213" i="1"/>
  <c r="I220" i="1"/>
  <c r="A221" i="1"/>
  <c r="D220" i="1"/>
  <c r="E220" i="1" s="1"/>
  <c r="G220" i="1" s="1"/>
  <c r="H221" i="1" s="1"/>
  <c r="L220" i="1"/>
  <c r="P220" i="1"/>
  <c r="Q220" i="1"/>
  <c r="M219" i="1"/>
  <c r="N219" i="1" s="1"/>
  <c r="C215" i="1"/>
  <c r="K214" i="1"/>
  <c r="O214" i="1" l="1"/>
  <c r="B214" i="1"/>
  <c r="C216" i="1"/>
  <c r="K215" i="1"/>
  <c r="D221" i="1"/>
  <c r="E221" i="1" s="1"/>
  <c r="G221" i="1" s="1"/>
  <c r="H222" i="1" s="1"/>
  <c r="L221" i="1"/>
  <c r="A222" i="1"/>
  <c r="P221" i="1"/>
  <c r="M220" i="1"/>
  <c r="N220" i="1" s="1"/>
  <c r="Q221" i="1"/>
  <c r="I221" i="1"/>
  <c r="J220" i="1"/>
  <c r="O215" i="1" l="1"/>
  <c r="B215" i="1"/>
  <c r="I222" i="1"/>
  <c r="J222" i="1" s="1"/>
  <c r="A223" i="1"/>
  <c r="D222" i="1"/>
  <c r="E222" i="1" s="1"/>
  <c r="G222" i="1" s="1"/>
  <c r="H223" i="1" s="1"/>
  <c r="L222" i="1"/>
  <c r="P222" i="1"/>
  <c r="M221" i="1"/>
  <c r="N221" i="1" s="1"/>
  <c r="Q222" i="1"/>
  <c r="J221" i="1"/>
  <c r="C217" i="1"/>
  <c r="K216" i="1"/>
  <c r="O216" i="1" l="1"/>
  <c r="B216" i="1"/>
  <c r="P223" i="1"/>
  <c r="Q223" i="1"/>
  <c r="M222" i="1"/>
  <c r="N222" i="1" s="1"/>
  <c r="D223" i="1"/>
  <c r="E223" i="1" s="1"/>
  <c r="G223" i="1" s="1"/>
  <c r="H224" i="1" s="1"/>
  <c r="L223" i="1"/>
  <c r="A224" i="1"/>
  <c r="C218" i="1"/>
  <c r="K217" i="1"/>
  <c r="I223" i="1"/>
  <c r="O217" i="1" l="1"/>
  <c r="B217" i="1"/>
  <c r="I224" i="1"/>
  <c r="J224" i="1" s="1"/>
  <c r="D224" i="1"/>
  <c r="E224" i="1" s="1"/>
  <c r="G224" i="1" s="1"/>
  <c r="H225" i="1" s="1"/>
  <c r="L224" i="1"/>
  <c r="A225" i="1"/>
  <c r="J223" i="1"/>
  <c r="P224" i="1"/>
  <c r="M223" i="1"/>
  <c r="N223" i="1" s="1"/>
  <c r="Q224" i="1"/>
  <c r="C219" i="1"/>
  <c r="K218" i="1"/>
  <c r="O218" i="1" l="1"/>
  <c r="B218" i="1"/>
  <c r="C220" i="1"/>
  <c r="K219" i="1"/>
  <c r="A226" i="1"/>
  <c r="D225" i="1"/>
  <c r="E225" i="1" s="1"/>
  <c r="G225" i="1" s="1"/>
  <c r="H226" i="1" s="1"/>
  <c r="L225" i="1"/>
  <c r="Q225" i="1"/>
  <c r="M224" i="1"/>
  <c r="N224" i="1" s="1"/>
  <c r="P225" i="1"/>
  <c r="I225" i="1"/>
  <c r="J225" i="1" s="1"/>
  <c r="O219" i="1" l="1"/>
  <c r="B219" i="1"/>
  <c r="M225" i="1"/>
  <c r="N225" i="1" s="1"/>
  <c r="P226" i="1"/>
  <c r="Q226" i="1"/>
  <c r="I226" i="1"/>
  <c r="D226" i="1"/>
  <c r="E226" i="1" s="1"/>
  <c r="G226" i="1" s="1"/>
  <c r="H227" i="1" s="1"/>
  <c r="A227" i="1"/>
  <c r="L226" i="1"/>
  <c r="C221" i="1"/>
  <c r="K220" i="1"/>
  <c r="O220" i="1" l="1"/>
  <c r="B220" i="1"/>
  <c r="M226" i="1"/>
  <c r="N226" i="1" s="1"/>
  <c r="P227" i="1"/>
  <c r="Q227" i="1"/>
  <c r="C222" i="1"/>
  <c r="K221" i="1"/>
  <c r="I227" i="1"/>
  <c r="J226" i="1"/>
  <c r="D227" i="1"/>
  <c r="E227" i="1" s="1"/>
  <c r="G227" i="1" s="1"/>
  <c r="H228" i="1" s="1"/>
  <c r="L227" i="1"/>
  <c r="A228" i="1"/>
  <c r="O221" i="1" l="1"/>
  <c r="B221" i="1"/>
  <c r="C223" i="1"/>
  <c r="K222" i="1"/>
  <c r="A229" i="1"/>
  <c r="D228" i="1"/>
  <c r="E228" i="1" s="1"/>
  <c r="G228" i="1" s="1"/>
  <c r="H229" i="1" s="1"/>
  <c r="L228" i="1"/>
  <c r="M227" i="1"/>
  <c r="N227" i="1" s="1"/>
  <c r="P228" i="1"/>
  <c r="Q228" i="1"/>
  <c r="I228" i="1"/>
  <c r="J227" i="1"/>
  <c r="O222" i="1" l="1"/>
  <c r="B222" i="1"/>
  <c r="I229" i="1"/>
  <c r="J229" i="1" s="1"/>
  <c r="A230" i="1"/>
  <c r="D229" i="1"/>
  <c r="E229" i="1" s="1"/>
  <c r="G229" i="1" s="1"/>
  <c r="H230" i="1" s="1"/>
  <c r="L229" i="1"/>
  <c r="M228" i="1"/>
  <c r="N228" i="1" s="1"/>
  <c r="Q229" i="1"/>
  <c r="P229" i="1"/>
  <c r="C224" i="1"/>
  <c r="K223" i="1"/>
  <c r="J228" i="1"/>
  <c r="O223" i="1" l="1"/>
  <c r="B223" i="1"/>
  <c r="A231" i="1"/>
  <c r="D230" i="1"/>
  <c r="E230" i="1" s="1"/>
  <c r="G230" i="1" s="1"/>
  <c r="H231" i="1" s="1"/>
  <c r="L230" i="1"/>
  <c r="C225" i="1"/>
  <c r="K224" i="1"/>
  <c r="M229" i="1"/>
  <c r="N229" i="1" s="1"/>
  <c r="P230" i="1"/>
  <c r="Q230" i="1"/>
  <c r="I230" i="1"/>
  <c r="J230" i="1" s="1"/>
  <c r="O224" i="1" l="1"/>
  <c r="B224" i="1"/>
  <c r="C226" i="1"/>
  <c r="K225" i="1"/>
  <c r="D231" i="1"/>
  <c r="E231" i="1" s="1"/>
  <c r="G231" i="1" s="1"/>
  <c r="H232" i="1" s="1"/>
  <c r="A232" i="1"/>
  <c r="L231" i="1"/>
  <c r="M230" i="1"/>
  <c r="N230" i="1" s="1"/>
  <c r="P231" i="1"/>
  <c r="Q231" i="1"/>
  <c r="I231" i="1"/>
  <c r="O225" i="1" l="1"/>
  <c r="B225" i="1"/>
  <c r="I232" i="1"/>
  <c r="J232" i="1" s="1"/>
  <c r="J231" i="1"/>
  <c r="M231" i="1"/>
  <c r="N231" i="1" s="1"/>
  <c r="Q232" i="1"/>
  <c r="P232" i="1"/>
  <c r="D232" i="1"/>
  <c r="E232" i="1" s="1"/>
  <c r="G232" i="1" s="1"/>
  <c r="H233" i="1" s="1"/>
  <c r="A233" i="1"/>
  <c r="L232" i="1"/>
  <c r="C227" i="1"/>
  <c r="K226" i="1"/>
  <c r="O226" i="1" l="1"/>
  <c r="B226" i="1"/>
  <c r="D233" i="1"/>
  <c r="E233" i="1" s="1"/>
  <c r="G233" i="1" s="1"/>
  <c r="H234" i="1" s="1"/>
  <c r="A234" i="1"/>
  <c r="L233" i="1"/>
  <c r="M232" i="1"/>
  <c r="N232" i="1" s="1"/>
  <c r="Q233" i="1"/>
  <c r="P233" i="1"/>
  <c r="C228" i="1"/>
  <c r="K227" i="1"/>
  <c r="I233" i="1"/>
  <c r="O227" i="1" l="1"/>
  <c r="B227" i="1"/>
  <c r="I234" i="1"/>
  <c r="J234" i="1" s="1"/>
  <c r="M233" i="1"/>
  <c r="N233" i="1" s="1"/>
  <c r="Q234" i="1"/>
  <c r="P234" i="1"/>
  <c r="A235" i="1"/>
  <c r="D234" i="1"/>
  <c r="E234" i="1" s="1"/>
  <c r="G234" i="1" s="1"/>
  <c r="H235" i="1" s="1"/>
  <c r="L234" i="1"/>
  <c r="C229" i="1"/>
  <c r="K228" i="1"/>
  <c r="J233" i="1"/>
  <c r="O228" i="1" l="1"/>
  <c r="B228" i="1"/>
  <c r="I235" i="1"/>
  <c r="J235" i="1" s="1"/>
  <c r="C230" i="1"/>
  <c r="K229" i="1"/>
  <c r="D235" i="1"/>
  <c r="E235" i="1" s="1"/>
  <c r="G235" i="1" s="1"/>
  <c r="H236" i="1" s="1"/>
  <c r="A236" i="1"/>
  <c r="L235" i="1"/>
  <c r="M234" i="1"/>
  <c r="N234" i="1" s="1"/>
  <c r="P235" i="1"/>
  <c r="Q235" i="1"/>
  <c r="O229" i="1" l="1"/>
  <c r="B229" i="1"/>
  <c r="M235" i="1"/>
  <c r="N235" i="1" s="1"/>
  <c r="P236" i="1"/>
  <c r="Q236" i="1"/>
  <c r="A237" i="1"/>
  <c r="D236" i="1"/>
  <c r="E236" i="1" s="1"/>
  <c r="G236" i="1" s="1"/>
  <c r="H237" i="1" s="1"/>
  <c r="L236" i="1"/>
  <c r="C231" i="1"/>
  <c r="K230" i="1"/>
  <c r="I236" i="1"/>
  <c r="O230" i="1" l="1"/>
  <c r="B230" i="1"/>
  <c r="I237" i="1"/>
  <c r="J237" i="1" s="1"/>
  <c r="J236" i="1"/>
  <c r="C232" i="1"/>
  <c r="K231" i="1"/>
  <c r="A238" i="1"/>
  <c r="D237" i="1"/>
  <c r="E237" i="1" s="1"/>
  <c r="G237" i="1" s="1"/>
  <c r="H238" i="1" s="1"/>
  <c r="L237" i="1"/>
  <c r="M236" i="1"/>
  <c r="N236" i="1" s="1"/>
  <c r="Q237" i="1"/>
  <c r="P237" i="1"/>
  <c r="O231" i="1" l="1"/>
  <c r="B231" i="1"/>
  <c r="M237" i="1"/>
  <c r="N237" i="1" s="1"/>
  <c r="P238" i="1"/>
  <c r="Q238" i="1"/>
  <c r="C233" i="1"/>
  <c r="K232" i="1"/>
  <c r="D238" i="1"/>
  <c r="E238" i="1" s="1"/>
  <c r="G238" i="1" s="1"/>
  <c r="H239" i="1" s="1"/>
  <c r="A239" i="1"/>
  <c r="L238" i="1"/>
  <c r="I238" i="1"/>
  <c r="O232" i="1" l="1"/>
  <c r="B232" i="1"/>
  <c r="I239" i="1"/>
  <c r="J239" i="1" s="1"/>
  <c r="C234" i="1"/>
  <c r="K233" i="1"/>
  <c r="M238" i="1"/>
  <c r="N238" i="1" s="1"/>
  <c r="Q239" i="1"/>
  <c r="P239" i="1"/>
  <c r="D239" i="1"/>
  <c r="E239" i="1" s="1"/>
  <c r="G239" i="1" s="1"/>
  <c r="H240" i="1" s="1"/>
  <c r="L239" i="1"/>
  <c r="A240" i="1"/>
  <c r="J238" i="1"/>
  <c r="O233" i="1" l="1"/>
  <c r="B233" i="1"/>
  <c r="A241" i="1"/>
  <c r="D240" i="1"/>
  <c r="E240" i="1" s="1"/>
  <c r="G240" i="1" s="1"/>
  <c r="H241" i="1" s="1"/>
  <c r="L240" i="1"/>
  <c r="C235" i="1"/>
  <c r="K234" i="1"/>
  <c r="M239" i="1"/>
  <c r="N239" i="1" s="1"/>
  <c r="Q240" i="1"/>
  <c r="P240" i="1"/>
  <c r="I240" i="1"/>
  <c r="O234" i="1" l="1"/>
  <c r="B234" i="1"/>
  <c r="I241" i="1"/>
  <c r="J241" i="1" s="1"/>
  <c r="C236" i="1"/>
  <c r="K235" i="1"/>
  <c r="D241" i="1"/>
  <c r="E241" i="1" s="1"/>
  <c r="G241" i="1" s="1"/>
  <c r="H242" i="1" s="1"/>
  <c r="L241" i="1"/>
  <c r="A242" i="1"/>
  <c r="M240" i="1"/>
  <c r="N240" i="1" s="1"/>
  <c r="Q241" i="1"/>
  <c r="P241" i="1"/>
  <c r="J240" i="1"/>
  <c r="O235" i="1" l="1"/>
  <c r="B235" i="1"/>
  <c r="A243" i="1"/>
  <c r="D242" i="1"/>
  <c r="E242" i="1" s="1"/>
  <c r="G242" i="1" s="1"/>
  <c r="H243" i="1" s="1"/>
  <c r="L242" i="1"/>
  <c r="M241" i="1"/>
  <c r="N241" i="1" s="1"/>
  <c r="P242" i="1"/>
  <c r="Q242" i="1"/>
  <c r="C237" i="1"/>
  <c r="K236" i="1"/>
  <c r="I242" i="1"/>
  <c r="O236" i="1" l="1"/>
  <c r="B236" i="1"/>
  <c r="I243" i="1"/>
  <c r="J243" i="1" s="1"/>
  <c r="A244" i="1"/>
  <c r="D243" i="1"/>
  <c r="E243" i="1" s="1"/>
  <c r="G243" i="1" s="1"/>
  <c r="H244" i="1" s="1"/>
  <c r="L243" i="1"/>
  <c r="C238" i="1"/>
  <c r="K237" i="1"/>
  <c r="M242" i="1"/>
  <c r="N242" i="1" s="1"/>
  <c r="P243" i="1"/>
  <c r="Q243" i="1"/>
  <c r="J242" i="1"/>
  <c r="O237" i="1" l="1"/>
  <c r="B237" i="1"/>
  <c r="M243" i="1"/>
  <c r="N243" i="1" s="1"/>
  <c r="P244" i="1"/>
  <c r="Q244" i="1"/>
  <c r="I244" i="1"/>
  <c r="C239" i="1"/>
  <c r="K238" i="1"/>
  <c r="D244" i="1"/>
  <c r="E244" i="1" s="1"/>
  <c r="G244" i="1" s="1"/>
  <c r="H245" i="1" s="1"/>
  <c r="A245" i="1"/>
  <c r="L244" i="1"/>
  <c r="O238" i="1" l="1"/>
  <c r="B238" i="1"/>
  <c r="I245" i="1"/>
  <c r="J245" i="1" s="1"/>
  <c r="C240" i="1"/>
  <c r="K239" i="1"/>
  <c r="A246" i="1"/>
  <c r="D245" i="1"/>
  <c r="E245" i="1" s="1"/>
  <c r="G245" i="1" s="1"/>
  <c r="H246" i="1" s="1"/>
  <c r="L245" i="1"/>
  <c r="M244" i="1"/>
  <c r="N244" i="1" s="1"/>
  <c r="Q245" i="1"/>
  <c r="P245" i="1"/>
  <c r="J244" i="1"/>
  <c r="O239" i="1" l="1"/>
  <c r="B239" i="1"/>
  <c r="A247" i="1"/>
  <c r="D246" i="1"/>
  <c r="E246" i="1" s="1"/>
  <c r="G246" i="1" s="1"/>
  <c r="H247" i="1" s="1"/>
  <c r="L246" i="1"/>
  <c r="M245" i="1"/>
  <c r="N245" i="1" s="1"/>
  <c r="Q246" i="1"/>
  <c r="P246" i="1"/>
  <c r="C241" i="1"/>
  <c r="K240" i="1"/>
  <c r="I246" i="1"/>
  <c r="J246" i="1" s="1"/>
  <c r="O240" i="1" l="1"/>
  <c r="B240" i="1"/>
  <c r="C242" i="1"/>
  <c r="K241" i="1"/>
  <c r="O241" i="1" s="1"/>
  <c r="D247" i="1"/>
  <c r="E247" i="1" s="1"/>
  <c r="G247" i="1" s="1"/>
  <c r="H248" i="1" s="1"/>
  <c r="A248" i="1"/>
  <c r="L247" i="1"/>
  <c r="M246" i="1"/>
  <c r="N246" i="1" s="1"/>
  <c r="P247" i="1"/>
  <c r="Q247" i="1"/>
  <c r="I247" i="1"/>
  <c r="B241" i="1" l="1"/>
  <c r="I248" i="1"/>
  <c r="J248" i="1" s="1"/>
  <c r="M247" i="1"/>
  <c r="N247" i="1" s="1"/>
  <c r="Q248" i="1"/>
  <c r="P248" i="1"/>
  <c r="C243" i="1"/>
  <c r="K242" i="1"/>
  <c r="D248" i="1"/>
  <c r="E248" i="1" s="1"/>
  <c r="G248" i="1" s="1"/>
  <c r="H249" i="1" s="1"/>
  <c r="L248" i="1"/>
  <c r="A249" i="1"/>
  <c r="J247" i="1"/>
  <c r="O242" i="1" l="1"/>
  <c r="B242" i="1"/>
  <c r="C244" i="1"/>
  <c r="K243" i="1"/>
  <c r="M248" i="1"/>
  <c r="N248" i="1" s="1"/>
  <c r="Q249" i="1"/>
  <c r="P249" i="1"/>
  <c r="D249" i="1"/>
  <c r="E249" i="1" s="1"/>
  <c r="G249" i="1" s="1"/>
  <c r="H250" i="1" s="1"/>
  <c r="A250" i="1"/>
  <c r="L249" i="1"/>
  <c r="I249" i="1"/>
  <c r="J249" i="1" s="1"/>
  <c r="O243" i="1" l="1"/>
  <c r="B243" i="1"/>
  <c r="M249" i="1"/>
  <c r="N249" i="1" s="1"/>
  <c r="P250" i="1"/>
  <c r="Q250" i="1"/>
  <c r="I250" i="1"/>
  <c r="J250" i="1" s="1"/>
  <c r="D250" i="1"/>
  <c r="E250" i="1" s="1"/>
  <c r="G250" i="1" s="1"/>
  <c r="H251" i="1" s="1"/>
  <c r="L250" i="1"/>
  <c r="A251" i="1"/>
  <c r="C245" i="1"/>
  <c r="K244" i="1"/>
  <c r="O244" i="1" l="1"/>
  <c r="B244" i="1"/>
  <c r="C246" i="1"/>
  <c r="K245" i="1"/>
  <c r="D251" i="1"/>
  <c r="E251" i="1" s="1"/>
  <c r="G251" i="1" s="1"/>
  <c r="H252" i="1" s="1"/>
  <c r="A252" i="1"/>
  <c r="L251" i="1"/>
  <c r="I251" i="1"/>
  <c r="M250" i="1"/>
  <c r="N250" i="1" s="1"/>
  <c r="Q251" i="1"/>
  <c r="P251" i="1"/>
  <c r="O245" i="1" l="1"/>
  <c r="B245" i="1"/>
  <c r="I252" i="1"/>
  <c r="J252" i="1" s="1"/>
  <c r="M251" i="1"/>
  <c r="N251" i="1" s="1"/>
  <c r="P252" i="1"/>
  <c r="Q252" i="1"/>
  <c r="A253" i="1"/>
  <c r="D252" i="1"/>
  <c r="E252" i="1" s="1"/>
  <c r="G252" i="1" s="1"/>
  <c r="H253" i="1" s="1"/>
  <c r="L252" i="1"/>
  <c r="C247" i="1"/>
  <c r="K246" i="1"/>
  <c r="J251" i="1"/>
  <c r="O246" i="1" l="1"/>
  <c r="B246" i="1"/>
  <c r="C248" i="1"/>
  <c r="K247" i="1"/>
  <c r="O247" i="1" s="1"/>
  <c r="A254" i="1"/>
  <c r="D253" i="1"/>
  <c r="E253" i="1" s="1"/>
  <c r="G253" i="1" s="1"/>
  <c r="H254" i="1" s="1"/>
  <c r="L253" i="1"/>
  <c r="M252" i="1"/>
  <c r="N252" i="1" s="1"/>
  <c r="Q253" i="1"/>
  <c r="P253" i="1"/>
  <c r="I253" i="1"/>
  <c r="J253" i="1" s="1"/>
  <c r="B247" i="1" l="1"/>
  <c r="M253" i="1"/>
  <c r="N253" i="1" s="1"/>
  <c r="Q254" i="1"/>
  <c r="P254" i="1"/>
  <c r="I254" i="1"/>
  <c r="J254" i="1" s="1"/>
  <c r="C249" i="1"/>
  <c r="K248" i="1"/>
  <c r="D254" i="1"/>
  <c r="E254" i="1" s="1"/>
  <c r="G254" i="1" s="1"/>
  <c r="H255" i="1" s="1"/>
  <c r="L254" i="1"/>
  <c r="A255" i="1"/>
  <c r="O248" i="1" l="1"/>
  <c r="B248" i="1"/>
  <c r="A256" i="1"/>
  <c r="D255" i="1"/>
  <c r="E255" i="1" s="1"/>
  <c r="G255" i="1" s="1"/>
  <c r="H256" i="1" s="1"/>
  <c r="L255" i="1"/>
  <c r="M254" i="1"/>
  <c r="N254" i="1" s="1"/>
  <c r="Q255" i="1"/>
  <c r="P255" i="1"/>
  <c r="C250" i="1"/>
  <c r="K249" i="1"/>
  <c r="I255" i="1"/>
  <c r="O249" i="1" l="1"/>
  <c r="B249" i="1"/>
  <c r="I256" i="1"/>
  <c r="J256" i="1" s="1"/>
  <c r="D256" i="1"/>
  <c r="E256" i="1" s="1"/>
  <c r="G256" i="1" s="1"/>
  <c r="H257" i="1" s="1"/>
  <c r="L256" i="1"/>
  <c r="A257" i="1"/>
  <c r="C251" i="1"/>
  <c r="K250" i="1"/>
  <c r="M255" i="1"/>
  <c r="N255" i="1" s="1"/>
  <c r="Q256" i="1"/>
  <c r="P256" i="1"/>
  <c r="J255" i="1"/>
  <c r="O250" i="1" l="1"/>
  <c r="B250" i="1"/>
  <c r="C252" i="1"/>
  <c r="K251" i="1"/>
  <c r="L257" i="1"/>
  <c r="A258" i="1"/>
  <c r="D257" i="1"/>
  <c r="E257" i="1" s="1"/>
  <c r="G257" i="1" s="1"/>
  <c r="H258" i="1" s="1"/>
  <c r="M256" i="1"/>
  <c r="N256" i="1" s="1"/>
  <c r="P257" i="1"/>
  <c r="Q257" i="1"/>
  <c r="I257" i="1"/>
  <c r="O251" i="1" l="1"/>
  <c r="B251" i="1"/>
  <c r="I258" i="1"/>
  <c r="J258" i="1" s="1"/>
  <c r="J257" i="1"/>
  <c r="L258" i="1"/>
  <c r="A259" i="1"/>
  <c r="D258" i="1"/>
  <c r="E258" i="1" s="1"/>
  <c r="G258" i="1" s="1"/>
  <c r="H259" i="1" s="1"/>
  <c r="Q258" i="1"/>
  <c r="M257" i="1"/>
  <c r="N257" i="1" s="1"/>
  <c r="P258" i="1"/>
  <c r="C253" i="1"/>
  <c r="K252" i="1"/>
  <c r="O252" i="1" l="1"/>
  <c r="B252" i="1"/>
  <c r="C254" i="1"/>
  <c r="K253" i="1"/>
  <c r="L259" i="1"/>
  <c r="A260" i="1"/>
  <c r="D259" i="1"/>
  <c r="E259" i="1" s="1"/>
  <c r="G259" i="1" s="1"/>
  <c r="H260" i="1" s="1"/>
  <c r="M258" i="1"/>
  <c r="N258" i="1" s="1"/>
  <c r="Q259" i="1"/>
  <c r="P259" i="1"/>
  <c r="I259" i="1"/>
  <c r="O253" i="1" l="1"/>
  <c r="B253" i="1"/>
  <c r="I260" i="1"/>
  <c r="J260" i="1" s="1"/>
  <c r="J259" i="1"/>
  <c r="L260" i="1"/>
  <c r="A261" i="1"/>
  <c r="D260" i="1"/>
  <c r="E260" i="1" s="1"/>
  <c r="G260" i="1" s="1"/>
  <c r="H261" i="1" s="1"/>
  <c r="M259" i="1"/>
  <c r="N259" i="1" s="1"/>
  <c r="Q260" i="1"/>
  <c r="P260" i="1"/>
  <c r="C255" i="1"/>
  <c r="K254" i="1"/>
  <c r="O254" i="1" l="1"/>
  <c r="B254" i="1"/>
  <c r="I261" i="1"/>
  <c r="J261" i="1" s="1"/>
  <c r="C256" i="1"/>
  <c r="K255" i="1"/>
  <c r="L261" i="1"/>
  <c r="A262" i="1"/>
  <c r="D261" i="1"/>
  <c r="E261" i="1" s="1"/>
  <c r="G261" i="1" s="1"/>
  <c r="H262" i="1" s="1"/>
  <c r="Q261" i="1"/>
  <c r="M260" i="1"/>
  <c r="N260" i="1" s="1"/>
  <c r="P261" i="1"/>
  <c r="O255" i="1" l="1"/>
  <c r="B255" i="1"/>
  <c r="L262" i="1"/>
  <c r="A263" i="1"/>
  <c r="D262" i="1"/>
  <c r="E262" i="1" s="1"/>
  <c r="G262" i="1" s="1"/>
  <c r="H263" i="1" s="1"/>
  <c r="C257" i="1"/>
  <c r="K256" i="1"/>
  <c r="Q262" i="1"/>
  <c r="M261" i="1"/>
  <c r="N261" i="1" s="1"/>
  <c r="P262" i="1"/>
  <c r="I262" i="1"/>
  <c r="J262" i="1" s="1"/>
  <c r="O256" i="1" l="1"/>
  <c r="B256" i="1"/>
  <c r="M262" i="1"/>
  <c r="N262" i="1" s="1"/>
  <c r="P263" i="1"/>
  <c r="Q263" i="1"/>
  <c r="C258" i="1"/>
  <c r="K257" i="1"/>
  <c r="I263" i="1"/>
  <c r="J263" i="1" s="1"/>
  <c r="L263" i="1"/>
  <c r="D263" i="1"/>
  <c r="E263" i="1" s="1"/>
  <c r="G263" i="1" s="1"/>
  <c r="H264" i="1" s="1"/>
  <c r="A264" i="1"/>
  <c r="O257" i="1" l="1"/>
  <c r="B257" i="1"/>
  <c r="L264" i="1"/>
  <c r="D264" i="1"/>
  <c r="E264" i="1" s="1"/>
  <c r="G264" i="1" s="1"/>
  <c r="H265" i="1" s="1"/>
  <c r="A265" i="1"/>
  <c r="C259" i="1"/>
  <c r="K258" i="1"/>
  <c r="M263" i="1"/>
  <c r="N263" i="1" s="1"/>
  <c r="Q264" i="1"/>
  <c r="P264" i="1"/>
  <c r="I264" i="1"/>
  <c r="O258" i="1" l="1"/>
  <c r="B258" i="1"/>
  <c r="I265" i="1"/>
  <c r="J265" i="1" s="1"/>
  <c r="L265" i="1"/>
  <c r="D265" i="1"/>
  <c r="E265" i="1" s="1"/>
  <c r="G265" i="1" s="1"/>
  <c r="H266" i="1" s="1"/>
  <c r="A266" i="1"/>
  <c r="C260" i="1"/>
  <c r="K259" i="1"/>
  <c r="J264" i="1"/>
  <c r="Q265" i="1"/>
  <c r="P265" i="1"/>
  <c r="M264" i="1"/>
  <c r="N264" i="1" s="1"/>
  <c r="O259" i="1" l="1"/>
  <c r="B259" i="1"/>
  <c r="C261" i="1"/>
  <c r="K260" i="1"/>
  <c r="P266" i="1"/>
  <c r="M265" i="1"/>
  <c r="N265" i="1" s="1"/>
  <c r="Q266" i="1"/>
  <c r="L266" i="1"/>
  <c r="A267" i="1"/>
  <c r="D266" i="1"/>
  <c r="E266" i="1" s="1"/>
  <c r="G266" i="1" s="1"/>
  <c r="H267" i="1" s="1"/>
  <c r="I266" i="1"/>
  <c r="O260" i="1" l="1"/>
  <c r="B260" i="1"/>
  <c r="I267" i="1"/>
  <c r="J267" i="1" s="1"/>
  <c r="L267" i="1"/>
  <c r="D267" i="1"/>
  <c r="E267" i="1" s="1"/>
  <c r="G267" i="1" s="1"/>
  <c r="H268" i="1" s="1"/>
  <c r="A268" i="1"/>
  <c r="C262" i="1"/>
  <c r="K261" i="1"/>
  <c r="M266" i="1"/>
  <c r="N266" i="1" s="1"/>
  <c r="P267" i="1"/>
  <c r="Q267" i="1"/>
  <c r="J266" i="1"/>
  <c r="O261" i="1" l="1"/>
  <c r="B261" i="1"/>
  <c r="P268" i="1"/>
  <c r="Q268" i="1"/>
  <c r="M267" i="1"/>
  <c r="N267" i="1" s="1"/>
  <c r="I268" i="1"/>
  <c r="J268" i="1" s="1"/>
  <c r="C263" i="1"/>
  <c r="K262" i="1"/>
  <c r="L268" i="1"/>
  <c r="D268" i="1"/>
  <c r="E268" i="1" s="1"/>
  <c r="G268" i="1" s="1"/>
  <c r="H269" i="1" s="1"/>
  <c r="A269" i="1"/>
  <c r="O262" i="1" l="1"/>
  <c r="B262" i="1"/>
  <c r="I269" i="1"/>
  <c r="P269" i="1"/>
  <c r="Q269" i="1"/>
  <c r="M268" i="1"/>
  <c r="N268" i="1" s="1"/>
  <c r="L269" i="1"/>
  <c r="D269" i="1"/>
  <c r="E269" i="1" s="1"/>
  <c r="G269" i="1" s="1"/>
  <c r="H270" i="1" s="1"/>
  <c r="A270" i="1"/>
  <c r="C264" i="1"/>
  <c r="K263" i="1"/>
  <c r="O263" i="1" l="1"/>
  <c r="B263" i="1"/>
  <c r="C265" i="1"/>
  <c r="K264" i="1"/>
  <c r="I270" i="1"/>
  <c r="J270" i="1" s="1"/>
  <c r="Q270" i="1"/>
  <c r="M269" i="1"/>
  <c r="N269" i="1" s="1"/>
  <c r="P270" i="1"/>
  <c r="L270" i="1"/>
  <c r="A271" i="1"/>
  <c r="D270" i="1"/>
  <c r="E270" i="1" s="1"/>
  <c r="G270" i="1" s="1"/>
  <c r="H271" i="1" s="1"/>
  <c r="J269" i="1"/>
  <c r="O264" i="1" l="1"/>
  <c r="B264" i="1"/>
  <c r="L271" i="1"/>
  <c r="D271" i="1"/>
  <c r="E271" i="1" s="1"/>
  <c r="G271" i="1" s="1"/>
  <c r="H272" i="1" s="1"/>
  <c r="A272" i="1"/>
  <c r="P271" i="1"/>
  <c r="Q271" i="1"/>
  <c r="M270" i="1"/>
  <c r="N270" i="1" s="1"/>
  <c r="I271" i="1"/>
  <c r="C266" i="1"/>
  <c r="K265" i="1"/>
  <c r="O265" i="1" l="1"/>
  <c r="B265" i="1"/>
  <c r="I272" i="1"/>
  <c r="J272" i="1" s="1"/>
  <c r="J271" i="1"/>
  <c r="C267" i="1"/>
  <c r="K266" i="1"/>
  <c r="L272" i="1"/>
  <c r="A273" i="1"/>
  <c r="D272" i="1"/>
  <c r="E272" i="1" s="1"/>
  <c r="G272" i="1" s="1"/>
  <c r="H273" i="1" s="1"/>
  <c r="Q272" i="1"/>
  <c r="M271" i="1"/>
  <c r="N271" i="1" s="1"/>
  <c r="P272" i="1"/>
  <c r="O266" i="1" l="1"/>
  <c r="B266" i="1"/>
  <c r="P273" i="1"/>
  <c r="Q273" i="1"/>
  <c r="M272" i="1"/>
  <c r="N272" i="1" s="1"/>
  <c r="C268" i="1"/>
  <c r="K267" i="1"/>
  <c r="L273" i="1"/>
  <c r="A274" i="1"/>
  <c r="D273" i="1"/>
  <c r="E273" i="1" s="1"/>
  <c r="G273" i="1" s="1"/>
  <c r="H274" i="1" s="1"/>
  <c r="I273" i="1"/>
  <c r="J273" i="1" s="1"/>
  <c r="O267" i="1" l="1"/>
  <c r="B267" i="1"/>
  <c r="I274" i="1"/>
  <c r="L274" i="1"/>
  <c r="A275" i="1"/>
  <c r="D274" i="1"/>
  <c r="E274" i="1" s="1"/>
  <c r="G274" i="1" s="1"/>
  <c r="H275" i="1" s="1"/>
  <c r="M273" i="1"/>
  <c r="N273" i="1" s="1"/>
  <c r="P274" i="1"/>
  <c r="Q274" i="1"/>
  <c r="C269" i="1"/>
  <c r="K268" i="1"/>
  <c r="O268" i="1" l="1"/>
  <c r="B268" i="1"/>
  <c r="I275" i="1"/>
  <c r="J275" i="1" s="1"/>
  <c r="C270" i="1"/>
  <c r="K269" i="1"/>
  <c r="L275" i="1"/>
  <c r="D275" i="1"/>
  <c r="E275" i="1" s="1"/>
  <c r="G275" i="1" s="1"/>
  <c r="H276" i="1" s="1"/>
  <c r="A276" i="1"/>
  <c r="P275" i="1"/>
  <c r="Q275" i="1"/>
  <c r="M274" i="1"/>
  <c r="N274" i="1" s="1"/>
  <c r="J274" i="1"/>
  <c r="O269" i="1" l="1"/>
  <c r="B269" i="1"/>
  <c r="P276" i="1"/>
  <c r="M275" i="1"/>
  <c r="N275" i="1" s="1"/>
  <c r="Q276" i="1"/>
  <c r="L276" i="1"/>
  <c r="D276" i="1"/>
  <c r="E276" i="1" s="1"/>
  <c r="G276" i="1" s="1"/>
  <c r="H277" i="1" s="1"/>
  <c r="A277" i="1"/>
  <c r="I276" i="1"/>
  <c r="J276" i="1" s="1"/>
  <c r="C271" i="1"/>
  <c r="K270" i="1"/>
  <c r="O270" i="1" l="1"/>
  <c r="B270" i="1"/>
  <c r="P277" i="1"/>
  <c r="Q277" i="1"/>
  <c r="M276" i="1"/>
  <c r="N276" i="1" s="1"/>
  <c r="C272" i="1"/>
  <c r="K271" i="1"/>
  <c r="I277" i="1"/>
  <c r="D277" i="1"/>
  <c r="E277" i="1" s="1"/>
  <c r="G277" i="1" s="1"/>
  <c r="H278" i="1" s="1"/>
  <c r="L277" i="1"/>
  <c r="A278" i="1"/>
  <c r="O271" i="1" l="1"/>
  <c r="B271" i="1"/>
  <c r="D278" i="1"/>
  <c r="E278" i="1" s="1"/>
  <c r="G278" i="1" s="1"/>
  <c r="H279" i="1" s="1"/>
  <c r="A279" i="1"/>
  <c r="L278" i="1"/>
  <c r="I278" i="1"/>
  <c r="P278" i="1"/>
  <c r="M277" i="1"/>
  <c r="N277" i="1" s="1"/>
  <c r="Q278" i="1"/>
  <c r="C273" i="1"/>
  <c r="K272" i="1"/>
  <c r="J277" i="1"/>
  <c r="O272" i="1" l="1"/>
  <c r="B272" i="1"/>
  <c r="I279" i="1"/>
  <c r="J279" i="1" s="1"/>
  <c r="C274" i="1"/>
  <c r="K273" i="1"/>
  <c r="D279" i="1"/>
  <c r="E279" i="1" s="1"/>
  <c r="G279" i="1" s="1"/>
  <c r="H280" i="1" s="1"/>
  <c r="L279" i="1"/>
  <c r="A280" i="1"/>
  <c r="Q279" i="1"/>
  <c r="P279" i="1"/>
  <c r="M278" i="1"/>
  <c r="N278" i="1" s="1"/>
  <c r="J278" i="1"/>
  <c r="O273" i="1" l="1"/>
  <c r="B273" i="1"/>
  <c r="I280" i="1"/>
  <c r="J280" i="1" s="1"/>
  <c r="D280" i="1"/>
  <c r="E280" i="1" s="1"/>
  <c r="G280" i="1" s="1"/>
  <c r="H281" i="1" s="1"/>
  <c r="A281" i="1"/>
  <c r="L280" i="1"/>
  <c r="Q280" i="1"/>
  <c r="P280" i="1"/>
  <c r="M279" i="1"/>
  <c r="N279" i="1" s="1"/>
  <c r="C275" i="1"/>
  <c r="K274" i="1"/>
  <c r="O274" i="1" l="1"/>
  <c r="B274" i="1"/>
  <c r="P281" i="1"/>
  <c r="M280" i="1"/>
  <c r="N280" i="1" s="1"/>
  <c r="Q281" i="1"/>
  <c r="C276" i="1"/>
  <c r="K275" i="1"/>
  <c r="I281" i="1"/>
  <c r="D281" i="1"/>
  <c r="E281" i="1" s="1"/>
  <c r="G281" i="1" s="1"/>
  <c r="H282" i="1" s="1"/>
  <c r="L281" i="1"/>
  <c r="A282" i="1"/>
  <c r="O275" i="1" l="1"/>
  <c r="B275" i="1"/>
  <c r="D282" i="1"/>
  <c r="E282" i="1" s="1"/>
  <c r="G282" i="1" s="1"/>
  <c r="H283" i="1" s="1"/>
  <c r="L282" i="1"/>
  <c r="A283" i="1"/>
  <c r="I282" i="1"/>
  <c r="Q282" i="1"/>
  <c r="M281" i="1"/>
  <c r="N281" i="1" s="1"/>
  <c r="P282" i="1"/>
  <c r="C277" i="1"/>
  <c r="K276" i="1"/>
  <c r="J281" i="1"/>
  <c r="O276" i="1" l="1"/>
  <c r="B276" i="1"/>
  <c r="I283" i="1"/>
  <c r="J283" i="1" s="1"/>
  <c r="D283" i="1"/>
  <c r="E283" i="1" s="1"/>
  <c r="G283" i="1" s="1"/>
  <c r="H284" i="1" s="1"/>
  <c r="A284" i="1"/>
  <c r="L283" i="1"/>
  <c r="J282" i="1"/>
  <c r="C278" i="1"/>
  <c r="K277" i="1"/>
  <c r="P283" i="1"/>
  <c r="M282" i="1"/>
  <c r="N282" i="1" s="1"/>
  <c r="Q283" i="1"/>
  <c r="O277" i="1" l="1"/>
  <c r="B277" i="1"/>
  <c r="D284" i="1"/>
  <c r="E284" i="1" s="1"/>
  <c r="G284" i="1" s="1"/>
  <c r="H285" i="1" s="1"/>
  <c r="A285" i="1"/>
  <c r="L284" i="1"/>
  <c r="C279" i="1"/>
  <c r="K278" i="1"/>
  <c r="P284" i="1"/>
  <c r="M283" i="1"/>
  <c r="N283" i="1" s="1"/>
  <c r="Q284" i="1"/>
  <c r="I284" i="1"/>
  <c r="O278" i="1" l="1"/>
  <c r="B278" i="1"/>
  <c r="D285" i="1"/>
  <c r="E285" i="1" s="1"/>
  <c r="G285" i="1" s="1"/>
  <c r="H286" i="1" s="1"/>
  <c r="L285" i="1"/>
  <c r="A286" i="1"/>
  <c r="M284" i="1"/>
  <c r="N284" i="1" s="1"/>
  <c r="P285" i="1"/>
  <c r="Q285" i="1"/>
  <c r="C280" i="1"/>
  <c r="K279" i="1"/>
  <c r="I285" i="1"/>
  <c r="J284" i="1"/>
  <c r="O279" i="1" l="1"/>
  <c r="B279" i="1"/>
  <c r="I286" i="1"/>
  <c r="J286" i="1" s="1"/>
  <c r="J285" i="1"/>
  <c r="D286" i="1"/>
  <c r="E286" i="1" s="1"/>
  <c r="G286" i="1" s="1"/>
  <c r="H287" i="1" s="1"/>
  <c r="L286" i="1"/>
  <c r="A287" i="1"/>
  <c r="M285" i="1"/>
  <c r="N285" i="1" s="1"/>
  <c r="Q286" i="1"/>
  <c r="P286" i="1"/>
  <c r="C281" i="1"/>
  <c r="K280" i="1"/>
  <c r="O280" i="1" l="1"/>
  <c r="B280" i="1"/>
  <c r="I287" i="1"/>
  <c r="J287" i="1" s="1"/>
  <c r="C282" i="1"/>
  <c r="K281" i="1"/>
  <c r="D287" i="1"/>
  <c r="E287" i="1" s="1"/>
  <c r="G287" i="1" s="1"/>
  <c r="H288" i="1" s="1"/>
  <c r="A288" i="1"/>
  <c r="L287" i="1"/>
  <c r="Q287" i="1"/>
  <c r="M286" i="1"/>
  <c r="N286" i="1" s="1"/>
  <c r="P287" i="1"/>
  <c r="O281" i="1" l="1"/>
  <c r="B281" i="1"/>
  <c r="I288" i="1"/>
  <c r="J288" i="1" s="1"/>
  <c r="D288" i="1"/>
  <c r="E288" i="1" s="1"/>
  <c r="G288" i="1" s="1"/>
  <c r="H289" i="1" s="1"/>
  <c r="A289" i="1"/>
  <c r="L288" i="1"/>
  <c r="Q288" i="1"/>
  <c r="M287" i="1"/>
  <c r="N287" i="1" s="1"/>
  <c r="P288" i="1"/>
  <c r="C283" i="1"/>
  <c r="K282" i="1"/>
  <c r="O282" i="1" l="1"/>
  <c r="B282" i="1"/>
  <c r="C284" i="1"/>
  <c r="K283" i="1"/>
  <c r="A290" i="1"/>
  <c r="L289" i="1"/>
  <c r="D289" i="1"/>
  <c r="E289" i="1" s="1"/>
  <c r="G289" i="1" s="1"/>
  <c r="H290" i="1" s="1"/>
  <c r="P289" i="1"/>
  <c r="M288" i="1"/>
  <c r="N288" i="1" s="1"/>
  <c r="Q289" i="1"/>
  <c r="I289" i="1"/>
  <c r="O283" i="1" l="1"/>
  <c r="B283" i="1"/>
  <c r="I290" i="1"/>
  <c r="J290" i="1" s="1"/>
  <c r="Q290" i="1"/>
  <c r="M289" i="1"/>
  <c r="N289" i="1" s="1"/>
  <c r="P290" i="1"/>
  <c r="A291" i="1"/>
  <c r="D290" i="1"/>
  <c r="E290" i="1" s="1"/>
  <c r="G290" i="1" s="1"/>
  <c r="H291" i="1" s="1"/>
  <c r="L290" i="1"/>
  <c r="J289" i="1"/>
  <c r="C285" i="1"/>
  <c r="K284" i="1"/>
  <c r="O284" i="1" l="1"/>
  <c r="B284" i="1"/>
  <c r="Q291" i="1"/>
  <c r="M290" i="1"/>
  <c r="N290" i="1" s="1"/>
  <c r="P291" i="1"/>
  <c r="I291" i="1"/>
  <c r="A292" i="1"/>
  <c r="D291" i="1"/>
  <c r="E291" i="1" s="1"/>
  <c r="G291" i="1" s="1"/>
  <c r="H292" i="1" s="1"/>
  <c r="L291" i="1"/>
  <c r="C286" i="1"/>
  <c r="K285" i="1"/>
  <c r="O285" i="1" l="1"/>
  <c r="B285" i="1"/>
  <c r="Q292" i="1"/>
  <c r="M291" i="1"/>
  <c r="N291" i="1" s="1"/>
  <c r="P292" i="1"/>
  <c r="C287" i="1"/>
  <c r="K286" i="1"/>
  <c r="L292" i="1"/>
  <c r="D292" i="1"/>
  <c r="E292" i="1" s="1"/>
  <c r="G292" i="1" s="1"/>
  <c r="H293" i="1" s="1"/>
  <c r="A293" i="1"/>
  <c r="I292" i="1"/>
  <c r="J292" i="1" s="1"/>
  <c r="J291" i="1"/>
  <c r="O286" i="1" l="1"/>
  <c r="B286" i="1"/>
  <c r="I293" i="1"/>
  <c r="J293" i="1" s="1"/>
  <c r="C288" i="1"/>
  <c r="K287" i="1"/>
  <c r="Q293" i="1"/>
  <c r="M292" i="1"/>
  <c r="N292" i="1" s="1"/>
  <c r="P293" i="1"/>
  <c r="L293" i="1"/>
  <c r="A294" i="1"/>
  <c r="D293" i="1"/>
  <c r="E293" i="1" s="1"/>
  <c r="G293" i="1" s="1"/>
  <c r="H294" i="1" s="1"/>
  <c r="O287" i="1" l="1"/>
  <c r="B287" i="1"/>
  <c r="D294" i="1"/>
  <c r="E294" i="1" s="1"/>
  <c r="G294" i="1" s="1"/>
  <c r="H295" i="1" s="1"/>
  <c r="L294" i="1"/>
  <c r="A295" i="1"/>
  <c r="P294" i="1"/>
  <c r="M293" i="1"/>
  <c r="N293" i="1" s="1"/>
  <c r="Q294" i="1"/>
  <c r="I294" i="1"/>
  <c r="C289" i="1"/>
  <c r="K288" i="1"/>
  <c r="O288" i="1" l="1"/>
  <c r="B288" i="1"/>
  <c r="I295" i="1"/>
  <c r="J295" i="1" s="1"/>
  <c r="P295" i="1"/>
  <c r="Q295" i="1"/>
  <c r="M294" i="1"/>
  <c r="N294" i="1" s="1"/>
  <c r="C290" i="1"/>
  <c r="K289" i="1"/>
  <c r="A296" i="1"/>
  <c r="D295" i="1"/>
  <c r="E295" i="1" s="1"/>
  <c r="G295" i="1" s="1"/>
  <c r="H296" i="1" s="1"/>
  <c r="L295" i="1"/>
  <c r="J294" i="1"/>
  <c r="O289" i="1" l="1"/>
  <c r="B289" i="1"/>
  <c r="I296" i="1"/>
  <c r="J296" i="1" s="1"/>
  <c r="C291" i="1"/>
  <c r="K290" i="1"/>
  <c r="L296" i="1"/>
  <c r="D296" i="1"/>
  <c r="E296" i="1" s="1"/>
  <c r="G296" i="1" s="1"/>
  <c r="H297" i="1" s="1"/>
  <c r="A297" i="1"/>
  <c r="M295" i="1"/>
  <c r="N295" i="1" s="1"/>
  <c r="Q296" i="1"/>
  <c r="P296" i="1"/>
  <c r="O290" i="1" l="1"/>
  <c r="B290" i="1"/>
  <c r="C292" i="1"/>
  <c r="K291" i="1"/>
  <c r="P297" i="1"/>
  <c r="M296" i="1"/>
  <c r="N296" i="1" s="1"/>
  <c r="Q297" i="1"/>
  <c r="A298" i="1"/>
  <c r="L297" i="1"/>
  <c r="D297" i="1"/>
  <c r="E297" i="1" s="1"/>
  <c r="G297" i="1" s="1"/>
  <c r="H298" i="1" s="1"/>
  <c r="I297" i="1"/>
  <c r="O291" i="1" l="1"/>
  <c r="B291" i="1"/>
  <c r="I298" i="1"/>
  <c r="J298" i="1" s="1"/>
  <c r="J297" i="1"/>
  <c r="D298" i="1"/>
  <c r="E298" i="1" s="1"/>
  <c r="G298" i="1" s="1"/>
  <c r="H299" i="1" s="1"/>
  <c r="A299" i="1"/>
  <c r="L298" i="1"/>
  <c r="P298" i="1"/>
  <c r="Q298" i="1"/>
  <c r="M297" i="1"/>
  <c r="N297" i="1" s="1"/>
  <c r="C293" i="1"/>
  <c r="K292" i="1"/>
  <c r="O292" i="1" l="1"/>
  <c r="B292" i="1"/>
  <c r="C294" i="1"/>
  <c r="K293" i="1"/>
  <c r="A300" i="1"/>
  <c r="D299" i="1"/>
  <c r="E299" i="1" s="1"/>
  <c r="G299" i="1" s="1"/>
  <c r="H300" i="1" s="1"/>
  <c r="L299" i="1"/>
  <c r="P299" i="1"/>
  <c r="Q299" i="1"/>
  <c r="M298" i="1"/>
  <c r="N298" i="1" s="1"/>
  <c r="I299" i="1"/>
  <c r="O293" i="1" l="1"/>
  <c r="B293" i="1"/>
  <c r="I300" i="1"/>
  <c r="J300" i="1" s="1"/>
  <c r="J299" i="1"/>
  <c r="L300" i="1"/>
  <c r="D300" i="1"/>
  <c r="E300" i="1" s="1"/>
  <c r="G300" i="1" s="1"/>
  <c r="H301" i="1" s="1"/>
  <c r="A301" i="1"/>
  <c r="P300" i="1"/>
  <c r="M299" i="1"/>
  <c r="N299" i="1" s="1"/>
  <c r="Q300" i="1"/>
  <c r="C295" i="1"/>
  <c r="K294" i="1"/>
  <c r="O294" i="1" l="1"/>
  <c r="B294" i="1"/>
  <c r="I301" i="1"/>
  <c r="J301" i="1" s="1"/>
  <c r="L301" i="1"/>
  <c r="A302" i="1"/>
  <c r="D301" i="1"/>
  <c r="E301" i="1" s="1"/>
  <c r="G301" i="1" s="1"/>
  <c r="H302" i="1" s="1"/>
  <c r="C296" i="1"/>
  <c r="K295" i="1"/>
  <c r="P301" i="1"/>
  <c r="M300" i="1"/>
  <c r="N300" i="1" s="1"/>
  <c r="Q301" i="1"/>
  <c r="O295" i="1" l="1"/>
  <c r="B295" i="1"/>
  <c r="I302" i="1"/>
  <c r="J302" i="1" s="1"/>
  <c r="C297" i="1"/>
  <c r="K296" i="1"/>
  <c r="A303" i="1"/>
  <c r="D302" i="1"/>
  <c r="E302" i="1" s="1"/>
  <c r="G302" i="1" s="1"/>
  <c r="H303" i="1" s="1"/>
  <c r="L302" i="1"/>
  <c r="Q302" i="1"/>
  <c r="M301" i="1"/>
  <c r="N301" i="1" s="1"/>
  <c r="P302" i="1"/>
  <c r="O296" i="1" l="1"/>
  <c r="B296" i="1"/>
  <c r="I303" i="1"/>
  <c r="J303" i="1" s="1"/>
  <c r="D303" i="1"/>
  <c r="E303" i="1" s="1"/>
  <c r="G303" i="1" s="1"/>
  <c r="H304" i="1" s="1"/>
  <c r="L303" i="1"/>
  <c r="A304" i="1"/>
  <c r="P303" i="1"/>
  <c r="Q303" i="1"/>
  <c r="M302" i="1"/>
  <c r="N302" i="1" s="1"/>
  <c r="C298" i="1"/>
  <c r="K297" i="1"/>
  <c r="O297" i="1" l="1"/>
  <c r="B297" i="1"/>
  <c r="M303" i="1"/>
  <c r="N303" i="1" s="1"/>
  <c r="Q304" i="1"/>
  <c r="P304" i="1"/>
  <c r="C299" i="1"/>
  <c r="K298" i="1"/>
  <c r="L304" i="1"/>
  <c r="A305" i="1"/>
  <c r="D304" i="1"/>
  <c r="E304" i="1" s="1"/>
  <c r="G304" i="1" s="1"/>
  <c r="H305" i="1" s="1"/>
  <c r="I304" i="1"/>
  <c r="O298" i="1" l="1"/>
  <c r="B298" i="1"/>
  <c r="I305" i="1"/>
  <c r="J305" i="1" s="1"/>
  <c r="C300" i="1"/>
  <c r="K299" i="1"/>
  <c r="A306" i="1"/>
  <c r="L305" i="1"/>
  <c r="D305" i="1"/>
  <c r="E305" i="1" s="1"/>
  <c r="G305" i="1" s="1"/>
  <c r="H306" i="1" s="1"/>
  <c r="J304" i="1"/>
  <c r="Q305" i="1"/>
  <c r="M304" i="1"/>
  <c r="N304" i="1" s="1"/>
  <c r="P305" i="1"/>
  <c r="O299" i="1" l="1"/>
  <c r="B299" i="1"/>
  <c r="C301" i="1"/>
  <c r="K300" i="1"/>
  <c r="Q306" i="1"/>
  <c r="M305" i="1"/>
  <c r="N305" i="1" s="1"/>
  <c r="P306" i="1"/>
  <c r="A307" i="1"/>
  <c r="D306" i="1"/>
  <c r="E306" i="1" s="1"/>
  <c r="G306" i="1" s="1"/>
  <c r="H307" i="1" s="1"/>
  <c r="L306" i="1"/>
  <c r="I306" i="1"/>
  <c r="O300" i="1" l="1"/>
  <c r="B300" i="1"/>
  <c r="Q307" i="1"/>
  <c r="P307" i="1"/>
  <c r="M306" i="1"/>
  <c r="N306" i="1" s="1"/>
  <c r="C302" i="1"/>
  <c r="K301" i="1"/>
  <c r="I307" i="1"/>
  <c r="J307" i="1" s="1"/>
  <c r="D307" i="1"/>
  <c r="E307" i="1" s="1"/>
  <c r="G307" i="1" s="1"/>
  <c r="H308" i="1" s="1"/>
  <c r="L307" i="1"/>
  <c r="A308" i="1"/>
  <c r="J306" i="1"/>
  <c r="O301" i="1" l="1"/>
  <c r="B301" i="1"/>
  <c r="P308" i="1"/>
  <c r="M307" i="1"/>
  <c r="N307" i="1" s="1"/>
  <c r="Q308" i="1"/>
  <c r="C303" i="1"/>
  <c r="K302" i="1"/>
  <c r="A309" i="1"/>
  <c r="L308" i="1"/>
  <c r="D308" i="1"/>
  <c r="E308" i="1" s="1"/>
  <c r="G308" i="1" s="1"/>
  <c r="H309" i="1" s="1"/>
  <c r="I308" i="1"/>
  <c r="O302" i="1" l="1"/>
  <c r="B302" i="1"/>
  <c r="M308" i="1"/>
  <c r="N308" i="1" s="1"/>
  <c r="Q309" i="1"/>
  <c r="P309" i="1"/>
  <c r="C304" i="1"/>
  <c r="K303" i="1"/>
  <c r="I309" i="1"/>
  <c r="J309" i="1" s="1"/>
  <c r="D309" i="1"/>
  <c r="E309" i="1" s="1"/>
  <c r="G309" i="1" s="1"/>
  <c r="H310" i="1" s="1"/>
  <c r="L309" i="1"/>
  <c r="A310" i="1"/>
  <c r="J308" i="1"/>
  <c r="O303" i="1" l="1"/>
  <c r="B303" i="1"/>
  <c r="M309" i="1"/>
  <c r="N309" i="1" s="1"/>
  <c r="Q310" i="1"/>
  <c r="P310" i="1"/>
  <c r="C305" i="1"/>
  <c r="K304" i="1"/>
  <c r="I310" i="1"/>
  <c r="J310" i="1" s="1"/>
  <c r="D310" i="1"/>
  <c r="E310" i="1" s="1"/>
  <c r="G310" i="1" s="1"/>
  <c r="H311" i="1" s="1"/>
  <c r="A311" i="1"/>
  <c r="L310" i="1"/>
  <c r="O304" i="1" l="1"/>
  <c r="B304" i="1"/>
  <c r="C306" i="1"/>
  <c r="K305" i="1"/>
  <c r="L311" i="1"/>
  <c r="A312" i="1"/>
  <c r="D311" i="1"/>
  <c r="E311" i="1" s="1"/>
  <c r="G311" i="1" s="1"/>
  <c r="H312" i="1" s="1"/>
  <c r="M310" i="1"/>
  <c r="N310" i="1" s="1"/>
  <c r="Q311" i="1"/>
  <c r="P311" i="1"/>
  <c r="I311" i="1"/>
  <c r="O305" i="1" l="1"/>
  <c r="B305" i="1"/>
  <c r="I312" i="1"/>
  <c r="J312" i="1" s="1"/>
  <c r="A313" i="1"/>
  <c r="L312" i="1"/>
  <c r="D312" i="1"/>
  <c r="E312" i="1" s="1"/>
  <c r="G312" i="1" s="1"/>
  <c r="H313" i="1" s="1"/>
  <c r="M311" i="1"/>
  <c r="N311" i="1" s="1"/>
  <c r="Q312" i="1"/>
  <c r="P312" i="1"/>
  <c r="J311" i="1"/>
  <c r="C307" i="1"/>
  <c r="K306" i="1"/>
  <c r="O306" i="1" l="1"/>
  <c r="B306" i="1"/>
  <c r="M312" i="1"/>
  <c r="N312" i="1" s="1"/>
  <c r="Q313" i="1"/>
  <c r="P313" i="1"/>
  <c r="C308" i="1"/>
  <c r="K307" i="1"/>
  <c r="I313" i="1"/>
  <c r="J313" i="1" s="1"/>
  <c r="D313" i="1"/>
  <c r="E313" i="1" s="1"/>
  <c r="G313" i="1" s="1"/>
  <c r="H314" i="1" s="1"/>
  <c r="L313" i="1"/>
  <c r="A314" i="1"/>
  <c r="O307" i="1" l="1"/>
  <c r="B307" i="1"/>
  <c r="M313" i="1"/>
  <c r="N313" i="1" s="1"/>
  <c r="Q314" i="1"/>
  <c r="P314" i="1"/>
  <c r="C309" i="1"/>
  <c r="K308" i="1"/>
  <c r="I314" i="1"/>
  <c r="D314" i="1"/>
  <c r="E314" i="1" s="1"/>
  <c r="G314" i="1" s="1"/>
  <c r="H315" i="1" s="1"/>
  <c r="A315" i="1"/>
  <c r="L314" i="1"/>
  <c r="O308" i="1" l="1"/>
  <c r="B308" i="1"/>
  <c r="C310" i="1"/>
  <c r="K309" i="1"/>
  <c r="L315" i="1"/>
  <c r="D315" i="1"/>
  <c r="E315" i="1" s="1"/>
  <c r="G315" i="1" s="1"/>
  <c r="H316" i="1" s="1"/>
  <c r="A316" i="1"/>
  <c r="I315" i="1"/>
  <c r="J314" i="1"/>
  <c r="M314" i="1"/>
  <c r="N314" i="1" s="1"/>
  <c r="P315" i="1"/>
  <c r="Q315" i="1"/>
  <c r="O309" i="1" l="1"/>
  <c r="B309" i="1"/>
  <c r="I316" i="1"/>
  <c r="J316" i="1" s="1"/>
  <c r="A317" i="1"/>
  <c r="L316" i="1"/>
  <c r="D316" i="1"/>
  <c r="E316" i="1" s="1"/>
  <c r="G316" i="1" s="1"/>
  <c r="H317" i="1" s="1"/>
  <c r="C311" i="1"/>
  <c r="K310" i="1"/>
  <c r="J315" i="1"/>
  <c r="M315" i="1"/>
  <c r="N315" i="1" s="1"/>
  <c r="P316" i="1"/>
  <c r="Q316" i="1"/>
  <c r="O310" i="1" l="1"/>
  <c r="B310" i="1"/>
  <c r="I317" i="1"/>
  <c r="J317" i="1" s="1"/>
  <c r="M316" i="1"/>
  <c r="N316" i="1" s="1"/>
  <c r="Q317" i="1"/>
  <c r="P317" i="1"/>
  <c r="C312" i="1"/>
  <c r="K311" i="1"/>
  <c r="D317" i="1"/>
  <c r="E317" i="1" s="1"/>
  <c r="G317" i="1" s="1"/>
  <c r="H318" i="1" s="1"/>
  <c r="L317" i="1"/>
  <c r="A318" i="1"/>
  <c r="O311" i="1" l="1"/>
  <c r="B311" i="1"/>
  <c r="A319" i="1"/>
  <c r="D318" i="1"/>
  <c r="E318" i="1" s="1"/>
  <c r="G318" i="1" s="1"/>
  <c r="H319" i="1" s="1"/>
  <c r="L318" i="1"/>
  <c r="C313" i="1"/>
  <c r="K312" i="1"/>
  <c r="M317" i="1"/>
  <c r="N317" i="1" s="1"/>
  <c r="P318" i="1"/>
  <c r="Q318" i="1"/>
  <c r="I318" i="1"/>
  <c r="O312" i="1" l="1"/>
  <c r="B312" i="1"/>
  <c r="I319" i="1"/>
  <c r="J319" i="1" s="1"/>
  <c r="M318" i="1"/>
  <c r="N318" i="1" s="1"/>
  <c r="Q319" i="1"/>
  <c r="P319" i="1"/>
  <c r="J318" i="1"/>
  <c r="C314" i="1"/>
  <c r="K313" i="1"/>
  <c r="A320" i="1"/>
  <c r="L319" i="1"/>
  <c r="D319" i="1"/>
  <c r="E319" i="1" s="1"/>
  <c r="G319" i="1" s="1"/>
  <c r="H320" i="1" s="1"/>
  <c r="O313" i="1" l="1"/>
  <c r="B313" i="1"/>
  <c r="M319" i="1"/>
  <c r="N319" i="1" s="1"/>
  <c r="Q320" i="1"/>
  <c r="P320" i="1"/>
  <c r="I320" i="1"/>
  <c r="A321" i="1"/>
  <c r="L320" i="1"/>
  <c r="D320" i="1"/>
  <c r="E320" i="1" s="1"/>
  <c r="G320" i="1" s="1"/>
  <c r="H321" i="1" s="1"/>
  <c r="C315" i="1"/>
  <c r="K314" i="1"/>
  <c r="O314" i="1" l="1"/>
  <c r="B314" i="1"/>
  <c r="I321" i="1"/>
  <c r="C316" i="1"/>
  <c r="K315" i="1"/>
  <c r="M320" i="1"/>
  <c r="N320" i="1" s="1"/>
  <c r="Q321" i="1"/>
  <c r="P321" i="1"/>
  <c r="J320" i="1"/>
  <c r="D321" i="1"/>
  <c r="E321" i="1" s="1"/>
  <c r="G321" i="1" s="1"/>
  <c r="H322" i="1" s="1"/>
  <c r="A322" i="1"/>
  <c r="L321" i="1"/>
  <c r="O315" i="1" l="1"/>
  <c r="B315" i="1"/>
  <c r="D322" i="1"/>
  <c r="E322" i="1" s="1"/>
  <c r="G322" i="1" s="1"/>
  <c r="H323" i="1" s="1"/>
  <c r="A323" i="1"/>
  <c r="L322" i="1"/>
  <c r="I322" i="1"/>
  <c r="J321" i="1"/>
  <c r="M321" i="1"/>
  <c r="N321" i="1" s="1"/>
  <c r="P322" i="1"/>
  <c r="Q322" i="1"/>
  <c r="C317" i="1"/>
  <c r="K316" i="1"/>
  <c r="O316" i="1" l="1"/>
  <c r="B316" i="1"/>
  <c r="I323" i="1"/>
  <c r="J323" i="1" s="1"/>
  <c r="C318" i="1"/>
  <c r="K317" i="1"/>
  <c r="M322" i="1"/>
  <c r="N322" i="1" s="1"/>
  <c r="P323" i="1"/>
  <c r="Q323" i="1"/>
  <c r="J322" i="1"/>
  <c r="L323" i="1"/>
  <c r="D323" i="1"/>
  <c r="E323" i="1" s="1"/>
  <c r="G323" i="1" s="1"/>
  <c r="H324" i="1" s="1"/>
  <c r="A324" i="1"/>
  <c r="O317" i="1" l="1"/>
  <c r="B317" i="1"/>
  <c r="I324" i="1"/>
  <c r="J324" i="1" s="1"/>
  <c r="A325" i="1"/>
  <c r="L324" i="1"/>
  <c r="D324" i="1"/>
  <c r="E324" i="1" s="1"/>
  <c r="G324" i="1" s="1"/>
  <c r="H325" i="1" s="1"/>
  <c r="M323" i="1"/>
  <c r="N323" i="1" s="1"/>
  <c r="P324" i="1"/>
  <c r="Q324" i="1"/>
  <c r="C319" i="1"/>
  <c r="K318" i="1"/>
  <c r="O318" i="1" l="1"/>
  <c r="B318" i="1"/>
  <c r="M324" i="1"/>
  <c r="N324" i="1" s="1"/>
  <c r="P325" i="1"/>
  <c r="Q325" i="1"/>
  <c r="C320" i="1"/>
  <c r="K319" i="1"/>
  <c r="D325" i="1"/>
  <c r="E325" i="1" s="1"/>
  <c r="G325" i="1" s="1"/>
  <c r="H326" i="1" s="1"/>
  <c r="A326" i="1"/>
  <c r="L325" i="1"/>
  <c r="I325" i="1"/>
  <c r="J325" i="1" s="1"/>
  <c r="O319" i="1" l="1"/>
  <c r="B319" i="1"/>
  <c r="M325" i="1"/>
  <c r="N325" i="1" s="1"/>
  <c r="P326" i="1"/>
  <c r="Q326" i="1"/>
  <c r="C321" i="1"/>
  <c r="K320" i="1"/>
  <c r="I326" i="1"/>
  <c r="D326" i="1"/>
  <c r="E326" i="1" s="1"/>
  <c r="G326" i="1" s="1"/>
  <c r="H327" i="1" s="1"/>
  <c r="A327" i="1"/>
  <c r="L326" i="1"/>
  <c r="O320" i="1" l="1"/>
  <c r="B320" i="1"/>
  <c r="C322" i="1"/>
  <c r="K321" i="1"/>
  <c r="M326" i="1"/>
  <c r="N326" i="1" s="1"/>
  <c r="Q327" i="1"/>
  <c r="P327" i="1"/>
  <c r="I327" i="1"/>
  <c r="A328" i="1"/>
  <c r="L327" i="1"/>
  <c r="D327" i="1"/>
  <c r="E327" i="1" s="1"/>
  <c r="G327" i="1" s="1"/>
  <c r="H328" i="1" s="1"/>
  <c r="J326" i="1"/>
  <c r="O321" i="1" l="1"/>
  <c r="B321" i="1"/>
  <c r="I328" i="1"/>
  <c r="J328" i="1" s="1"/>
  <c r="C323" i="1"/>
  <c r="K322" i="1"/>
  <c r="M327" i="1"/>
  <c r="N327" i="1" s="1"/>
  <c r="Q328" i="1"/>
  <c r="P328" i="1"/>
  <c r="J327" i="1"/>
  <c r="L328" i="1"/>
  <c r="D328" i="1"/>
  <c r="E328" i="1" s="1"/>
  <c r="G328" i="1" s="1"/>
  <c r="H329" i="1" s="1"/>
  <c r="A329" i="1"/>
  <c r="O322" i="1" l="1"/>
  <c r="B322" i="1"/>
  <c r="P329" i="1"/>
  <c r="Q329" i="1"/>
  <c r="M328" i="1"/>
  <c r="N328" i="1" s="1"/>
  <c r="C324" i="1"/>
  <c r="K323" i="1"/>
  <c r="L329" i="1"/>
  <c r="D329" i="1"/>
  <c r="E329" i="1" s="1"/>
  <c r="G329" i="1" s="1"/>
  <c r="H330" i="1" s="1"/>
  <c r="A330" i="1"/>
  <c r="I329" i="1"/>
  <c r="O323" i="1" l="1"/>
  <c r="B323" i="1"/>
  <c r="I330" i="1"/>
  <c r="J330" i="1" s="1"/>
  <c r="L330" i="1"/>
  <c r="A331" i="1"/>
  <c r="D330" i="1"/>
  <c r="E330" i="1" s="1"/>
  <c r="G330" i="1" s="1"/>
  <c r="H331" i="1" s="1"/>
  <c r="C325" i="1"/>
  <c r="K324" i="1"/>
  <c r="Q330" i="1"/>
  <c r="M329" i="1"/>
  <c r="N329" i="1" s="1"/>
  <c r="P330" i="1"/>
  <c r="J329" i="1"/>
  <c r="O324" i="1" l="1"/>
  <c r="B324" i="1"/>
  <c r="L331" i="1"/>
  <c r="A332" i="1"/>
  <c r="D331" i="1"/>
  <c r="E331" i="1" s="1"/>
  <c r="G331" i="1" s="1"/>
  <c r="H332" i="1" s="1"/>
  <c r="C326" i="1"/>
  <c r="K325" i="1"/>
  <c r="Q331" i="1"/>
  <c r="M330" i="1"/>
  <c r="N330" i="1" s="1"/>
  <c r="P331" i="1"/>
  <c r="I331" i="1"/>
  <c r="O325" i="1" l="1"/>
  <c r="B325" i="1"/>
  <c r="I332" i="1"/>
  <c r="J332" i="1" s="1"/>
  <c r="J331" i="1"/>
  <c r="L332" i="1"/>
  <c r="D332" i="1"/>
  <c r="E332" i="1" s="1"/>
  <c r="G332" i="1" s="1"/>
  <c r="H333" i="1" s="1"/>
  <c r="A333" i="1"/>
  <c r="C327" i="1"/>
  <c r="K326" i="1"/>
  <c r="Q332" i="1"/>
  <c r="M331" i="1"/>
  <c r="N331" i="1" s="1"/>
  <c r="P332" i="1"/>
  <c r="O326" i="1" l="1"/>
  <c r="B326" i="1"/>
  <c r="L333" i="1"/>
  <c r="A334" i="1"/>
  <c r="D333" i="1"/>
  <c r="E333" i="1" s="1"/>
  <c r="G333" i="1" s="1"/>
  <c r="H334" i="1" s="1"/>
  <c r="P333" i="1"/>
  <c r="M332" i="1"/>
  <c r="N332" i="1" s="1"/>
  <c r="Q333" i="1"/>
  <c r="I333" i="1"/>
  <c r="C328" i="1"/>
  <c r="K327" i="1"/>
  <c r="O327" i="1" l="1"/>
  <c r="B327" i="1"/>
  <c r="I334" i="1"/>
  <c r="J334" i="1" s="1"/>
  <c r="C329" i="1"/>
  <c r="K328" i="1"/>
  <c r="L334" i="1"/>
  <c r="D334" i="1"/>
  <c r="E334" i="1" s="1"/>
  <c r="G334" i="1" s="1"/>
  <c r="H335" i="1" s="1"/>
  <c r="A335" i="1"/>
  <c r="J333" i="1"/>
  <c r="Q334" i="1"/>
  <c r="P334" i="1"/>
  <c r="M333" i="1"/>
  <c r="N333" i="1" s="1"/>
  <c r="O328" i="1" l="1"/>
  <c r="B328" i="1"/>
  <c r="I335" i="1"/>
  <c r="J335" i="1" s="1"/>
  <c r="P335" i="1"/>
  <c r="M334" i="1"/>
  <c r="N334" i="1" s="1"/>
  <c r="Q335" i="1"/>
  <c r="L335" i="1"/>
  <c r="A336" i="1"/>
  <c r="D335" i="1"/>
  <c r="E335" i="1" s="1"/>
  <c r="G335" i="1" s="1"/>
  <c r="H336" i="1" s="1"/>
  <c r="C330" i="1"/>
  <c r="K329" i="1"/>
  <c r="O329" i="1" l="1"/>
  <c r="B329" i="1"/>
  <c r="I336" i="1"/>
  <c r="J336" i="1" s="1"/>
  <c r="C331" i="1"/>
  <c r="K330" i="1"/>
  <c r="Q336" i="1"/>
  <c r="M335" i="1"/>
  <c r="N335" i="1" s="1"/>
  <c r="P336" i="1"/>
  <c r="L336" i="1"/>
  <c r="A337" i="1"/>
  <c r="D336" i="1"/>
  <c r="E336" i="1" s="1"/>
  <c r="G336" i="1" s="1"/>
  <c r="H337" i="1" s="1"/>
  <c r="O330" i="1" l="1"/>
  <c r="B330" i="1"/>
  <c r="L337" i="1"/>
  <c r="D337" i="1"/>
  <c r="E337" i="1" s="1"/>
  <c r="G337" i="1" s="1"/>
  <c r="H338" i="1" s="1"/>
  <c r="A338" i="1"/>
  <c r="P337" i="1"/>
  <c r="Q337" i="1"/>
  <c r="M336" i="1"/>
  <c r="N336" i="1" s="1"/>
  <c r="C332" i="1"/>
  <c r="K331" i="1"/>
  <c r="I337" i="1"/>
  <c r="O331" i="1" l="1"/>
  <c r="B331" i="1"/>
  <c r="I338" i="1"/>
  <c r="J338" i="1" s="1"/>
  <c r="L338" i="1"/>
  <c r="A339" i="1"/>
  <c r="D338" i="1"/>
  <c r="E338" i="1" s="1"/>
  <c r="G338" i="1" s="1"/>
  <c r="H339" i="1" s="1"/>
  <c r="Q338" i="1"/>
  <c r="P338" i="1"/>
  <c r="M337" i="1"/>
  <c r="N337" i="1" s="1"/>
  <c r="C333" i="1"/>
  <c r="K332" i="1"/>
  <c r="J337" i="1"/>
  <c r="O332" i="1" l="1"/>
  <c r="B332" i="1"/>
  <c r="M338" i="1"/>
  <c r="N338" i="1" s="1"/>
  <c r="Q339" i="1"/>
  <c r="P339" i="1"/>
  <c r="C334" i="1"/>
  <c r="K333" i="1"/>
  <c r="L339" i="1"/>
  <c r="A340" i="1"/>
  <c r="D339" i="1"/>
  <c r="E339" i="1" s="1"/>
  <c r="G339" i="1" s="1"/>
  <c r="H340" i="1" s="1"/>
  <c r="I339" i="1"/>
  <c r="O333" i="1" l="1"/>
  <c r="B333" i="1"/>
  <c r="I340" i="1"/>
  <c r="J340" i="1" s="1"/>
  <c r="J339" i="1"/>
  <c r="L340" i="1"/>
  <c r="A341" i="1"/>
  <c r="D340" i="1"/>
  <c r="E340" i="1" s="1"/>
  <c r="G340" i="1" s="1"/>
  <c r="H341" i="1" s="1"/>
  <c r="C335" i="1"/>
  <c r="K334" i="1"/>
  <c r="M339" i="1"/>
  <c r="N339" i="1" s="1"/>
  <c r="Q340" i="1"/>
  <c r="P340" i="1"/>
  <c r="O334" i="1" l="1"/>
  <c r="B334" i="1"/>
  <c r="L341" i="1"/>
  <c r="D341" i="1"/>
  <c r="E341" i="1" s="1"/>
  <c r="G341" i="1" s="1"/>
  <c r="H342" i="1" s="1"/>
  <c r="A342" i="1"/>
  <c r="C336" i="1"/>
  <c r="K335" i="1"/>
  <c r="P341" i="1"/>
  <c r="Q341" i="1"/>
  <c r="M340" i="1"/>
  <c r="N340" i="1" s="1"/>
  <c r="I341" i="1"/>
  <c r="O335" i="1" l="1"/>
  <c r="B335" i="1"/>
  <c r="P342" i="1"/>
  <c r="Q342" i="1"/>
  <c r="M341" i="1"/>
  <c r="N341" i="1" s="1"/>
  <c r="I342" i="1"/>
  <c r="C337" i="1"/>
  <c r="K336" i="1"/>
  <c r="J341" i="1"/>
  <c r="L342" i="1"/>
  <c r="A343" i="1"/>
  <c r="D342" i="1"/>
  <c r="E342" i="1" s="1"/>
  <c r="G342" i="1" s="1"/>
  <c r="H343" i="1" s="1"/>
  <c r="O336" i="1" l="1"/>
  <c r="B336" i="1"/>
  <c r="L343" i="1"/>
  <c r="A344" i="1"/>
  <c r="D343" i="1"/>
  <c r="E343" i="1" s="1"/>
  <c r="G343" i="1" s="1"/>
  <c r="H344" i="1" s="1"/>
  <c r="C338" i="1"/>
  <c r="K337" i="1"/>
  <c r="M342" i="1"/>
  <c r="N342" i="1" s="1"/>
  <c r="Q343" i="1"/>
  <c r="P343" i="1"/>
  <c r="I343" i="1"/>
  <c r="J342" i="1"/>
  <c r="O337" i="1" l="1"/>
  <c r="B337" i="1"/>
  <c r="I344" i="1"/>
  <c r="J344" i="1" s="1"/>
  <c r="L344" i="1"/>
  <c r="D344" i="1"/>
  <c r="E344" i="1" s="1"/>
  <c r="G344" i="1" s="1"/>
  <c r="H345" i="1" s="1"/>
  <c r="A345" i="1"/>
  <c r="C339" i="1"/>
  <c r="K338" i="1"/>
  <c r="M343" i="1"/>
  <c r="N343" i="1" s="1"/>
  <c r="Q344" i="1"/>
  <c r="P344" i="1"/>
  <c r="J343" i="1"/>
  <c r="O338" i="1" l="1"/>
  <c r="B338" i="1"/>
  <c r="Q345" i="1"/>
  <c r="P345" i="1"/>
  <c r="M344" i="1"/>
  <c r="N344" i="1" s="1"/>
  <c r="I345" i="1"/>
  <c r="C340" i="1"/>
  <c r="K339" i="1"/>
  <c r="L345" i="1"/>
  <c r="D345" i="1"/>
  <c r="E345" i="1" s="1"/>
  <c r="G345" i="1" s="1"/>
  <c r="H346" i="1" s="1"/>
  <c r="A346" i="1"/>
  <c r="O339" i="1" l="1"/>
  <c r="B339" i="1"/>
  <c r="Q346" i="1"/>
  <c r="M345" i="1"/>
  <c r="N345" i="1" s="1"/>
  <c r="P346" i="1"/>
  <c r="L346" i="1"/>
  <c r="D346" i="1"/>
  <c r="E346" i="1" s="1"/>
  <c r="G346" i="1" s="1"/>
  <c r="H347" i="1" s="1"/>
  <c r="A347" i="1"/>
  <c r="C341" i="1"/>
  <c r="K340" i="1"/>
  <c r="I346" i="1"/>
  <c r="J346" i="1" s="1"/>
  <c r="J345" i="1"/>
  <c r="O340" i="1" l="1"/>
  <c r="B340" i="1"/>
  <c r="P347" i="1"/>
  <c r="M346" i="1"/>
  <c r="N346" i="1" s="1"/>
  <c r="Q347" i="1"/>
  <c r="C342" i="1"/>
  <c r="K341" i="1"/>
  <c r="I347" i="1"/>
  <c r="L347" i="1"/>
  <c r="D347" i="1"/>
  <c r="E347" i="1" s="1"/>
  <c r="G347" i="1" s="1"/>
  <c r="H348" i="1" s="1"/>
  <c r="A348" i="1"/>
  <c r="O341" i="1" l="1"/>
  <c r="B341" i="1"/>
  <c r="M347" i="1"/>
  <c r="N347" i="1" s="1"/>
  <c r="Q348" i="1"/>
  <c r="P348" i="1"/>
  <c r="L348" i="1"/>
  <c r="D348" i="1"/>
  <c r="E348" i="1" s="1"/>
  <c r="G348" i="1" s="1"/>
  <c r="H349" i="1" s="1"/>
  <c r="A349" i="1"/>
  <c r="I348" i="1"/>
  <c r="C343" i="1"/>
  <c r="K342" i="1"/>
  <c r="J347" i="1"/>
  <c r="O342" i="1" l="1"/>
  <c r="B342" i="1"/>
  <c r="I349" i="1"/>
  <c r="J349" i="1" s="1"/>
  <c r="C344" i="1"/>
  <c r="K343" i="1"/>
  <c r="D349" i="1"/>
  <c r="E349" i="1" s="1"/>
  <c r="G349" i="1" s="1"/>
  <c r="H350" i="1" s="1"/>
  <c r="A350" i="1"/>
  <c r="L349" i="1"/>
  <c r="J348" i="1"/>
  <c r="M348" i="1"/>
  <c r="N348" i="1" s="1"/>
  <c r="Q349" i="1"/>
  <c r="P349" i="1"/>
  <c r="O343" i="1" l="1"/>
  <c r="B343" i="1"/>
  <c r="M349" i="1"/>
  <c r="N349" i="1" s="1"/>
  <c r="Q350" i="1"/>
  <c r="P350" i="1"/>
  <c r="C345" i="1"/>
  <c r="K344" i="1"/>
  <c r="D350" i="1"/>
  <c r="E350" i="1" s="1"/>
  <c r="G350" i="1" s="1"/>
  <c r="H351" i="1" s="1"/>
  <c r="L350" i="1"/>
  <c r="A351" i="1"/>
  <c r="I350" i="1"/>
  <c r="O344" i="1" l="1"/>
  <c r="B344" i="1"/>
  <c r="I351" i="1"/>
  <c r="J351" i="1" s="1"/>
  <c r="D351" i="1"/>
  <c r="E351" i="1" s="1"/>
  <c r="G351" i="1" s="1"/>
  <c r="H352" i="1" s="1"/>
  <c r="L351" i="1"/>
  <c r="A352" i="1"/>
  <c r="C346" i="1"/>
  <c r="K345" i="1"/>
  <c r="J350" i="1"/>
  <c r="M350" i="1"/>
  <c r="N350" i="1" s="1"/>
  <c r="Q351" i="1"/>
  <c r="P351" i="1"/>
  <c r="O345" i="1" l="1"/>
  <c r="B345" i="1"/>
  <c r="Q352" i="1"/>
  <c r="M351" i="1"/>
  <c r="N351" i="1" s="1"/>
  <c r="P352" i="1"/>
  <c r="C347" i="1"/>
  <c r="K346" i="1"/>
  <c r="D352" i="1"/>
  <c r="E352" i="1" s="1"/>
  <c r="G352" i="1" s="1"/>
  <c r="H353" i="1" s="1"/>
  <c r="A353" i="1"/>
  <c r="L352" i="1"/>
  <c r="I352" i="1"/>
  <c r="O346" i="1" l="1"/>
  <c r="B346" i="1"/>
  <c r="I353" i="1"/>
  <c r="J353" i="1" s="1"/>
  <c r="C348" i="1"/>
  <c r="K347" i="1"/>
  <c r="P353" i="1"/>
  <c r="Q353" i="1"/>
  <c r="M352" i="1"/>
  <c r="N352" i="1" s="1"/>
  <c r="D353" i="1"/>
  <c r="E353" i="1" s="1"/>
  <c r="G353" i="1" s="1"/>
  <c r="H354" i="1" s="1"/>
  <c r="L353" i="1"/>
  <c r="A354" i="1"/>
  <c r="J352" i="1"/>
  <c r="O347" i="1" l="1"/>
  <c r="B347" i="1"/>
  <c r="C349" i="1"/>
  <c r="K348" i="1"/>
  <c r="A355" i="1"/>
  <c r="D354" i="1"/>
  <c r="E354" i="1" s="1"/>
  <c r="G354" i="1" s="1"/>
  <c r="H355" i="1" s="1"/>
  <c r="L354" i="1"/>
  <c r="P354" i="1"/>
  <c r="M353" i="1"/>
  <c r="N353" i="1" s="1"/>
  <c r="Q354" i="1"/>
  <c r="I354" i="1"/>
  <c r="O348" i="1" l="1"/>
  <c r="B348" i="1"/>
  <c r="I355" i="1"/>
  <c r="J355" i="1" s="1"/>
  <c r="A356" i="1"/>
  <c r="D355" i="1"/>
  <c r="E355" i="1" s="1"/>
  <c r="G355" i="1" s="1"/>
  <c r="H356" i="1" s="1"/>
  <c r="L355" i="1"/>
  <c r="J354" i="1"/>
  <c r="Q355" i="1"/>
  <c r="M354" i="1"/>
  <c r="N354" i="1" s="1"/>
  <c r="P355" i="1"/>
  <c r="C350" i="1"/>
  <c r="K349" i="1"/>
  <c r="O349" i="1" l="1"/>
  <c r="B349" i="1"/>
  <c r="Q356" i="1"/>
  <c r="M355" i="1"/>
  <c r="N355" i="1" s="1"/>
  <c r="P356" i="1"/>
  <c r="I356" i="1"/>
  <c r="A357" i="1"/>
  <c r="D356" i="1"/>
  <c r="E356" i="1" s="1"/>
  <c r="G356" i="1" s="1"/>
  <c r="H357" i="1" s="1"/>
  <c r="L356" i="1"/>
  <c r="C351" i="1"/>
  <c r="K350" i="1"/>
  <c r="O350" i="1" l="1"/>
  <c r="B350" i="1"/>
  <c r="C352" i="1"/>
  <c r="K351" i="1"/>
  <c r="A358" i="1"/>
  <c r="D357" i="1"/>
  <c r="E357" i="1" s="1"/>
  <c r="G357" i="1" s="1"/>
  <c r="H358" i="1" s="1"/>
  <c r="L357" i="1"/>
  <c r="M356" i="1"/>
  <c r="N356" i="1" s="1"/>
  <c r="Q357" i="1"/>
  <c r="P357" i="1"/>
  <c r="I357" i="1"/>
  <c r="J356" i="1"/>
  <c r="O351" i="1" l="1"/>
  <c r="B351" i="1"/>
  <c r="I358" i="1"/>
  <c r="J358" i="1" s="1"/>
  <c r="J357" i="1"/>
  <c r="A359" i="1"/>
  <c r="D358" i="1"/>
  <c r="E358" i="1" s="1"/>
  <c r="G358" i="1" s="1"/>
  <c r="H359" i="1" s="1"/>
  <c r="L358" i="1"/>
  <c r="M357" i="1"/>
  <c r="N357" i="1" s="1"/>
  <c r="Q358" i="1"/>
  <c r="P358" i="1"/>
  <c r="C353" i="1"/>
  <c r="K352" i="1"/>
  <c r="O352" i="1" l="1"/>
  <c r="B352" i="1"/>
  <c r="I359" i="1"/>
  <c r="J359" i="1" s="1"/>
  <c r="C354" i="1"/>
  <c r="K353" i="1"/>
  <c r="A360" i="1"/>
  <c r="D359" i="1"/>
  <c r="E359" i="1" s="1"/>
  <c r="G359" i="1" s="1"/>
  <c r="H360" i="1" s="1"/>
  <c r="L359" i="1"/>
  <c r="M358" i="1"/>
  <c r="N358" i="1" s="1"/>
  <c r="Q359" i="1"/>
  <c r="P359" i="1"/>
  <c r="O353" i="1" l="1"/>
  <c r="B353" i="1"/>
  <c r="M359" i="1"/>
  <c r="N359" i="1" s="1"/>
  <c r="P360" i="1"/>
  <c r="Q360" i="1"/>
  <c r="C355" i="1"/>
  <c r="K354" i="1"/>
  <c r="D360" i="1"/>
  <c r="E360" i="1" s="1"/>
  <c r="G360" i="1" s="1"/>
  <c r="H361" i="1" s="1"/>
  <c r="A361" i="1"/>
  <c r="L360" i="1"/>
  <c r="I360" i="1"/>
  <c r="O354" i="1" l="1"/>
  <c r="B354" i="1"/>
  <c r="I361" i="1"/>
  <c r="J361" i="1" s="1"/>
  <c r="J360" i="1"/>
  <c r="M360" i="1"/>
  <c r="N360" i="1" s="1"/>
  <c r="Q361" i="1"/>
  <c r="P361" i="1"/>
  <c r="A362" i="1"/>
  <c r="D361" i="1"/>
  <c r="E361" i="1" s="1"/>
  <c r="G361" i="1" s="1"/>
  <c r="H362" i="1" s="1"/>
  <c r="L361" i="1"/>
  <c r="C356" i="1"/>
  <c r="K355" i="1"/>
  <c r="O355" i="1" l="1"/>
  <c r="B355" i="1"/>
  <c r="C357" i="1"/>
  <c r="K356" i="1"/>
  <c r="D362" i="1"/>
  <c r="E362" i="1" s="1"/>
  <c r="G362" i="1" s="1"/>
  <c r="H363" i="1" s="1"/>
  <c r="A363" i="1"/>
  <c r="L362" i="1"/>
  <c r="M361" i="1"/>
  <c r="N361" i="1" s="1"/>
  <c r="P362" i="1"/>
  <c r="Q362" i="1"/>
  <c r="I362" i="1"/>
  <c r="O356" i="1" l="1"/>
  <c r="B356" i="1"/>
  <c r="I363" i="1"/>
  <c r="J363" i="1" s="1"/>
  <c r="C358" i="1"/>
  <c r="K357" i="1"/>
  <c r="D363" i="1"/>
  <c r="E363" i="1" s="1"/>
  <c r="G363" i="1" s="1"/>
  <c r="H364" i="1" s="1"/>
  <c r="L363" i="1"/>
  <c r="A364" i="1"/>
  <c r="J362" i="1"/>
  <c r="M362" i="1"/>
  <c r="N362" i="1" s="1"/>
  <c r="Q363" i="1"/>
  <c r="P363" i="1"/>
  <c r="O357" i="1" l="1"/>
  <c r="B357" i="1"/>
  <c r="I364" i="1"/>
  <c r="J364" i="1" s="1"/>
  <c r="A365" i="1"/>
  <c r="D364" i="1"/>
  <c r="E364" i="1" s="1"/>
  <c r="G364" i="1" s="1"/>
  <c r="H365" i="1" s="1"/>
  <c r="L364" i="1"/>
  <c r="M363" i="1"/>
  <c r="N363" i="1" s="1"/>
  <c r="Q364" i="1"/>
  <c r="P364" i="1"/>
  <c r="C359" i="1"/>
  <c r="K358" i="1"/>
  <c r="O358" i="1" l="1"/>
  <c r="B358" i="1"/>
  <c r="A366" i="1"/>
  <c r="D365" i="1"/>
  <c r="E365" i="1" s="1"/>
  <c r="G365" i="1" s="1"/>
  <c r="H366" i="1" s="1"/>
  <c r="L365" i="1"/>
  <c r="M364" i="1"/>
  <c r="N364" i="1" s="1"/>
  <c r="P365" i="1"/>
  <c r="Q365" i="1"/>
  <c r="C360" i="1"/>
  <c r="K359" i="1"/>
  <c r="I365" i="1"/>
  <c r="J365" i="1" s="1"/>
  <c r="O359" i="1" l="1"/>
  <c r="B359" i="1"/>
  <c r="D366" i="1"/>
  <c r="E366" i="1" s="1"/>
  <c r="G366" i="1" s="1"/>
  <c r="H367" i="1" s="1"/>
  <c r="L366" i="1"/>
  <c r="A367" i="1"/>
  <c r="M365" i="1"/>
  <c r="N365" i="1" s="1"/>
  <c r="Q366" i="1"/>
  <c r="P366" i="1"/>
  <c r="I366" i="1"/>
  <c r="J366" i="1" s="1"/>
  <c r="C361" i="1"/>
  <c r="K360" i="1"/>
  <c r="O360" i="1" l="1"/>
  <c r="B360" i="1"/>
  <c r="I367" i="1"/>
  <c r="J367" i="1" s="1"/>
  <c r="L367" i="1"/>
  <c r="A368" i="1"/>
  <c r="D367" i="1"/>
  <c r="E367" i="1" s="1"/>
  <c r="G367" i="1" s="1"/>
  <c r="H368" i="1" s="1"/>
  <c r="M366" i="1"/>
  <c r="N366" i="1" s="1"/>
  <c r="Q367" i="1"/>
  <c r="P367" i="1"/>
  <c r="C362" i="1"/>
  <c r="K361" i="1"/>
  <c r="O361" i="1" l="1"/>
  <c r="B361" i="1"/>
  <c r="C363" i="1"/>
  <c r="K362" i="1"/>
  <c r="L368" i="1"/>
  <c r="A369" i="1"/>
  <c r="D368" i="1"/>
  <c r="E368" i="1" s="1"/>
  <c r="G368" i="1" s="1"/>
  <c r="H369" i="1" s="1"/>
  <c r="P368" i="1"/>
  <c r="M367" i="1"/>
  <c r="N367" i="1" s="1"/>
  <c r="Q368" i="1"/>
  <c r="I368" i="1"/>
  <c r="O362" i="1" l="1"/>
  <c r="B362" i="1"/>
  <c r="I369" i="1"/>
  <c r="J369" i="1" s="1"/>
  <c r="P369" i="1"/>
  <c r="M368" i="1"/>
  <c r="N368" i="1" s="1"/>
  <c r="Q369" i="1"/>
  <c r="L369" i="1"/>
  <c r="A370" i="1"/>
  <c r="D369" i="1"/>
  <c r="E369" i="1" s="1"/>
  <c r="G369" i="1" s="1"/>
  <c r="H370" i="1" s="1"/>
  <c r="C364" i="1"/>
  <c r="K363" i="1"/>
  <c r="J368" i="1"/>
  <c r="O363" i="1" l="1"/>
  <c r="B363" i="1"/>
  <c r="C365" i="1"/>
  <c r="K364" i="1"/>
  <c r="M369" i="1"/>
  <c r="N369" i="1" s="1"/>
  <c r="Q370" i="1"/>
  <c r="P370" i="1"/>
  <c r="I370" i="1"/>
  <c r="J370" i="1" s="1"/>
  <c r="L370" i="1"/>
  <c r="A371" i="1"/>
  <c r="D370" i="1"/>
  <c r="E370" i="1" s="1"/>
  <c r="G370" i="1" s="1"/>
  <c r="H371" i="1" s="1"/>
  <c r="O364" i="1" l="1"/>
  <c r="B364" i="1"/>
  <c r="L371" i="1"/>
  <c r="A372" i="1"/>
  <c r="D371" i="1"/>
  <c r="E371" i="1" s="1"/>
  <c r="G371" i="1" s="1"/>
  <c r="H372" i="1" s="1"/>
  <c r="P371" i="1"/>
  <c r="M370" i="1"/>
  <c r="N370" i="1" s="1"/>
  <c r="Q371" i="1"/>
  <c r="I371" i="1"/>
  <c r="C366" i="1"/>
  <c r="K365" i="1"/>
  <c r="O365" i="1" l="1"/>
  <c r="B365" i="1"/>
  <c r="I372" i="1"/>
  <c r="J372" i="1" s="1"/>
  <c r="C367" i="1"/>
  <c r="K366" i="1"/>
  <c r="L372" i="1"/>
  <c r="D372" i="1"/>
  <c r="E372" i="1" s="1"/>
  <c r="G372" i="1" s="1"/>
  <c r="H373" i="1" s="1"/>
  <c r="A373" i="1"/>
  <c r="P372" i="1"/>
  <c r="M371" i="1"/>
  <c r="N371" i="1" s="1"/>
  <c r="Q372" i="1"/>
  <c r="J371" i="1"/>
  <c r="O366" i="1" l="1"/>
  <c r="B366" i="1"/>
  <c r="I373" i="1"/>
  <c r="J373" i="1" s="1"/>
  <c r="M372" i="1"/>
  <c r="N372" i="1" s="1"/>
  <c r="Q373" i="1"/>
  <c r="P373" i="1"/>
  <c r="D373" i="1"/>
  <c r="E373" i="1" s="1"/>
  <c r="G373" i="1" s="1"/>
  <c r="H374" i="1" s="1"/>
  <c r="L373" i="1"/>
  <c r="A374" i="1"/>
  <c r="C368" i="1"/>
  <c r="K367" i="1"/>
  <c r="O367" i="1" l="1"/>
  <c r="B367" i="1"/>
  <c r="C369" i="1"/>
  <c r="K368" i="1"/>
  <c r="D374" i="1"/>
  <c r="E374" i="1" s="1"/>
  <c r="G374" i="1" s="1"/>
  <c r="H375" i="1" s="1"/>
  <c r="L374" i="1"/>
  <c r="A375" i="1"/>
  <c r="Q374" i="1"/>
  <c r="P374" i="1"/>
  <c r="M373" i="1"/>
  <c r="N373" i="1" s="1"/>
  <c r="I374" i="1"/>
  <c r="O368" i="1" l="1"/>
  <c r="B368" i="1"/>
  <c r="I375" i="1"/>
  <c r="J375" i="1" s="1"/>
  <c r="J374" i="1"/>
  <c r="D375" i="1"/>
  <c r="E375" i="1" s="1"/>
  <c r="G375" i="1" s="1"/>
  <c r="H376" i="1" s="1"/>
  <c r="L375" i="1"/>
  <c r="A376" i="1"/>
  <c r="Q375" i="1"/>
  <c r="M374" i="1"/>
  <c r="N374" i="1" s="1"/>
  <c r="P375" i="1"/>
  <c r="C370" i="1"/>
  <c r="K369" i="1"/>
  <c r="O369" i="1" l="1"/>
  <c r="B369" i="1"/>
  <c r="I376" i="1"/>
  <c r="J376" i="1" s="1"/>
  <c r="C371" i="1"/>
  <c r="K370" i="1"/>
  <c r="D376" i="1"/>
  <c r="E376" i="1" s="1"/>
  <c r="G376" i="1" s="1"/>
  <c r="H377" i="1" s="1"/>
  <c r="L376" i="1"/>
  <c r="A377" i="1"/>
  <c r="M375" i="1"/>
  <c r="N375" i="1" s="1"/>
  <c r="Q376" i="1"/>
  <c r="P376" i="1"/>
  <c r="O370" i="1" l="1"/>
  <c r="B370" i="1"/>
  <c r="D377" i="1"/>
  <c r="E377" i="1" s="1"/>
  <c r="G377" i="1" s="1"/>
  <c r="H378" i="1" s="1"/>
  <c r="A378" i="1"/>
  <c r="L377" i="1"/>
  <c r="P377" i="1"/>
  <c r="Q377" i="1"/>
  <c r="M376" i="1"/>
  <c r="N376" i="1" s="1"/>
  <c r="C372" i="1"/>
  <c r="K371" i="1"/>
  <c r="I377" i="1"/>
  <c r="O371" i="1" l="1"/>
  <c r="B371" i="1"/>
  <c r="I378" i="1"/>
  <c r="J378" i="1" s="1"/>
  <c r="C373" i="1"/>
  <c r="K372" i="1"/>
  <c r="M377" i="1"/>
  <c r="N377" i="1" s="1"/>
  <c r="P378" i="1"/>
  <c r="Q378" i="1"/>
  <c r="J377" i="1"/>
  <c r="L378" i="1"/>
  <c r="A379" i="1"/>
  <c r="D378" i="1"/>
  <c r="E378" i="1" s="1"/>
  <c r="G378" i="1" s="1"/>
  <c r="H379" i="1" s="1"/>
  <c r="O372" i="1" l="1"/>
  <c r="B372" i="1"/>
  <c r="I379" i="1"/>
  <c r="J379" i="1" s="1"/>
  <c r="D379" i="1"/>
  <c r="E379" i="1" s="1"/>
  <c r="G379" i="1" s="1"/>
  <c r="H380" i="1" s="1"/>
  <c r="L379" i="1"/>
  <c r="A380" i="1"/>
  <c r="M378" i="1"/>
  <c r="N378" i="1" s="1"/>
  <c r="P379" i="1"/>
  <c r="Q379" i="1"/>
  <c r="C374" i="1"/>
  <c r="K373" i="1"/>
  <c r="O373" i="1" l="1"/>
  <c r="B373" i="1"/>
  <c r="C375" i="1"/>
  <c r="K374" i="1"/>
  <c r="D380" i="1"/>
  <c r="E380" i="1" s="1"/>
  <c r="G380" i="1" s="1"/>
  <c r="H381" i="1" s="1"/>
  <c r="L380" i="1"/>
  <c r="A381" i="1"/>
  <c r="M379" i="1"/>
  <c r="N379" i="1" s="1"/>
  <c r="Q380" i="1"/>
  <c r="P380" i="1"/>
  <c r="I380" i="1"/>
  <c r="O374" i="1" l="1"/>
  <c r="B374" i="1"/>
  <c r="P381" i="1"/>
  <c r="M380" i="1"/>
  <c r="N380" i="1" s="1"/>
  <c r="Q381" i="1"/>
  <c r="C376" i="1"/>
  <c r="K375" i="1"/>
  <c r="I381" i="1"/>
  <c r="J381" i="1" s="1"/>
  <c r="D381" i="1"/>
  <c r="E381" i="1" s="1"/>
  <c r="G381" i="1" s="1"/>
  <c r="H382" i="1" s="1"/>
  <c r="L381" i="1"/>
  <c r="A382" i="1"/>
  <c r="J380" i="1"/>
  <c r="O375" i="1" l="1"/>
  <c r="B375" i="1"/>
  <c r="A383" i="1"/>
  <c r="D382" i="1"/>
  <c r="E382" i="1" s="1"/>
  <c r="G382" i="1" s="1"/>
  <c r="H383" i="1" s="1"/>
  <c r="L382" i="1"/>
  <c r="I382" i="1"/>
  <c r="J382" i="1" s="1"/>
  <c r="P382" i="1"/>
  <c r="M381" i="1"/>
  <c r="N381" i="1" s="1"/>
  <c r="Q382" i="1"/>
  <c r="C377" i="1"/>
  <c r="K376" i="1"/>
  <c r="O376" i="1" l="1"/>
  <c r="B376" i="1"/>
  <c r="I383" i="1"/>
  <c r="A384" i="1"/>
  <c r="D383" i="1"/>
  <c r="E383" i="1" s="1"/>
  <c r="G383" i="1" s="1"/>
  <c r="H384" i="1" s="1"/>
  <c r="L383" i="1"/>
  <c r="C378" i="1"/>
  <c r="K377" i="1"/>
  <c r="Q383" i="1"/>
  <c r="M382" i="1"/>
  <c r="N382" i="1" s="1"/>
  <c r="P383" i="1"/>
  <c r="O377" i="1" l="1"/>
  <c r="B377" i="1"/>
  <c r="C379" i="1"/>
  <c r="K378" i="1"/>
  <c r="A385" i="1"/>
  <c r="D384" i="1"/>
  <c r="E384" i="1" s="1"/>
  <c r="G384" i="1" s="1"/>
  <c r="H385" i="1" s="1"/>
  <c r="L384" i="1"/>
  <c r="P384" i="1"/>
  <c r="Q384" i="1"/>
  <c r="M383" i="1"/>
  <c r="N383" i="1" s="1"/>
  <c r="I384" i="1"/>
  <c r="J383" i="1"/>
  <c r="O378" i="1" l="1"/>
  <c r="B378" i="1"/>
  <c r="I385" i="1"/>
  <c r="J385" i="1" s="1"/>
  <c r="J384" i="1"/>
  <c r="D385" i="1"/>
  <c r="E385" i="1" s="1"/>
  <c r="G385" i="1" s="1"/>
  <c r="H386" i="1" s="1"/>
  <c r="L385" i="1"/>
  <c r="A386" i="1"/>
  <c r="Q385" i="1"/>
  <c r="P385" i="1"/>
  <c r="M384" i="1"/>
  <c r="N384" i="1" s="1"/>
  <c r="C380" i="1"/>
  <c r="K379" i="1"/>
  <c r="O379" i="1" l="1"/>
  <c r="B379" i="1"/>
  <c r="I386" i="1"/>
  <c r="J386" i="1" s="1"/>
  <c r="C381" i="1"/>
  <c r="K380" i="1"/>
  <c r="D386" i="1"/>
  <c r="E386" i="1" s="1"/>
  <c r="G386" i="1" s="1"/>
  <c r="H387" i="1" s="1"/>
  <c r="L386" i="1"/>
  <c r="A387" i="1"/>
  <c r="P386" i="1"/>
  <c r="M385" i="1"/>
  <c r="N385" i="1" s="1"/>
  <c r="Q386" i="1"/>
  <c r="O380" i="1" l="1"/>
  <c r="B380" i="1"/>
  <c r="D387" i="1"/>
  <c r="E387" i="1" s="1"/>
  <c r="G387" i="1" s="1"/>
  <c r="H388" i="1" s="1"/>
  <c r="L387" i="1"/>
  <c r="A388" i="1"/>
  <c r="Q387" i="1"/>
  <c r="P387" i="1"/>
  <c r="M386" i="1"/>
  <c r="N386" i="1" s="1"/>
  <c r="C382" i="1"/>
  <c r="K381" i="1"/>
  <c r="I387" i="1"/>
  <c r="O381" i="1" l="1"/>
  <c r="B381" i="1"/>
  <c r="I388" i="1"/>
  <c r="J388" i="1" s="1"/>
  <c r="C383" i="1"/>
  <c r="K382" i="1"/>
  <c r="D388" i="1"/>
  <c r="E388" i="1" s="1"/>
  <c r="G388" i="1" s="1"/>
  <c r="H389" i="1" s="1"/>
  <c r="L388" i="1"/>
  <c r="A389" i="1"/>
  <c r="J387" i="1"/>
  <c r="Q388" i="1"/>
  <c r="M387" i="1"/>
  <c r="N387" i="1" s="1"/>
  <c r="P388" i="1"/>
  <c r="O382" i="1" l="1"/>
  <c r="B382" i="1"/>
  <c r="I389" i="1"/>
  <c r="J389" i="1" s="1"/>
  <c r="A390" i="1"/>
  <c r="D389" i="1"/>
  <c r="E389" i="1" s="1"/>
  <c r="G389" i="1" s="1"/>
  <c r="H390" i="1" s="1"/>
  <c r="L389" i="1"/>
  <c r="Q389" i="1"/>
  <c r="M388" i="1"/>
  <c r="N388" i="1" s="1"/>
  <c r="P389" i="1"/>
  <c r="C384" i="1"/>
  <c r="K383" i="1"/>
  <c r="O383" i="1" l="1"/>
  <c r="B383" i="1"/>
  <c r="I390" i="1"/>
  <c r="J390" i="1" s="1"/>
  <c r="C385" i="1"/>
  <c r="K384" i="1"/>
  <c r="A391" i="1"/>
  <c r="D390" i="1"/>
  <c r="E390" i="1" s="1"/>
  <c r="G390" i="1" s="1"/>
  <c r="H391" i="1" s="1"/>
  <c r="L390" i="1"/>
  <c r="P390" i="1"/>
  <c r="Q390" i="1"/>
  <c r="M389" i="1"/>
  <c r="N389" i="1" s="1"/>
  <c r="O384" i="1" l="1"/>
  <c r="B384" i="1"/>
  <c r="D391" i="1"/>
  <c r="E391" i="1" s="1"/>
  <c r="G391" i="1" s="1"/>
  <c r="H392" i="1" s="1"/>
  <c r="A392" i="1"/>
  <c r="L391" i="1"/>
  <c r="M390" i="1"/>
  <c r="N390" i="1" s="1"/>
  <c r="P391" i="1"/>
  <c r="Q391" i="1"/>
  <c r="C386" i="1"/>
  <c r="K385" i="1"/>
  <c r="I391" i="1"/>
  <c r="J391" i="1" s="1"/>
  <c r="O385" i="1" l="1"/>
  <c r="B385" i="1"/>
  <c r="M391" i="1"/>
  <c r="N391" i="1" s="1"/>
  <c r="P392" i="1"/>
  <c r="Q392" i="1"/>
  <c r="C387" i="1"/>
  <c r="K386" i="1"/>
  <c r="I392" i="1"/>
  <c r="L392" i="1"/>
  <c r="A393" i="1"/>
  <c r="D392" i="1"/>
  <c r="E392" i="1" s="1"/>
  <c r="G392" i="1" s="1"/>
  <c r="H393" i="1" s="1"/>
  <c r="O386" i="1" l="1"/>
  <c r="B386" i="1"/>
  <c r="M392" i="1"/>
  <c r="N392" i="1" s="1"/>
  <c r="Q393" i="1"/>
  <c r="P393" i="1"/>
  <c r="C388" i="1"/>
  <c r="K387" i="1"/>
  <c r="L393" i="1"/>
  <c r="A394" i="1"/>
  <c r="D393" i="1"/>
  <c r="E393" i="1" s="1"/>
  <c r="G393" i="1" s="1"/>
  <c r="H394" i="1" s="1"/>
  <c r="I393" i="1"/>
  <c r="J392" i="1"/>
  <c r="O387" i="1" l="1"/>
  <c r="B387" i="1"/>
  <c r="I394" i="1"/>
  <c r="J394" i="1" s="1"/>
  <c r="J393" i="1"/>
  <c r="L394" i="1"/>
  <c r="A395" i="1"/>
  <c r="D394" i="1"/>
  <c r="E394" i="1" s="1"/>
  <c r="G394" i="1" s="1"/>
  <c r="H395" i="1" s="1"/>
  <c r="C389" i="1"/>
  <c r="K388" i="1"/>
  <c r="M393" i="1"/>
  <c r="N393" i="1" s="1"/>
  <c r="P394" i="1"/>
  <c r="Q394" i="1"/>
  <c r="O388" i="1" l="1"/>
  <c r="B388" i="1"/>
  <c r="I395" i="1"/>
  <c r="J395" i="1" s="1"/>
  <c r="L395" i="1"/>
  <c r="A396" i="1"/>
  <c r="D395" i="1"/>
  <c r="E395" i="1" s="1"/>
  <c r="G395" i="1" s="1"/>
  <c r="H396" i="1" s="1"/>
  <c r="C390" i="1"/>
  <c r="K389" i="1"/>
  <c r="P395" i="1"/>
  <c r="M394" i="1"/>
  <c r="N394" i="1" s="1"/>
  <c r="Q395" i="1"/>
  <c r="O389" i="1" l="1"/>
  <c r="B389" i="1"/>
  <c r="I396" i="1"/>
  <c r="J396" i="1" s="1"/>
  <c r="L396" i="1"/>
  <c r="A397" i="1"/>
  <c r="D396" i="1"/>
  <c r="E396" i="1" s="1"/>
  <c r="G396" i="1" s="1"/>
  <c r="H397" i="1" s="1"/>
  <c r="C391" i="1"/>
  <c r="K390" i="1"/>
  <c r="P396" i="1"/>
  <c r="M395" i="1"/>
  <c r="N395" i="1" s="1"/>
  <c r="Q396" i="1"/>
  <c r="O390" i="1" l="1"/>
  <c r="B390" i="1"/>
  <c r="C392" i="1"/>
  <c r="K391" i="1"/>
  <c r="L397" i="1"/>
  <c r="A398" i="1"/>
  <c r="D397" i="1"/>
  <c r="E397" i="1" s="1"/>
  <c r="G397" i="1" s="1"/>
  <c r="H398" i="1" s="1"/>
  <c r="M396" i="1"/>
  <c r="N396" i="1" s="1"/>
  <c r="Q397" i="1"/>
  <c r="P397" i="1"/>
  <c r="I397" i="1"/>
  <c r="O391" i="1" l="1"/>
  <c r="B391" i="1"/>
  <c r="I398" i="1"/>
  <c r="J398" i="1" s="1"/>
  <c r="J397" i="1"/>
  <c r="L398" i="1"/>
  <c r="A399" i="1"/>
  <c r="D398" i="1"/>
  <c r="E398" i="1" s="1"/>
  <c r="G398" i="1" s="1"/>
  <c r="H399" i="1" s="1"/>
  <c r="P398" i="1"/>
  <c r="M397" i="1"/>
  <c r="N397" i="1" s="1"/>
  <c r="Q398" i="1"/>
  <c r="C393" i="1"/>
  <c r="K392" i="1"/>
  <c r="O392" i="1" l="1"/>
  <c r="B392" i="1"/>
  <c r="Q399" i="1"/>
  <c r="M398" i="1"/>
  <c r="N398" i="1" s="1"/>
  <c r="P399" i="1"/>
  <c r="C394" i="1"/>
  <c r="K393" i="1"/>
  <c r="I399" i="1"/>
  <c r="J399" i="1" s="1"/>
  <c r="L399" i="1"/>
  <c r="A400" i="1"/>
  <c r="D399" i="1"/>
  <c r="E399" i="1" s="1"/>
  <c r="G399" i="1" s="1"/>
  <c r="H400" i="1" s="1"/>
  <c r="O393" i="1" l="1"/>
  <c r="B393" i="1"/>
  <c r="M399" i="1"/>
  <c r="N399" i="1" s="1"/>
  <c r="P400" i="1"/>
  <c r="Q400" i="1"/>
  <c r="I400" i="1"/>
  <c r="J400" i="1" s="1"/>
  <c r="L400" i="1"/>
  <c r="A401" i="1"/>
  <c r="D400" i="1"/>
  <c r="E400" i="1" s="1"/>
  <c r="G400" i="1" s="1"/>
  <c r="H401" i="1" s="1"/>
  <c r="C395" i="1"/>
  <c r="K394" i="1"/>
  <c r="O394" i="1" l="1"/>
  <c r="B394" i="1"/>
  <c r="Q401" i="1"/>
  <c r="M400" i="1"/>
  <c r="N400" i="1" s="1"/>
  <c r="P401" i="1"/>
  <c r="C396" i="1"/>
  <c r="K395" i="1"/>
  <c r="L401" i="1"/>
  <c r="A402" i="1"/>
  <c r="D401" i="1"/>
  <c r="E401" i="1" s="1"/>
  <c r="G401" i="1" s="1"/>
  <c r="H402" i="1" s="1"/>
  <c r="I401" i="1"/>
  <c r="O395" i="1" l="1"/>
  <c r="B395" i="1"/>
  <c r="C397" i="1"/>
  <c r="K396" i="1"/>
  <c r="I402" i="1"/>
  <c r="L402" i="1"/>
  <c r="A403" i="1"/>
  <c r="D402" i="1"/>
  <c r="E402" i="1" s="1"/>
  <c r="G402" i="1" s="1"/>
  <c r="H403" i="1" s="1"/>
  <c r="J401" i="1"/>
  <c r="Q402" i="1"/>
  <c r="M401" i="1"/>
  <c r="N401" i="1" s="1"/>
  <c r="P402" i="1"/>
  <c r="O396" i="1" l="1"/>
  <c r="B396" i="1"/>
  <c r="L403" i="1"/>
  <c r="A404" i="1"/>
  <c r="D403" i="1"/>
  <c r="E403" i="1" s="1"/>
  <c r="G403" i="1" s="1"/>
  <c r="H404" i="1" s="1"/>
  <c r="I403" i="1"/>
  <c r="M402" i="1"/>
  <c r="N402" i="1" s="1"/>
  <c r="Q403" i="1"/>
  <c r="P403" i="1"/>
  <c r="C398" i="1"/>
  <c r="K397" i="1"/>
  <c r="J402" i="1"/>
  <c r="O397" i="1" l="1"/>
  <c r="B397" i="1"/>
  <c r="I404" i="1"/>
  <c r="J404" i="1" s="1"/>
  <c r="J403" i="1"/>
  <c r="C399" i="1"/>
  <c r="K398" i="1"/>
  <c r="L404" i="1"/>
  <c r="A405" i="1"/>
  <c r="D404" i="1"/>
  <c r="E404" i="1" s="1"/>
  <c r="G404" i="1" s="1"/>
  <c r="H405" i="1" s="1"/>
  <c r="P404" i="1"/>
  <c r="M403" i="1"/>
  <c r="N403" i="1" s="1"/>
  <c r="Q404" i="1"/>
  <c r="O398" i="1" l="1"/>
  <c r="B398" i="1"/>
  <c r="I405" i="1"/>
  <c r="J405" i="1" s="1"/>
  <c r="M404" i="1"/>
  <c r="N404" i="1" s="1"/>
  <c r="Q405" i="1"/>
  <c r="P405" i="1"/>
  <c r="L405" i="1"/>
  <c r="A406" i="1"/>
  <c r="D405" i="1"/>
  <c r="E405" i="1" s="1"/>
  <c r="G405" i="1" s="1"/>
  <c r="H406" i="1" s="1"/>
  <c r="C400" i="1"/>
  <c r="K399" i="1"/>
  <c r="O399" i="1" l="1"/>
  <c r="B399" i="1"/>
  <c r="I406" i="1"/>
  <c r="J406" i="1" s="1"/>
  <c r="C401" i="1"/>
  <c r="K400" i="1"/>
  <c r="M405" i="1"/>
  <c r="N405" i="1" s="1"/>
  <c r="P406" i="1"/>
  <c r="Q406" i="1"/>
  <c r="L406" i="1"/>
  <c r="A407" i="1"/>
  <c r="D406" i="1"/>
  <c r="E406" i="1" s="1"/>
  <c r="G406" i="1" s="1"/>
  <c r="H407" i="1" s="1"/>
  <c r="O400" i="1" l="1"/>
  <c r="B400" i="1"/>
  <c r="P407" i="1"/>
  <c r="M406" i="1"/>
  <c r="N406" i="1" s="1"/>
  <c r="Q407" i="1"/>
  <c r="C402" i="1"/>
  <c r="K401" i="1"/>
  <c r="L407" i="1"/>
  <c r="A408" i="1"/>
  <c r="D407" i="1"/>
  <c r="E407" i="1" s="1"/>
  <c r="G407" i="1" s="1"/>
  <c r="H408" i="1" s="1"/>
  <c r="I407" i="1"/>
  <c r="O401" i="1" l="1"/>
  <c r="B401" i="1"/>
  <c r="I408" i="1"/>
  <c r="J408" i="1" s="1"/>
  <c r="L408" i="1"/>
  <c r="A409" i="1"/>
  <c r="D408" i="1"/>
  <c r="E408" i="1" s="1"/>
  <c r="G408" i="1" s="1"/>
  <c r="H409" i="1" s="1"/>
  <c r="C403" i="1"/>
  <c r="K402" i="1"/>
  <c r="J407" i="1"/>
  <c r="M407" i="1"/>
  <c r="N407" i="1" s="1"/>
  <c r="P408" i="1"/>
  <c r="Q408" i="1"/>
  <c r="O402" i="1" l="1"/>
  <c r="B402" i="1"/>
  <c r="I409" i="1"/>
  <c r="J409" i="1" s="1"/>
  <c r="L409" i="1"/>
  <c r="A410" i="1"/>
  <c r="D409" i="1"/>
  <c r="E409" i="1" s="1"/>
  <c r="G409" i="1" s="1"/>
  <c r="H410" i="1" s="1"/>
  <c r="C404" i="1"/>
  <c r="K403" i="1"/>
  <c r="P409" i="1"/>
  <c r="M408" i="1"/>
  <c r="N408" i="1" s="1"/>
  <c r="Q409" i="1"/>
  <c r="O403" i="1" l="1"/>
  <c r="B403" i="1"/>
  <c r="M409" i="1"/>
  <c r="N409" i="1" s="1"/>
  <c r="P410" i="1"/>
  <c r="Q410" i="1"/>
  <c r="I410" i="1"/>
  <c r="J410" i="1" s="1"/>
  <c r="C405" i="1"/>
  <c r="K404" i="1"/>
  <c r="L410" i="1"/>
  <c r="A411" i="1"/>
  <c r="D410" i="1"/>
  <c r="E410" i="1" s="1"/>
  <c r="G410" i="1" s="1"/>
  <c r="H411" i="1" s="1"/>
  <c r="O404" i="1" l="1"/>
  <c r="B404" i="1"/>
  <c r="M410" i="1"/>
  <c r="N410" i="1" s="1"/>
  <c r="P411" i="1"/>
  <c r="Q411" i="1"/>
  <c r="C406" i="1"/>
  <c r="K405" i="1"/>
  <c r="L411" i="1"/>
  <c r="A412" i="1"/>
  <c r="D411" i="1"/>
  <c r="E411" i="1" s="1"/>
  <c r="G411" i="1" s="1"/>
  <c r="H412" i="1" s="1"/>
  <c r="I411" i="1"/>
  <c r="J411" i="1" s="1"/>
  <c r="O405" i="1" l="1"/>
  <c r="B405" i="1"/>
  <c r="I412" i="1"/>
  <c r="L412" i="1"/>
  <c r="A413" i="1"/>
  <c r="D412" i="1"/>
  <c r="E412" i="1" s="1"/>
  <c r="G412" i="1" s="1"/>
  <c r="H413" i="1" s="1"/>
  <c r="Q412" i="1"/>
  <c r="M411" i="1"/>
  <c r="N411" i="1" s="1"/>
  <c r="P412" i="1"/>
  <c r="C407" i="1"/>
  <c r="K406" i="1"/>
  <c r="O406" i="1" l="1"/>
  <c r="B406" i="1"/>
  <c r="I413" i="1"/>
  <c r="J413" i="1" s="1"/>
  <c r="C408" i="1"/>
  <c r="K407" i="1"/>
  <c r="L413" i="1"/>
  <c r="A414" i="1"/>
  <c r="D413" i="1"/>
  <c r="E413" i="1" s="1"/>
  <c r="G413" i="1" s="1"/>
  <c r="H414" i="1" s="1"/>
  <c r="Q413" i="1"/>
  <c r="M412" i="1"/>
  <c r="N412" i="1" s="1"/>
  <c r="P413" i="1"/>
  <c r="J412" i="1"/>
  <c r="O407" i="1" l="1"/>
  <c r="B407" i="1"/>
  <c r="P414" i="1"/>
  <c r="M413" i="1"/>
  <c r="N413" i="1" s="1"/>
  <c r="Q414" i="1"/>
  <c r="I414" i="1"/>
  <c r="D414" i="1"/>
  <c r="E414" i="1" s="1"/>
  <c r="G414" i="1" s="1"/>
  <c r="H415" i="1" s="1"/>
  <c r="L414" i="1"/>
  <c r="A415" i="1"/>
  <c r="C409" i="1"/>
  <c r="K408" i="1"/>
  <c r="O408" i="1" l="1"/>
  <c r="B408" i="1"/>
  <c r="C410" i="1"/>
  <c r="K409" i="1"/>
  <c r="I415" i="1"/>
  <c r="D415" i="1"/>
  <c r="E415" i="1" s="1"/>
  <c r="G415" i="1" s="1"/>
  <c r="H416" i="1" s="1"/>
  <c r="L415" i="1"/>
  <c r="A416" i="1"/>
  <c r="J414" i="1"/>
  <c r="P415" i="1"/>
  <c r="M414" i="1"/>
  <c r="N414" i="1" s="1"/>
  <c r="Q415" i="1"/>
  <c r="O409" i="1" l="1"/>
  <c r="B409" i="1"/>
  <c r="D416" i="1"/>
  <c r="E416" i="1" s="1"/>
  <c r="G416" i="1" s="1"/>
  <c r="H417" i="1" s="1"/>
  <c r="L416" i="1"/>
  <c r="A417" i="1"/>
  <c r="I416" i="1"/>
  <c r="J416" i="1" s="1"/>
  <c r="P416" i="1"/>
  <c r="M415" i="1"/>
  <c r="N415" i="1" s="1"/>
  <c r="Q416" i="1"/>
  <c r="C411" i="1"/>
  <c r="K410" i="1"/>
  <c r="J415" i="1"/>
  <c r="O410" i="1" l="1"/>
  <c r="B410" i="1"/>
  <c r="D417" i="1"/>
  <c r="E417" i="1" s="1"/>
  <c r="G417" i="1" s="1"/>
  <c r="H418" i="1" s="1"/>
  <c r="A418" i="1"/>
  <c r="L417" i="1"/>
  <c r="P417" i="1"/>
  <c r="M416" i="1"/>
  <c r="N416" i="1" s="1"/>
  <c r="Q417" i="1"/>
  <c r="C412" i="1"/>
  <c r="K411" i="1"/>
  <c r="I417" i="1"/>
  <c r="O411" i="1" l="1"/>
  <c r="B411" i="1"/>
  <c r="I418" i="1"/>
  <c r="J418" i="1" s="1"/>
  <c r="J417" i="1"/>
  <c r="D418" i="1"/>
  <c r="E418" i="1" s="1"/>
  <c r="G418" i="1" s="1"/>
  <c r="H419" i="1" s="1"/>
  <c r="L418" i="1"/>
  <c r="A419" i="1"/>
  <c r="C413" i="1"/>
  <c r="K412" i="1"/>
  <c r="P418" i="1"/>
  <c r="M417" i="1"/>
  <c r="N417" i="1" s="1"/>
  <c r="Q418" i="1"/>
  <c r="O412" i="1" l="1"/>
  <c r="B412" i="1"/>
  <c r="C414" i="1"/>
  <c r="K413" i="1"/>
  <c r="D419" i="1"/>
  <c r="E419" i="1" s="1"/>
  <c r="G419" i="1" s="1"/>
  <c r="H420" i="1" s="1"/>
  <c r="L419" i="1"/>
  <c r="A420" i="1"/>
  <c r="Q419" i="1"/>
  <c r="P419" i="1"/>
  <c r="M418" i="1"/>
  <c r="N418" i="1" s="1"/>
  <c r="I419" i="1"/>
  <c r="O413" i="1" l="1"/>
  <c r="B413" i="1"/>
  <c r="D420" i="1"/>
  <c r="E420" i="1" s="1"/>
  <c r="G420" i="1" s="1"/>
  <c r="H421" i="1" s="1"/>
  <c r="L420" i="1"/>
  <c r="A421" i="1"/>
  <c r="P420" i="1"/>
  <c r="M419" i="1"/>
  <c r="N419" i="1" s="1"/>
  <c r="Q420" i="1"/>
  <c r="C415" i="1"/>
  <c r="K414" i="1"/>
  <c r="I420" i="1"/>
  <c r="J419" i="1"/>
  <c r="O414" i="1" l="1"/>
  <c r="B414" i="1"/>
  <c r="I421" i="1"/>
  <c r="J421" i="1" s="1"/>
  <c r="C416" i="1"/>
  <c r="K415" i="1"/>
  <c r="D421" i="1"/>
  <c r="E421" i="1" s="1"/>
  <c r="G421" i="1" s="1"/>
  <c r="H422" i="1" s="1"/>
  <c r="L421" i="1"/>
  <c r="A422" i="1"/>
  <c r="J420" i="1"/>
  <c r="P421" i="1"/>
  <c r="M420" i="1"/>
  <c r="N420" i="1" s="1"/>
  <c r="Q421" i="1"/>
  <c r="O415" i="1" l="1"/>
  <c r="B415" i="1"/>
  <c r="I422" i="1"/>
  <c r="J422" i="1" s="1"/>
  <c r="D422" i="1"/>
  <c r="E422" i="1" s="1"/>
  <c r="G422" i="1" s="1"/>
  <c r="H423" i="1" s="1"/>
  <c r="L422" i="1"/>
  <c r="A423" i="1"/>
  <c r="M421" i="1"/>
  <c r="N421" i="1" s="1"/>
  <c r="Q422" i="1"/>
  <c r="P422" i="1"/>
  <c r="C417" i="1"/>
  <c r="K416" i="1"/>
  <c r="O416" i="1" l="1"/>
  <c r="B416" i="1"/>
  <c r="C418" i="1"/>
  <c r="K417" i="1"/>
  <c r="D423" i="1"/>
  <c r="E423" i="1" s="1"/>
  <c r="G423" i="1" s="1"/>
  <c r="H424" i="1" s="1"/>
  <c r="L423" i="1"/>
  <c r="A424" i="1"/>
  <c r="Q423" i="1"/>
  <c r="M422" i="1"/>
  <c r="N422" i="1" s="1"/>
  <c r="P423" i="1"/>
  <c r="I423" i="1"/>
  <c r="O417" i="1" l="1"/>
  <c r="B417" i="1"/>
  <c r="I424" i="1"/>
  <c r="J424" i="1" s="1"/>
  <c r="J423" i="1"/>
  <c r="D424" i="1"/>
  <c r="E424" i="1" s="1"/>
  <c r="G424" i="1" s="1"/>
  <c r="H425" i="1" s="1"/>
  <c r="L424" i="1"/>
  <c r="A425" i="1"/>
  <c r="P424" i="1"/>
  <c r="M423" i="1"/>
  <c r="N423" i="1" s="1"/>
  <c r="Q424" i="1"/>
  <c r="C419" i="1"/>
  <c r="K418" i="1"/>
  <c r="O418" i="1" l="1"/>
  <c r="B418" i="1"/>
  <c r="I425" i="1"/>
  <c r="J425" i="1" s="1"/>
  <c r="C420" i="1"/>
  <c r="K419" i="1"/>
  <c r="D425" i="1"/>
  <c r="E425" i="1" s="1"/>
  <c r="G425" i="1" s="1"/>
  <c r="H426" i="1" s="1"/>
  <c r="L425" i="1"/>
  <c r="A426" i="1"/>
  <c r="Q425" i="1"/>
  <c r="M424" i="1"/>
  <c r="N424" i="1" s="1"/>
  <c r="P425" i="1"/>
  <c r="O419" i="1" l="1"/>
  <c r="B419" i="1"/>
  <c r="D426" i="1"/>
  <c r="E426" i="1" s="1"/>
  <c r="G426" i="1" s="1"/>
  <c r="H427" i="1" s="1"/>
  <c r="L426" i="1"/>
  <c r="A427" i="1"/>
  <c r="C421" i="1"/>
  <c r="K420" i="1"/>
  <c r="Q426" i="1"/>
  <c r="P426" i="1"/>
  <c r="M425" i="1"/>
  <c r="N425" i="1" s="1"/>
  <c r="I426" i="1"/>
  <c r="O420" i="1" l="1"/>
  <c r="B420" i="1"/>
  <c r="I427" i="1"/>
  <c r="J427" i="1" s="1"/>
  <c r="C422" i="1"/>
  <c r="K421" i="1"/>
  <c r="D427" i="1"/>
  <c r="E427" i="1" s="1"/>
  <c r="G427" i="1" s="1"/>
  <c r="H428" i="1" s="1"/>
  <c r="A428" i="1"/>
  <c r="L427" i="1"/>
  <c r="M426" i="1"/>
  <c r="N426" i="1" s="1"/>
  <c r="Q427" i="1"/>
  <c r="P427" i="1"/>
  <c r="J426" i="1"/>
  <c r="O421" i="1" l="1"/>
  <c r="B421" i="1"/>
  <c r="P428" i="1"/>
  <c r="M427" i="1"/>
  <c r="N427" i="1" s="1"/>
  <c r="Q428" i="1"/>
  <c r="D428" i="1"/>
  <c r="E428" i="1" s="1"/>
  <c r="G428" i="1" s="1"/>
  <c r="H429" i="1" s="1"/>
  <c r="L428" i="1"/>
  <c r="A429" i="1"/>
  <c r="I428" i="1"/>
  <c r="C423" i="1"/>
  <c r="K422" i="1"/>
  <c r="O422" i="1" l="1"/>
  <c r="B422" i="1"/>
  <c r="I429" i="1"/>
  <c r="J429" i="1" s="1"/>
  <c r="J428" i="1"/>
  <c r="D429" i="1"/>
  <c r="E429" i="1" s="1"/>
  <c r="G429" i="1" s="1"/>
  <c r="H430" i="1" s="1"/>
  <c r="L429" i="1"/>
  <c r="A430" i="1"/>
  <c r="Q429" i="1"/>
  <c r="P429" i="1"/>
  <c r="M428" i="1"/>
  <c r="N428" i="1" s="1"/>
  <c r="C424" i="1"/>
  <c r="K423" i="1"/>
  <c r="O423" i="1" l="1"/>
  <c r="B423" i="1"/>
  <c r="I430" i="1"/>
  <c r="J430" i="1" s="1"/>
  <c r="C425" i="1"/>
  <c r="K424" i="1"/>
  <c r="D430" i="1"/>
  <c r="E430" i="1" s="1"/>
  <c r="G430" i="1" s="1"/>
  <c r="H431" i="1" s="1"/>
  <c r="L430" i="1"/>
  <c r="A431" i="1"/>
  <c r="Q430" i="1"/>
  <c r="P430" i="1"/>
  <c r="M429" i="1"/>
  <c r="N429" i="1" s="1"/>
  <c r="O424" i="1" l="1"/>
  <c r="B424" i="1"/>
  <c r="D431" i="1"/>
  <c r="E431" i="1" s="1"/>
  <c r="G431" i="1" s="1"/>
  <c r="H432" i="1" s="1"/>
  <c r="A432" i="1"/>
  <c r="L431" i="1"/>
  <c r="Q431" i="1"/>
  <c r="M430" i="1"/>
  <c r="N430" i="1" s="1"/>
  <c r="P431" i="1"/>
  <c r="C426" i="1"/>
  <c r="K425" i="1"/>
  <c r="I431" i="1"/>
  <c r="O425" i="1" l="1"/>
  <c r="B425" i="1"/>
  <c r="I432" i="1"/>
  <c r="J432" i="1" s="1"/>
  <c r="J431" i="1"/>
  <c r="D432" i="1"/>
  <c r="E432" i="1" s="1"/>
  <c r="G432" i="1" s="1"/>
  <c r="H433" i="1" s="1"/>
  <c r="L432" i="1"/>
  <c r="A433" i="1"/>
  <c r="C427" i="1"/>
  <c r="K426" i="1"/>
  <c r="Q432" i="1"/>
  <c r="P432" i="1"/>
  <c r="M431" i="1"/>
  <c r="N431" i="1" s="1"/>
  <c r="O426" i="1" l="1"/>
  <c r="B426" i="1"/>
  <c r="I433" i="1"/>
  <c r="J433" i="1" s="1"/>
  <c r="P433" i="1"/>
  <c r="M432" i="1"/>
  <c r="N432" i="1" s="1"/>
  <c r="Q433" i="1"/>
  <c r="C428" i="1"/>
  <c r="K427" i="1"/>
  <c r="D433" i="1"/>
  <c r="E433" i="1" s="1"/>
  <c r="G433" i="1" s="1"/>
  <c r="H434" i="1" s="1"/>
  <c r="A434" i="1"/>
  <c r="L433" i="1"/>
  <c r="O427" i="1" l="1"/>
  <c r="B427" i="1"/>
  <c r="Q434" i="1"/>
  <c r="P434" i="1"/>
  <c r="M433" i="1"/>
  <c r="N433" i="1" s="1"/>
  <c r="I434" i="1"/>
  <c r="J434" i="1" s="1"/>
  <c r="D434" i="1"/>
  <c r="E434" i="1" s="1"/>
  <c r="G434" i="1" s="1"/>
  <c r="H435" i="1" s="1"/>
  <c r="L434" i="1"/>
  <c r="A435" i="1"/>
  <c r="C429" i="1"/>
  <c r="K428" i="1"/>
  <c r="O428" i="1" l="1"/>
  <c r="B428" i="1"/>
  <c r="C430" i="1"/>
  <c r="K429" i="1"/>
  <c r="D435" i="1"/>
  <c r="E435" i="1" s="1"/>
  <c r="G435" i="1" s="1"/>
  <c r="H436" i="1" s="1"/>
  <c r="A436" i="1"/>
  <c r="L435" i="1"/>
  <c r="I435" i="1"/>
  <c r="Q435" i="1"/>
  <c r="P435" i="1"/>
  <c r="M434" i="1"/>
  <c r="N434" i="1" s="1"/>
  <c r="O429" i="1" l="1"/>
  <c r="B429" i="1"/>
  <c r="I436" i="1"/>
  <c r="J436" i="1" s="1"/>
  <c r="J435" i="1"/>
  <c r="A437" i="1"/>
  <c r="D436" i="1"/>
  <c r="E436" i="1" s="1"/>
  <c r="G436" i="1" s="1"/>
  <c r="H437" i="1" s="1"/>
  <c r="L436" i="1"/>
  <c r="Q436" i="1"/>
  <c r="M435" i="1"/>
  <c r="N435" i="1" s="1"/>
  <c r="P436" i="1"/>
  <c r="C431" i="1"/>
  <c r="K430" i="1"/>
  <c r="O430" i="1" l="1"/>
  <c r="B430" i="1"/>
  <c r="C432" i="1"/>
  <c r="K431" i="1"/>
  <c r="P437" i="1"/>
  <c r="M436" i="1"/>
  <c r="N436" i="1" s="1"/>
  <c r="Q437" i="1"/>
  <c r="I437" i="1"/>
  <c r="J437" i="1" s="1"/>
  <c r="D437" i="1"/>
  <c r="E437" i="1" s="1"/>
  <c r="G437" i="1" s="1"/>
  <c r="H438" i="1" s="1"/>
  <c r="L437" i="1"/>
  <c r="A438" i="1"/>
  <c r="O431" i="1" l="1"/>
  <c r="B431" i="1"/>
  <c r="Q438" i="1"/>
  <c r="M437" i="1"/>
  <c r="N437" i="1" s="1"/>
  <c r="P438" i="1"/>
  <c r="A439" i="1"/>
  <c r="D438" i="1"/>
  <c r="E438" i="1" s="1"/>
  <c r="G438" i="1" s="1"/>
  <c r="H439" i="1" s="1"/>
  <c r="L438" i="1"/>
  <c r="I438" i="1"/>
  <c r="C433" i="1"/>
  <c r="K432" i="1"/>
  <c r="O432" i="1" l="1"/>
  <c r="B432" i="1"/>
  <c r="C434" i="1"/>
  <c r="K433" i="1"/>
  <c r="I439" i="1"/>
  <c r="D439" i="1"/>
  <c r="E439" i="1" s="1"/>
  <c r="G439" i="1" s="1"/>
  <c r="H440" i="1" s="1"/>
  <c r="A440" i="1"/>
  <c r="L439" i="1"/>
  <c r="J438" i="1"/>
  <c r="P439" i="1"/>
  <c r="M438" i="1"/>
  <c r="N438" i="1" s="1"/>
  <c r="Q439" i="1"/>
  <c r="O433" i="1" l="1"/>
  <c r="B433" i="1"/>
  <c r="C435" i="1"/>
  <c r="K434" i="1"/>
  <c r="I440" i="1"/>
  <c r="Q440" i="1"/>
  <c r="P440" i="1"/>
  <c r="M439" i="1"/>
  <c r="N439" i="1" s="1"/>
  <c r="D440" i="1"/>
  <c r="E440" i="1" s="1"/>
  <c r="G440" i="1" s="1"/>
  <c r="H441" i="1" s="1"/>
  <c r="L440" i="1"/>
  <c r="A441" i="1"/>
  <c r="J439" i="1"/>
  <c r="O434" i="1" l="1"/>
  <c r="B434" i="1"/>
  <c r="C436" i="1"/>
  <c r="K435" i="1"/>
  <c r="Q441" i="1"/>
  <c r="M440" i="1"/>
  <c r="N440" i="1" s="1"/>
  <c r="P441" i="1"/>
  <c r="I441" i="1"/>
  <c r="J441" i="1" s="1"/>
  <c r="D441" i="1"/>
  <c r="E441" i="1" s="1"/>
  <c r="G441" i="1" s="1"/>
  <c r="H442" i="1" s="1"/>
  <c r="A442" i="1"/>
  <c r="L441" i="1"/>
  <c r="J440" i="1"/>
  <c r="O435" i="1" l="1"/>
  <c r="B435" i="1"/>
  <c r="D442" i="1"/>
  <c r="E442" i="1" s="1"/>
  <c r="G442" i="1" s="1"/>
  <c r="H443" i="1" s="1"/>
  <c r="L442" i="1"/>
  <c r="A443" i="1"/>
  <c r="C437" i="1"/>
  <c r="K436" i="1"/>
  <c r="Q442" i="1"/>
  <c r="P442" i="1"/>
  <c r="M441" i="1"/>
  <c r="N441" i="1" s="1"/>
  <c r="I442" i="1"/>
  <c r="O436" i="1" l="1"/>
  <c r="B436" i="1"/>
  <c r="I443" i="1"/>
  <c r="J443" i="1" s="1"/>
  <c r="D443" i="1"/>
  <c r="E443" i="1" s="1"/>
  <c r="G443" i="1" s="1"/>
  <c r="H444" i="1" s="1"/>
  <c r="L443" i="1"/>
  <c r="A444" i="1"/>
  <c r="J442" i="1"/>
  <c r="Q443" i="1"/>
  <c r="M442" i="1"/>
  <c r="N442" i="1" s="1"/>
  <c r="P443" i="1"/>
  <c r="C438" i="1"/>
  <c r="K437" i="1"/>
  <c r="O437" i="1" l="1"/>
  <c r="B437" i="1"/>
  <c r="I444" i="1"/>
  <c r="J444" i="1" s="1"/>
  <c r="C439" i="1"/>
  <c r="K438" i="1"/>
  <c r="D444" i="1"/>
  <c r="E444" i="1" s="1"/>
  <c r="G444" i="1" s="1"/>
  <c r="H445" i="1" s="1"/>
  <c r="L444" i="1"/>
  <c r="A445" i="1"/>
  <c r="Q444" i="1"/>
  <c r="M443" i="1"/>
  <c r="N443" i="1" s="1"/>
  <c r="P444" i="1"/>
  <c r="O438" i="1" l="1"/>
  <c r="B438" i="1"/>
  <c r="A446" i="1"/>
  <c r="D445" i="1"/>
  <c r="E445" i="1" s="1"/>
  <c r="G445" i="1" s="1"/>
  <c r="H446" i="1" s="1"/>
  <c r="L445" i="1"/>
  <c r="Q445" i="1"/>
  <c r="P445" i="1"/>
  <c r="M444" i="1"/>
  <c r="N444" i="1" s="1"/>
  <c r="C440" i="1"/>
  <c r="K439" i="1"/>
  <c r="I445" i="1"/>
  <c r="O439" i="1" l="1"/>
  <c r="B439" i="1"/>
  <c r="I446" i="1"/>
  <c r="J446" i="1" s="1"/>
  <c r="J445" i="1"/>
  <c r="C441" i="1"/>
  <c r="K440" i="1"/>
  <c r="M445" i="1"/>
  <c r="N445" i="1" s="1"/>
  <c r="Q446" i="1"/>
  <c r="P446" i="1"/>
  <c r="D446" i="1"/>
  <c r="E446" i="1" s="1"/>
  <c r="G446" i="1" s="1"/>
  <c r="H447" i="1" s="1"/>
  <c r="A447" i="1"/>
  <c r="L446" i="1"/>
  <c r="O440" i="1" l="1"/>
  <c r="B440" i="1"/>
  <c r="A448" i="1"/>
  <c r="D447" i="1"/>
  <c r="E447" i="1" s="1"/>
  <c r="G447" i="1" s="1"/>
  <c r="H448" i="1" s="1"/>
  <c r="L447" i="1"/>
  <c r="M446" i="1"/>
  <c r="N446" i="1" s="1"/>
  <c r="Q447" i="1"/>
  <c r="P447" i="1"/>
  <c r="I447" i="1"/>
  <c r="C442" i="1"/>
  <c r="K441" i="1"/>
  <c r="O441" i="1" l="1"/>
  <c r="B441" i="1"/>
  <c r="I448" i="1"/>
  <c r="J448" i="1" s="1"/>
  <c r="C443" i="1"/>
  <c r="K442" i="1"/>
  <c r="M447" i="1"/>
  <c r="N447" i="1" s="1"/>
  <c r="P448" i="1"/>
  <c r="Q448" i="1"/>
  <c r="J447" i="1"/>
  <c r="A449" i="1"/>
  <c r="D448" i="1"/>
  <c r="E448" i="1" s="1"/>
  <c r="G448" i="1" s="1"/>
  <c r="H449" i="1" s="1"/>
  <c r="L448" i="1"/>
  <c r="O442" i="1" l="1"/>
  <c r="B442" i="1"/>
  <c r="D449" i="1"/>
  <c r="E449" i="1" s="1"/>
  <c r="G449" i="1" s="1"/>
  <c r="H450" i="1" s="1"/>
  <c r="L449" i="1"/>
  <c r="A450" i="1"/>
  <c r="M448" i="1"/>
  <c r="N448" i="1" s="1"/>
  <c r="Q449" i="1"/>
  <c r="P449" i="1"/>
  <c r="I449" i="1"/>
  <c r="C444" i="1"/>
  <c r="K443" i="1"/>
  <c r="O443" i="1" l="1"/>
  <c r="B443" i="1"/>
  <c r="I450" i="1"/>
  <c r="J450" i="1" s="1"/>
  <c r="J449" i="1"/>
  <c r="C445" i="1"/>
  <c r="K444" i="1"/>
  <c r="A451" i="1"/>
  <c r="D450" i="1"/>
  <c r="E450" i="1" s="1"/>
  <c r="G450" i="1" s="1"/>
  <c r="H451" i="1" s="1"/>
  <c r="L450" i="1"/>
  <c r="M449" i="1"/>
  <c r="N449" i="1" s="1"/>
  <c r="P450" i="1"/>
  <c r="Q450" i="1"/>
  <c r="O444" i="1" l="1"/>
  <c r="B444" i="1"/>
  <c r="M450" i="1"/>
  <c r="N450" i="1" s="1"/>
  <c r="Q451" i="1"/>
  <c r="P451" i="1"/>
  <c r="C446" i="1"/>
  <c r="K445" i="1"/>
  <c r="D451" i="1"/>
  <c r="E451" i="1" s="1"/>
  <c r="G451" i="1" s="1"/>
  <c r="H452" i="1" s="1"/>
  <c r="A452" i="1"/>
  <c r="L451" i="1"/>
  <c r="I451" i="1"/>
  <c r="J451" i="1" s="1"/>
  <c r="O445" i="1" l="1"/>
  <c r="B445" i="1"/>
  <c r="M451" i="1"/>
  <c r="N451" i="1" s="1"/>
  <c r="Q452" i="1"/>
  <c r="P452" i="1"/>
  <c r="A453" i="1"/>
  <c r="D452" i="1"/>
  <c r="E452" i="1" s="1"/>
  <c r="G452" i="1" s="1"/>
  <c r="H453" i="1" s="1"/>
  <c r="L452" i="1"/>
  <c r="C447" i="1"/>
  <c r="K446" i="1"/>
  <c r="I452" i="1"/>
  <c r="O446" i="1" l="1"/>
  <c r="B446" i="1"/>
  <c r="I453" i="1"/>
  <c r="J453" i="1" s="1"/>
  <c r="J452" i="1"/>
  <c r="C448" i="1"/>
  <c r="K447" i="1"/>
  <c r="M452" i="1"/>
  <c r="N452" i="1" s="1"/>
  <c r="Q453" i="1"/>
  <c r="P453" i="1"/>
  <c r="L453" i="1"/>
  <c r="A454" i="1"/>
  <c r="D453" i="1"/>
  <c r="E453" i="1" s="1"/>
  <c r="G453" i="1" s="1"/>
  <c r="H454" i="1" s="1"/>
  <c r="O447" i="1" l="1"/>
  <c r="B447" i="1"/>
  <c r="C449" i="1"/>
  <c r="K448" i="1"/>
  <c r="L454" i="1"/>
  <c r="A455" i="1"/>
  <c r="D454" i="1"/>
  <c r="E454" i="1" s="1"/>
  <c r="G454" i="1" s="1"/>
  <c r="H455" i="1" s="1"/>
  <c r="M453" i="1"/>
  <c r="N453" i="1" s="1"/>
  <c r="Q454" i="1"/>
  <c r="P454" i="1"/>
  <c r="I454" i="1"/>
  <c r="O448" i="1" l="1"/>
  <c r="B448" i="1"/>
  <c r="I455" i="1"/>
  <c r="J455" i="1" s="1"/>
  <c r="P455" i="1"/>
  <c r="M454" i="1"/>
  <c r="N454" i="1" s="1"/>
  <c r="Q455" i="1"/>
  <c r="C450" i="1"/>
  <c r="K449" i="1"/>
  <c r="L455" i="1"/>
  <c r="A456" i="1"/>
  <c r="D455" i="1"/>
  <c r="E455" i="1" s="1"/>
  <c r="G455" i="1" s="1"/>
  <c r="H456" i="1" s="1"/>
  <c r="J454" i="1"/>
  <c r="O449" i="1" l="1"/>
  <c r="B449" i="1"/>
  <c r="L456" i="1"/>
  <c r="A457" i="1"/>
  <c r="D456" i="1"/>
  <c r="E456" i="1" s="1"/>
  <c r="G456" i="1" s="1"/>
  <c r="H457" i="1" s="1"/>
  <c r="C451" i="1"/>
  <c r="K450" i="1"/>
  <c r="P456" i="1"/>
  <c r="M455" i="1"/>
  <c r="N455" i="1" s="1"/>
  <c r="Q456" i="1"/>
  <c r="I456" i="1"/>
  <c r="O450" i="1" l="1"/>
  <c r="B450" i="1"/>
  <c r="I457" i="1"/>
  <c r="J457" i="1" s="1"/>
  <c r="J456" i="1"/>
  <c r="L457" i="1"/>
  <c r="A458" i="1"/>
  <c r="D457" i="1"/>
  <c r="E457" i="1" s="1"/>
  <c r="G457" i="1" s="1"/>
  <c r="H458" i="1" s="1"/>
  <c r="C452" i="1"/>
  <c r="K451" i="1"/>
  <c r="O451" i="1" s="1"/>
  <c r="P457" i="1"/>
  <c r="M456" i="1"/>
  <c r="N456" i="1" s="1"/>
  <c r="Q457" i="1"/>
  <c r="B451" i="1" l="1"/>
  <c r="L458" i="1"/>
  <c r="A459" i="1"/>
  <c r="D458" i="1"/>
  <c r="E458" i="1" s="1"/>
  <c r="G458" i="1" s="1"/>
  <c r="H459" i="1" s="1"/>
  <c r="C453" i="1"/>
  <c r="K452" i="1"/>
  <c r="M457" i="1"/>
  <c r="N457" i="1" s="1"/>
  <c r="Q458" i="1"/>
  <c r="P458" i="1"/>
  <c r="I458" i="1"/>
  <c r="J458" i="1" s="1"/>
  <c r="O452" i="1" l="1"/>
  <c r="B452" i="1"/>
  <c r="I459" i="1"/>
  <c r="L459" i="1"/>
  <c r="D459" i="1"/>
  <c r="E459" i="1" s="1"/>
  <c r="G459" i="1" s="1"/>
  <c r="H460" i="1" s="1"/>
  <c r="A460" i="1"/>
  <c r="C454" i="1"/>
  <c r="K453" i="1"/>
  <c r="M458" i="1"/>
  <c r="N458" i="1" s="1"/>
  <c r="P459" i="1"/>
  <c r="Q459" i="1"/>
  <c r="O453" i="1" l="1"/>
  <c r="B453" i="1"/>
  <c r="I460" i="1"/>
  <c r="J460" i="1" s="1"/>
  <c r="L460" i="1"/>
  <c r="A461" i="1"/>
  <c r="D460" i="1"/>
  <c r="E460" i="1" s="1"/>
  <c r="G460" i="1" s="1"/>
  <c r="H461" i="1" s="1"/>
  <c r="J459" i="1"/>
  <c r="C455" i="1"/>
  <c r="K454" i="1"/>
  <c r="M459" i="1"/>
  <c r="N459" i="1" s="1"/>
  <c r="Q460" i="1"/>
  <c r="P460" i="1"/>
  <c r="O454" i="1" l="1"/>
  <c r="B454" i="1"/>
  <c r="L461" i="1"/>
  <c r="A462" i="1"/>
  <c r="D461" i="1"/>
  <c r="E461" i="1" s="1"/>
  <c r="G461" i="1" s="1"/>
  <c r="H462" i="1" s="1"/>
  <c r="M460" i="1"/>
  <c r="N460" i="1" s="1"/>
  <c r="P461" i="1"/>
  <c r="Q461" i="1"/>
  <c r="C456" i="1"/>
  <c r="K455" i="1"/>
  <c r="I461" i="1"/>
  <c r="O455" i="1" l="1"/>
  <c r="B455" i="1"/>
  <c r="Q462" i="1"/>
  <c r="M461" i="1"/>
  <c r="N461" i="1" s="1"/>
  <c r="P462" i="1"/>
  <c r="C457" i="1"/>
  <c r="K456" i="1"/>
  <c r="L462" i="1"/>
  <c r="A463" i="1"/>
  <c r="D462" i="1"/>
  <c r="E462" i="1" s="1"/>
  <c r="G462" i="1" s="1"/>
  <c r="H463" i="1" s="1"/>
  <c r="I462" i="1"/>
  <c r="J461" i="1"/>
  <c r="O456" i="1" l="1"/>
  <c r="B456" i="1"/>
  <c r="I463" i="1"/>
  <c r="J463" i="1" s="1"/>
  <c r="L463" i="1"/>
  <c r="A464" i="1"/>
  <c r="D463" i="1"/>
  <c r="E463" i="1" s="1"/>
  <c r="G463" i="1" s="1"/>
  <c r="H464" i="1" s="1"/>
  <c r="C458" i="1"/>
  <c r="K457" i="1"/>
  <c r="P463" i="1"/>
  <c r="M462" i="1"/>
  <c r="N462" i="1" s="1"/>
  <c r="Q463" i="1"/>
  <c r="J462" i="1"/>
  <c r="O457" i="1" l="1"/>
  <c r="B457" i="1"/>
  <c r="D464" i="1"/>
  <c r="E464" i="1" s="1"/>
  <c r="G464" i="1" s="1"/>
  <c r="H465" i="1" s="1"/>
  <c r="L464" i="1"/>
  <c r="A465" i="1"/>
  <c r="C459" i="1"/>
  <c r="K458" i="1"/>
  <c r="M463" i="1"/>
  <c r="N463" i="1" s="1"/>
  <c r="Q464" i="1"/>
  <c r="P464" i="1"/>
  <c r="I464" i="1"/>
  <c r="O458" i="1" l="1"/>
  <c r="B458" i="1"/>
  <c r="I465" i="1"/>
  <c r="J465" i="1" s="1"/>
  <c r="C460" i="1"/>
  <c r="K459" i="1"/>
  <c r="D465" i="1"/>
  <c r="E465" i="1" s="1"/>
  <c r="G465" i="1" s="1"/>
  <c r="H466" i="1" s="1"/>
  <c r="L465" i="1"/>
  <c r="A466" i="1"/>
  <c r="J464" i="1"/>
  <c r="P465" i="1"/>
  <c r="M464" i="1"/>
  <c r="N464" i="1" s="1"/>
  <c r="Q465" i="1"/>
  <c r="O459" i="1" l="1"/>
  <c r="B459" i="1"/>
  <c r="I466" i="1"/>
  <c r="J466" i="1" s="1"/>
  <c r="D466" i="1"/>
  <c r="E466" i="1" s="1"/>
  <c r="G466" i="1" s="1"/>
  <c r="H467" i="1" s="1"/>
  <c r="A467" i="1"/>
  <c r="L466" i="1"/>
  <c r="Q466" i="1"/>
  <c r="M465" i="1"/>
  <c r="N465" i="1" s="1"/>
  <c r="P466" i="1"/>
  <c r="C461" i="1"/>
  <c r="K460" i="1"/>
  <c r="O460" i="1" l="1"/>
  <c r="B460" i="1"/>
  <c r="C462" i="1"/>
  <c r="K461" i="1"/>
  <c r="P467" i="1"/>
  <c r="Q467" i="1"/>
  <c r="M466" i="1"/>
  <c r="N466" i="1" s="1"/>
  <c r="D467" i="1"/>
  <c r="E467" i="1" s="1"/>
  <c r="G467" i="1" s="1"/>
  <c r="H468" i="1" s="1"/>
  <c r="L467" i="1"/>
  <c r="A468" i="1"/>
  <c r="I467" i="1"/>
  <c r="O461" i="1" l="1"/>
  <c r="B461" i="1"/>
  <c r="I468" i="1"/>
  <c r="J468" i="1" s="1"/>
  <c r="Q468" i="1"/>
  <c r="M467" i="1"/>
  <c r="N467" i="1" s="1"/>
  <c r="P468" i="1"/>
  <c r="J467" i="1"/>
  <c r="D468" i="1"/>
  <c r="E468" i="1" s="1"/>
  <c r="G468" i="1" s="1"/>
  <c r="H469" i="1" s="1"/>
  <c r="L468" i="1"/>
  <c r="A469" i="1"/>
  <c r="C463" i="1"/>
  <c r="K462" i="1"/>
  <c r="O462" i="1" l="1"/>
  <c r="B462" i="1"/>
  <c r="D469" i="1"/>
  <c r="E469" i="1" s="1"/>
  <c r="G469" i="1" s="1"/>
  <c r="H470" i="1" s="1"/>
  <c r="L469" i="1"/>
  <c r="A470" i="1"/>
  <c r="M468" i="1"/>
  <c r="N468" i="1" s="1"/>
  <c r="P469" i="1"/>
  <c r="Q469" i="1"/>
  <c r="C464" i="1"/>
  <c r="K463" i="1"/>
  <c r="I469" i="1"/>
  <c r="O463" i="1" l="1"/>
  <c r="B463" i="1"/>
  <c r="I470" i="1"/>
  <c r="J470" i="1" s="1"/>
  <c r="J469" i="1"/>
  <c r="D470" i="1"/>
  <c r="E470" i="1" s="1"/>
  <c r="G470" i="1" s="1"/>
  <c r="H471" i="1" s="1"/>
  <c r="A471" i="1"/>
  <c r="L470" i="1"/>
  <c r="C465" i="1"/>
  <c r="K464" i="1"/>
  <c r="M469" i="1"/>
  <c r="N469" i="1" s="1"/>
  <c r="Q470" i="1"/>
  <c r="P470" i="1"/>
  <c r="O464" i="1" l="1"/>
  <c r="B464" i="1"/>
  <c r="I471" i="1"/>
  <c r="J471" i="1" s="1"/>
  <c r="D471" i="1"/>
  <c r="E471" i="1" s="1"/>
  <c r="G471" i="1" s="1"/>
  <c r="H472" i="1" s="1"/>
  <c r="L471" i="1"/>
  <c r="A472" i="1"/>
  <c r="C466" i="1"/>
  <c r="K465" i="1"/>
  <c r="O465" i="1" s="1"/>
  <c r="M470" i="1"/>
  <c r="N470" i="1" s="1"/>
  <c r="P471" i="1"/>
  <c r="Q471" i="1"/>
  <c r="B465" i="1" l="1"/>
  <c r="C467" i="1"/>
  <c r="K466" i="1"/>
  <c r="Q472" i="1"/>
  <c r="M471" i="1"/>
  <c r="N471" i="1" s="1"/>
  <c r="P472" i="1"/>
  <c r="D472" i="1"/>
  <c r="E472" i="1" s="1"/>
  <c r="G472" i="1" s="1"/>
  <c r="H473" i="1" s="1"/>
  <c r="L472" i="1"/>
  <c r="A473" i="1"/>
  <c r="I472" i="1"/>
  <c r="O466" i="1" l="1"/>
  <c r="B466" i="1"/>
  <c r="I473" i="1"/>
  <c r="J473" i="1" s="1"/>
  <c r="D473" i="1"/>
  <c r="E473" i="1" s="1"/>
  <c r="G473" i="1" s="1"/>
  <c r="H474" i="1" s="1"/>
  <c r="L473" i="1"/>
  <c r="A474" i="1"/>
  <c r="J472" i="1"/>
  <c r="P473" i="1"/>
  <c r="M472" i="1"/>
  <c r="N472" i="1" s="1"/>
  <c r="Q473" i="1"/>
  <c r="C468" i="1"/>
  <c r="K467" i="1"/>
  <c r="O467" i="1" s="1"/>
  <c r="B467" i="1" l="1"/>
  <c r="P474" i="1"/>
  <c r="M473" i="1"/>
  <c r="N473" i="1" s="1"/>
  <c r="Q474" i="1"/>
  <c r="C469" i="1"/>
  <c r="K468" i="1"/>
  <c r="D474" i="1"/>
  <c r="E474" i="1" s="1"/>
  <c r="G474" i="1" s="1"/>
  <c r="H475" i="1" s="1"/>
  <c r="L474" i="1"/>
  <c r="A475" i="1"/>
  <c r="I474" i="1"/>
  <c r="J474" i="1" s="1"/>
  <c r="O468" i="1" l="1"/>
  <c r="B468" i="1"/>
  <c r="D475" i="1"/>
  <c r="E475" i="1" s="1"/>
  <c r="G475" i="1" s="1"/>
  <c r="H476" i="1" s="1"/>
  <c r="L475" i="1"/>
  <c r="A476" i="1"/>
  <c r="P475" i="1"/>
  <c r="M474" i="1"/>
  <c r="N474" i="1" s="1"/>
  <c r="Q475" i="1"/>
  <c r="C470" i="1"/>
  <c r="K469" i="1"/>
  <c r="I475" i="1"/>
  <c r="O469" i="1" l="1"/>
  <c r="B469" i="1"/>
  <c r="I476" i="1"/>
  <c r="J476" i="1" s="1"/>
  <c r="J475" i="1"/>
  <c r="C471" i="1"/>
  <c r="K470" i="1"/>
  <c r="D476" i="1"/>
  <c r="E476" i="1" s="1"/>
  <c r="G476" i="1" s="1"/>
  <c r="H477" i="1" s="1"/>
  <c r="L476" i="1"/>
  <c r="A477" i="1"/>
  <c r="M475" i="1"/>
  <c r="N475" i="1" s="1"/>
  <c r="Q476" i="1"/>
  <c r="P476" i="1"/>
  <c r="O470" i="1" l="1"/>
  <c r="B470" i="1"/>
  <c r="D477" i="1"/>
  <c r="E477" i="1" s="1"/>
  <c r="G477" i="1" s="1"/>
  <c r="H478" i="1" s="1"/>
  <c r="L477" i="1"/>
  <c r="A478" i="1"/>
  <c r="P477" i="1"/>
  <c r="M476" i="1"/>
  <c r="N476" i="1" s="1"/>
  <c r="Q477" i="1"/>
  <c r="C472" i="1"/>
  <c r="K471" i="1"/>
  <c r="I477" i="1"/>
  <c r="O471" i="1" l="1"/>
  <c r="B471" i="1"/>
  <c r="I478" i="1"/>
  <c r="J478" i="1" s="1"/>
  <c r="C473" i="1"/>
  <c r="K472" i="1"/>
  <c r="D478" i="1"/>
  <c r="E478" i="1" s="1"/>
  <c r="G478" i="1" s="1"/>
  <c r="H479" i="1" s="1"/>
  <c r="L478" i="1"/>
  <c r="A479" i="1"/>
  <c r="Q478" i="1"/>
  <c r="M477" i="1"/>
  <c r="N477" i="1" s="1"/>
  <c r="P478" i="1"/>
  <c r="J477" i="1"/>
  <c r="O472" i="1" l="1"/>
  <c r="B472" i="1"/>
  <c r="C474" i="1"/>
  <c r="K473" i="1"/>
  <c r="P479" i="1"/>
  <c r="M478" i="1"/>
  <c r="N478" i="1" s="1"/>
  <c r="Q479" i="1"/>
  <c r="D479" i="1"/>
  <c r="E479" i="1" s="1"/>
  <c r="G479" i="1" s="1"/>
  <c r="H480" i="1" s="1"/>
  <c r="L479" i="1"/>
  <c r="A480" i="1"/>
  <c r="I479" i="1"/>
  <c r="O473" i="1" l="1"/>
  <c r="B473" i="1"/>
  <c r="I480" i="1"/>
  <c r="J480" i="1" s="1"/>
  <c r="D480" i="1"/>
  <c r="E480" i="1" s="1"/>
  <c r="G480" i="1" s="1"/>
  <c r="H481" i="1" s="1"/>
  <c r="L480" i="1"/>
  <c r="A481" i="1"/>
  <c r="M479" i="1"/>
  <c r="N479" i="1" s="1"/>
  <c r="Q480" i="1"/>
  <c r="P480" i="1"/>
  <c r="J479" i="1"/>
  <c r="C475" i="1"/>
  <c r="K474" i="1"/>
  <c r="O474" i="1" s="1"/>
  <c r="B474" i="1" l="1"/>
  <c r="P481" i="1"/>
  <c r="M480" i="1"/>
  <c r="N480" i="1" s="1"/>
  <c r="Q481" i="1"/>
  <c r="C476" i="1"/>
  <c r="K475" i="1"/>
  <c r="D481" i="1"/>
  <c r="E481" i="1" s="1"/>
  <c r="G481" i="1" s="1"/>
  <c r="H482" i="1" s="1"/>
  <c r="L481" i="1"/>
  <c r="A482" i="1"/>
  <c r="I481" i="1"/>
  <c r="J481" i="1" s="1"/>
  <c r="O475" i="1" l="1"/>
  <c r="B475" i="1"/>
  <c r="D482" i="1"/>
  <c r="E482" i="1" s="1"/>
  <c r="G482" i="1" s="1"/>
  <c r="H483" i="1" s="1"/>
  <c r="L482" i="1"/>
  <c r="A483" i="1"/>
  <c r="Q482" i="1"/>
  <c r="M481" i="1"/>
  <c r="N481" i="1" s="1"/>
  <c r="P482" i="1"/>
  <c r="C477" i="1"/>
  <c r="K476" i="1"/>
  <c r="I482" i="1"/>
  <c r="O476" i="1" l="1"/>
  <c r="B476" i="1"/>
  <c r="I483" i="1"/>
  <c r="J483" i="1" s="1"/>
  <c r="C478" i="1"/>
  <c r="K477" i="1"/>
  <c r="D483" i="1"/>
  <c r="E483" i="1" s="1"/>
  <c r="G483" i="1" s="1"/>
  <c r="H484" i="1" s="1"/>
  <c r="L483" i="1"/>
  <c r="A484" i="1"/>
  <c r="J482" i="1"/>
  <c r="P483" i="1"/>
  <c r="M482" i="1"/>
  <c r="N482" i="1" s="1"/>
  <c r="Q483" i="1"/>
  <c r="O477" i="1" l="1"/>
  <c r="B477" i="1"/>
  <c r="I484" i="1"/>
  <c r="J484" i="1" s="1"/>
  <c r="A485" i="1"/>
  <c r="D484" i="1"/>
  <c r="E484" i="1" s="1"/>
  <c r="G484" i="1" s="1"/>
  <c r="H485" i="1" s="1"/>
  <c r="L484" i="1"/>
  <c r="P484" i="1"/>
  <c r="M483" i="1"/>
  <c r="N483" i="1" s="1"/>
  <c r="Q484" i="1"/>
  <c r="C479" i="1"/>
  <c r="K478" i="1"/>
  <c r="O478" i="1" l="1"/>
  <c r="B478" i="1"/>
  <c r="P485" i="1"/>
  <c r="Q485" i="1"/>
  <c r="M484" i="1"/>
  <c r="N484" i="1" s="1"/>
  <c r="C480" i="1"/>
  <c r="K479" i="1"/>
  <c r="D485" i="1"/>
  <c r="E485" i="1" s="1"/>
  <c r="G485" i="1" s="1"/>
  <c r="H486" i="1" s="1"/>
  <c r="A486" i="1"/>
  <c r="L485" i="1"/>
  <c r="I485" i="1"/>
  <c r="O479" i="1" l="1"/>
  <c r="B479" i="1"/>
  <c r="I486" i="1"/>
  <c r="J486" i="1" s="1"/>
  <c r="J485" i="1"/>
  <c r="Q486" i="1"/>
  <c r="M485" i="1"/>
  <c r="N485" i="1" s="1"/>
  <c r="P486" i="1"/>
  <c r="A487" i="1"/>
  <c r="D486" i="1"/>
  <c r="E486" i="1" s="1"/>
  <c r="G486" i="1" s="1"/>
  <c r="H487" i="1" s="1"/>
  <c r="L486" i="1"/>
  <c r="C481" i="1"/>
  <c r="K480" i="1"/>
  <c r="O480" i="1" l="1"/>
  <c r="B480" i="1"/>
  <c r="P487" i="1"/>
  <c r="Q487" i="1"/>
  <c r="M486" i="1"/>
  <c r="N486" i="1" s="1"/>
  <c r="I487" i="1"/>
  <c r="J487" i="1" s="1"/>
  <c r="C482" i="1"/>
  <c r="K481" i="1"/>
  <c r="D487" i="1"/>
  <c r="E487" i="1" s="1"/>
  <c r="G487" i="1" s="1"/>
  <c r="H488" i="1" s="1"/>
  <c r="L487" i="1"/>
  <c r="A488" i="1"/>
  <c r="O481" i="1" l="1"/>
  <c r="B481" i="1"/>
  <c r="Q488" i="1"/>
  <c r="P488" i="1"/>
  <c r="M487" i="1"/>
  <c r="N487" i="1" s="1"/>
  <c r="I488" i="1"/>
  <c r="J488" i="1" s="1"/>
  <c r="C483" i="1"/>
  <c r="K482" i="1"/>
  <c r="D488" i="1"/>
  <c r="E488" i="1" s="1"/>
  <c r="G488" i="1" s="1"/>
  <c r="H489" i="1" s="1"/>
  <c r="L488" i="1"/>
  <c r="A489" i="1"/>
  <c r="O482" i="1" l="1"/>
  <c r="B482" i="1"/>
  <c r="D489" i="1"/>
  <c r="E489" i="1" s="1"/>
  <c r="G489" i="1" s="1"/>
  <c r="H490" i="1" s="1"/>
  <c r="L489" i="1"/>
  <c r="A490" i="1"/>
  <c r="I489" i="1"/>
  <c r="Q489" i="1"/>
  <c r="P489" i="1"/>
  <c r="M488" i="1"/>
  <c r="N488" i="1" s="1"/>
  <c r="C484" i="1"/>
  <c r="K483" i="1"/>
  <c r="O483" i="1" l="1"/>
  <c r="B483" i="1"/>
  <c r="I490" i="1"/>
  <c r="J490" i="1" s="1"/>
  <c r="J489" i="1"/>
  <c r="C485" i="1"/>
  <c r="K484" i="1"/>
  <c r="D490" i="1"/>
  <c r="E490" i="1" s="1"/>
  <c r="G490" i="1" s="1"/>
  <c r="H491" i="1" s="1"/>
  <c r="L490" i="1"/>
  <c r="A491" i="1"/>
  <c r="Q490" i="1"/>
  <c r="P490" i="1"/>
  <c r="M489" i="1"/>
  <c r="N489" i="1" s="1"/>
  <c r="O484" i="1" l="1"/>
  <c r="B484" i="1"/>
  <c r="I491" i="1"/>
  <c r="J491" i="1" s="1"/>
  <c r="A492" i="1"/>
  <c r="D491" i="1"/>
  <c r="E491" i="1" s="1"/>
  <c r="G491" i="1" s="1"/>
  <c r="H492" i="1" s="1"/>
  <c r="L491" i="1"/>
  <c r="Q491" i="1"/>
  <c r="M490" i="1"/>
  <c r="N490" i="1" s="1"/>
  <c r="P491" i="1"/>
  <c r="C486" i="1"/>
  <c r="K485" i="1"/>
  <c r="O485" i="1" l="1"/>
  <c r="B485" i="1"/>
  <c r="I492" i="1"/>
  <c r="J492" i="1" s="1"/>
  <c r="Q492" i="1"/>
  <c r="M491" i="1"/>
  <c r="N491" i="1" s="1"/>
  <c r="P492" i="1"/>
  <c r="C487" i="1"/>
  <c r="K486" i="1"/>
  <c r="D492" i="1"/>
  <c r="E492" i="1" s="1"/>
  <c r="G492" i="1" s="1"/>
  <c r="H493" i="1" s="1"/>
  <c r="L492" i="1"/>
  <c r="A493" i="1"/>
  <c r="O486" i="1" l="1"/>
  <c r="B486" i="1"/>
  <c r="A494" i="1"/>
  <c r="D493" i="1"/>
  <c r="E493" i="1" s="1"/>
  <c r="G493" i="1" s="1"/>
  <c r="H494" i="1" s="1"/>
  <c r="L493" i="1"/>
  <c r="Q493" i="1"/>
  <c r="P493" i="1"/>
  <c r="M492" i="1"/>
  <c r="N492" i="1" s="1"/>
  <c r="C488" i="1"/>
  <c r="K487" i="1"/>
  <c r="I493" i="1"/>
  <c r="J493" i="1" s="1"/>
  <c r="O487" i="1" l="1"/>
  <c r="B487" i="1"/>
  <c r="A495" i="1"/>
  <c r="D494" i="1"/>
  <c r="E494" i="1" s="1"/>
  <c r="G494" i="1" s="1"/>
  <c r="H495" i="1" s="1"/>
  <c r="L494" i="1"/>
  <c r="M493" i="1"/>
  <c r="N493" i="1" s="1"/>
  <c r="P494" i="1"/>
  <c r="Q494" i="1"/>
  <c r="C489" i="1"/>
  <c r="K488" i="1"/>
  <c r="I494" i="1"/>
  <c r="O488" i="1" l="1"/>
  <c r="B488" i="1"/>
  <c r="I495" i="1"/>
  <c r="A496" i="1"/>
  <c r="D495" i="1"/>
  <c r="E495" i="1" s="1"/>
  <c r="G495" i="1" s="1"/>
  <c r="H496" i="1" s="1"/>
  <c r="L495" i="1"/>
  <c r="C490" i="1"/>
  <c r="K489" i="1"/>
  <c r="M494" i="1"/>
  <c r="N494" i="1" s="1"/>
  <c r="Q495" i="1"/>
  <c r="P495" i="1"/>
  <c r="J494" i="1"/>
  <c r="O489" i="1" l="1"/>
  <c r="B489" i="1"/>
  <c r="C491" i="1"/>
  <c r="K490" i="1"/>
  <c r="D496" i="1"/>
  <c r="E496" i="1" s="1"/>
  <c r="G496" i="1" s="1"/>
  <c r="H497" i="1" s="1"/>
  <c r="A497" i="1"/>
  <c r="L496" i="1"/>
  <c r="M495" i="1"/>
  <c r="N495" i="1" s="1"/>
  <c r="P496" i="1"/>
  <c r="Q496" i="1"/>
  <c r="I496" i="1"/>
  <c r="J496" i="1" s="1"/>
  <c r="J495" i="1"/>
  <c r="O490" i="1" l="1"/>
  <c r="B490" i="1"/>
  <c r="M496" i="1"/>
  <c r="N496" i="1" s="1"/>
  <c r="P497" i="1"/>
  <c r="Q497" i="1"/>
  <c r="I497" i="1"/>
  <c r="J497" i="1" s="1"/>
  <c r="A498" i="1"/>
  <c r="D497" i="1"/>
  <c r="E497" i="1" s="1"/>
  <c r="G497" i="1" s="1"/>
  <c r="H498" i="1" s="1"/>
  <c r="L497" i="1"/>
  <c r="C492" i="1"/>
  <c r="K491" i="1"/>
  <c r="O491" i="1" l="1"/>
  <c r="B491" i="1"/>
  <c r="C493" i="1"/>
  <c r="K492" i="1"/>
  <c r="A499" i="1"/>
  <c r="D498" i="1"/>
  <c r="E498" i="1" s="1"/>
  <c r="G498" i="1" s="1"/>
  <c r="H499" i="1" s="1"/>
  <c r="L498" i="1"/>
  <c r="M497" i="1"/>
  <c r="N497" i="1" s="1"/>
  <c r="Q498" i="1"/>
  <c r="P498" i="1"/>
  <c r="I498" i="1"/>
  <c r="O492" i="1" l="1"/>
  <c r="B492" i="1"/>
  <c r="I499" i="1"/>
  <c r="J499" i="1" s="1"/>
  <c r="J498" i="1"/>
  <c r="A500" i="1"/>
  <c r="D499" i="1"/>
  <c r="E499" i="1" s="1"/>
  <c r="G499" i="1" s="1"/>
  <c r="H500" i="1" s="1"/>
  <c r="L499" i="1"/>
  <c r="M498" i="1"/>
  <c r="N498" i="1" s="1"/>
  <c r="P499" i="1"/>
  <c r="Q499" i="1"/>
  <c r="C494" i="1"/>
  <c r="K493" i="1"/>
  <c r="O493" i="1" s="1"/>
  <c r="B493" i="1" l="1"/>
  <c r="I500" i="1"/>
  <c r="J500" i="1" s="1"/>
  <c r="C495" i="1"/>
  <c r="K494" i="1"/>
  <c r="D500" i="1"/>
  <c r="E500" i="1" s="1"/>
  <c r="G500" i="1" s="1"/>
  <c r="H501" i="1" s="1"/>
  <c r="A501" i="1"/>
  <c r="L500" i="1"/>
  <c r="M499" i="1"/>
  <c r="N499" i="1" s="1"/>
  <c r="Q500" i="1"/>
  <c r="P500" i="1"/>
  <c r="O494" i="1" l="1"/>
  <c r="B494" i="1"/>
  <c r="C496" i="1"/>
  <c r="K495" i="1"/>
  <c r="M500" i="1"/>
  <c r="N500" i="1" s="1"/>
  <c r="Q501" i="1"/>
  <c r="P501" i="1"/>
  <c r="A502" i="1"/>
  <c r="D501" i="1"/>
  <c r="E501" i="1" s="1"/>
  <c r="G501" i="1" s="1"/>
  <c r="H502" i="1" s="1"/>
  <c r="L501" i="1"/>
  <c r="I501" i="1"/>
  <c r="O495" i="1" l="1"/>
  <c r="B495" i="1"/>
  <c r="I502" i="1"/>
  <c r="J502" i="1" s="1"/>
  <c r="D502" i="1"/>
  <c r="E502" i="1" s="1"/>
  <c r="G502" i="1" s="1"/>
  <c r="H503" i="1" s="1"/>
  <c r="A503" i="1"/>
  <c r="L502" i="1"/>
  <c r="J501" i="1"/>
  <c r="M501" i="1"/>
  <c r="N501" i="1" s="1"/>
  <c r="Q502" i="1"/>
  <c r="P502" i="1"/>
  <c r="C497" i="1"/>
  <c r="K496" i="1"/>
  <c r="O496" i="1" l="1"/>
  <c r="B496" i="1"/>
  <c r="M502" i="1"/>
  <c r="N502" i="1" s="1"/>
  <c r="Q503" i="1"/>
  <c r="P503" i="1"/>
  <c r="C498" i="1"/>
  <c r="K497" i="1"/>
  <c r="I503" i="1"/>
  <c r="J503" i="1" s="1"/>
  <c r="D503" i="1"/>
  <c r="E503" i="1" s="1"/>
  <c r="G503" i="1" s="1"/>
  <c r="H504" i="1" s="1"/>
  <c r="L503" i="1"/>
  <c r="A504" i="1"/>
  <c r="O497" i="1" l="1"/>
  <c r="B497" i="1"/>
  <c r="I504" i="1"/>
  <c r="J504" i="1" s="1"/>
  <c r="L504" i="1"/>
  <c r="A505" i="1"/>
  <c r="D504" i="1"/>
  <c r="E504" i="1" s="1"/>
  <c r="G504" i="1" s="1"/>
  <c r="H505" i="1" s="1"/>
  <c r="M503" i="1"/>
  <c r="N503" i="1" s="1"/>
  <c r="Q504" i="1"/>
  <c r="P504" i="1"/>
  <c r="C499" i="1"/>
  <c r="K498" i="1"/>
  <c r="O498" i="1" l="1"/>
  <c r="B498" i="1"/>
  <c r="C500" i="1"/>
  <c r="K499" i="1"/>
  <c r="O499" i="1" s="1"/>
  <c r="L505" i="1"/>
  <c r="A506" i="1"/>
  <c r="D505" i="1"/>
  <c r="E505" i="1" s="1"/>
  <c r="G505" i="1" s="1"/>
  <c r="H506" i="1" s="1"/>
  <c r="P505" i="1"/>
  <c r="M504" i="1"/>
  <c r="N504" i="1" s="1"/>
  <c r="Q505" i="1"/>
  <c r="I505" i="1"/>
  <c r="B499" i="1" l="1"/>
  <c r="I506" i="1"/>
  <c r="J506" i="1" s="1"/>
  <c r="L506" i="1"/>
  <c r="A507" i="1"/>
  <c r="D506" i="1"/>
  <c r="E506" i="1" s="1"/>
  <c r="G506" i="1" s="1"/>
  <c r="H507" i="1" s="1"/>
  <c r="C501" i="1"/>
  <c r="K500" i="1"/>
  <c r="Q506" i="1"/>
  <c r="M505" i="1"/>
  <c r="N505" i="1" s="1"/>
  <c r="P506" i="1"/>
  <c r="J505" i="1"/>
  <c r="O500" i="1" l="1"/>
  <c r="B500" i="1"/>
  <c r="L507" i="1"/>
  <c r="A508" i="1"/>
  <c r="D507" i="1"/>
  <c r="E507" i="1" s="1"/>
  <c r="G507" i="1" s="1"/>
  <c r="H508" i="1" s="1"/>
  <c r="C502" i="1"/>
  <c r="K501" i="1"/>
  <c r="Q507" i="1"/>
  <c r="M506" i="1"/>
  <c r="N506" i="1" s="1"/>
  <c r="P507" i="1"/>
  <c r="I507" i="1"/>
  <c r="J507" i="1" s="1"/>
  <c r="O501" i="1" l="1"/>
  <c r="B501" i="1"/>
  <c r="P508" i="1"/>
  <c r="M507" i="1"/>
  <c r="N507" i="1" s="1"/>
  <c r="Q508" i="1"/>
  <c r="C503" i="1"/>
  <c r="K502" i="1"/>
  <c r="I508" i="1"/>
  <c r="J508" i="1" s="1"/>
  <c r="L508" i="1"/>
  <c r="A509" i="1"/>
  <c r="D508" i="1"/>
  <c r="E508" i="1" s="1"/>
  <c r="G508" i="1" s="1"/>
  <c r="H509" i="1" s="1"/>
  <c r="O502" i="1" l="1"/>
  <c r="B502" i="1"/>
  <c r="Q509" i="1"/>
  <c r="M508" i="1"/>
  <c r="N508" i="1" s="1"/>
  <c r="P509" i="1"/>
  <c r="I509" i="1"/>
  <c r="J509" i="1" s="1"/>
  <c r="L509" i="1"/>
  <c r="A510" i="1"/>
  <c r="D509" i="1"/>
  <c r="E509" i="1" s="1"/>
  <c r="G509" i="1" s="1"/>
  <c r="H510" i="1" s="1"/>
  <c r="C504" i="1"/>
  <c r="K503" i="1"/>
  <c r="O503" i="1" l="1"/>
  <c r="B503" i="1"/>
  <c r="C505" i="1"/>
  <c r="K504" i="1"/>
  <c r="Q510" i="1"/>
  <c r="M509" i="1"/>
  <c r="N509" i="1" s="1"/>
  <c r="P510" i="1"/>
  <c r="L510" i="1"/>
  <c r="A511" i="1"/>
  <c r="D510" i="1"/>
  <c r="E510" i="1" s="1"/>
  <c r="G510" i="1" s="1"/>
  <c r="H511" i="1" s="1"/>
  <c r="I510" i="1"/>
  <c r="O504" i="1" l="1"/>
  <c r="B504" i="1"/>
  <c r="I511" i="1"/>
  <c r="J511" i="1" s="1"/>
  <c r="L511" i="1"/>
  <c r="A512" i="1"/>
  <c r="D511" i="1"/>
  <c r="E511" i="1" s="1"/>
  <c r="G511" i="1" s="1"/>
  <c r="H512" i="1" s="1"/>
  <c r="Q511" i="1"/>
  <c r="M510" i="1"/>
  <c r="N510" i="1" s="1"/>
  <c r="P511" i="1"/>
  <c r="J510" i="1"/>
  <c r="C506" i="1"/>
  <c r="K505" i="1"/>
  <c r="O505" i="1" l="1"/>
  <c r="B505" i="1"/>
  <c r="C507" i="1"/>
  <c r="K506" i="1"/>
  <c r="L512" i="1"/>
  <c r="A513" i="1"/>
  <c r="D512" i="1"/>
  <c r="E512" i="1" s="1"/>
  <c r="G512" i="1" s="1"/>
  <c r="H513" i="1" s="1"/>
  <c r="M511" i="1"/>
  <c r="N511" i="1" s="1"/>
  <c r="Q512" i="1"/>
  <c r="P512" i="1"/>
  <c r="I512" i="1"/>
  <c r="J512" i="1" s="1"/>
  <c r="O506" i="1" l="1"/>
  <c r="B506" i="1"/>
  <c r="L513" i="1"/>
  <c r="A514" i="1"/>
  <c r="D513" i="1"/>
  <c r="E513" i="1" s="1"/>
  <c r="G513" i="1" s="1"/>
  <c r="H514" i="1" s="1"/>
  <c r="P513" i="1"/>
  <c r="M512" i="1"/>
  <c r="N512" i="1" s="1"/>
  <c r="Q513" i="1"/>
  <c r="I513" i="1"/>
  <c r="C508" i="1"/>
  <c r="K507" i="1"/>
  <c r="O507" i="1" l="1"/>
  <c r="B507" i="1"/>
  <c r="I514" i="1"/>
  <c r="J514" i="1" s="1"/>
  <c r="J513" i="1"/>
  <c r="C509" i="1"/>
  <c r="K508" i="1"/>
  <c r="L514" i="1"/>
  <c r="A515" i="1"/>
  <c r="D514" i="1"/>
  <c r="E514" i="1" s="1"/>
  <c r="G514" i="1" s="1"/>
  <c r="H515" i="1" s="1"/>
  <c r="M513" i="1"/>
  <c r="N513" i="1" s="1"/>
  <c r="Q514" i="1"/>
  <c r="P514" i="1"/>
  <c r="O508" i="1" l="1"/>
  <c r="B508" i="1"/>
  <c r="L515" i="1"/>
  <c r="A516" i="1"/>
  <c r="D515" i="1"/>
  <c r="E515" i="1" s="1"/>
  <c r="G515" i="1" s="1"/>
  <c r="H516" i="1" s="1"/>
  <c r="M514" i="1"/>
  <c r="N514" i="1" s="1"/>
  <c r="Q515" i="1"/>
  <c r="P515" i="1"/>
  <c r="C510" i="1"/>
  <c r="K509" i="1"/>
  <c r="I515" i="1"/>
  <c r="O509" i="1" l="1"/>
  <c r="B509" i="1"/>
  <c r="I516" i="1"/>
  <c r="J516" i="1" s="1"/>
  <c r="C511" i="1"/>
  <c r="K510" i="1"/>
  <c r="L516" i="1"/>
  <c r="A517" i="1"/>
  <c r="D516" i="1"/>
  <c r="E516" i="1" s="1"/>
  <c r="G516" i="1" s="1"/>
  <c r="H517" i="1" s="1"/>
  <c r="J515" i="1"/>
  <c r="M515" i="1"/>
  <c r="N515" i="1" s="1"/>
  <c r="Q516" i="1"/>
  <c r="P516" i="1"/>
  <c r="O510" i="1" l="1"/>
  <c r="B510" i="1"/>
  <c r="L517" i="1"/>
  <c r="A518" i="1"/>
  <c r="D517" i="1"/>
  <c r="E517" i="1" s="1"/>
  <c r="G517" i="1" s="1"/>
  <c r="H518" i="1" s="1"/>
  <c r="M516" i="1"/>
  <c r="N516" i="1" s="1"/>
  <c r="Q517" i="1"/>
  <c r="P517" i="1"/>
  <c r="I517" i="1"/>
  <c r="C512" i="1"/>
  <c r="K511" i="1"/>
  <c r="O511" i="1" l="1"/>
  <c r="B511" i="1"/>
  <c r="I518" i="1"/>
  <c r="J518" i="1" s="1"/>
  <c r="C513" i="1"/>
  <c r="K512" i="1"/>
  <c r="L518" i="1"/>
  <c r="D518" i="1"/>
  <c r="E518" i="1" s="1"/>
  <c r="G518" i="1" s="1"/>
  <c r="H519" i="1" s="1"/>
  <c r="A519" i="1"/>
  <c r="M517" i="1"/>
  <c r="N517" i="1" s="1"/>
  <c r="Q518" i="1"/>
  <c r="P518" i="1"/>
  <c r="J517" i="1"/>
  <c r="O512" i="1" l="1"/>
  <c r="B512" i="1"/>
  <c r="I519" i="1"/>
  <c r="J519" i="1" s="1"/>
  <c r="Q519" i="1"/>
  <c r="M518" i="1"/>
  <c r="N518" i="1" s="1"/>
  <c r="P519" i="1"/>
  <c r="L519" i="1"/>
  <c r="A520" i="1"/>
  <c r="D519" i="1"/>
  <c r="E519" i="1" s="1"/>
  <c r="G519" i="1" s="1"/>
  <c r="H520" i="1" s="1"/>
  <c r="C514" i="1"/>
  <c r="K513" i="1"/>
  <c r="O513" i="1" l="1"/>
  <c r="B513" i="1"/>
  <c r="M519" i="1"/>
  <c r="N519" i="1" s="1"/>
  <c r="Q520" i="1"/>
  <c r="P520" i="1"/>
  <c r="I520" i="1"/>
  <c r="J520" i="1" s="1"/>
  <c r="C515" i="1"/>
  <c r="K514" i="1"/>
  <c r="L520" i="1"/>
  <c r="A521" i="1"/>
  <c r="D520" i="1"/>
  <c r="E520" i="1" s="1"/>
  <c r="G520" i="1" s="1"/>
  <c r="H521" i="1" s="1"/>
  <c r="O514" i="1" l="1"/>
  <c r="B514" i="1"/>
  <c r="C516" i="1"/>
  <c r="K515" i="1"/>
  <c r="D521" i="1"/>
  <c r="E521" i="1" s="1"/>
  <c r="G521" i="1" s="1"/>
  <c r="H522" i="1" s="1"/>
  <c r="A522" i="1"/>
  <c r="L521" i="1"/>
  <c r="M520" i="1"/>
  <c r="N520" i="1" s="1"/>
  <c r="Q521" i="1"/>
  <c r="P521" i="1"/>
  <c r="I521" i="1"/>
  <c r="O515" i="1" l="1"/>
  <c r="B515" i="1"/>
  <c r="I522" i="1"/>
  <c r="J522" i="1" s="1"/>
  <c r="J521" i="1"/>
  <c r="D522" i="1"/>
  <c r="E522" i="1" s="1"/>
  <c r="G522" i="1" s="1"/>
  <c r="H523" i="1" s="1"/>
  <c r="L522" i="1"/>
  <c r="A523" i="1"/>
  <c r="M521" i="1"/>
  <c r="N521" i="1" s="1"/>
  <c r="Q522" i="1"/>
  <c r="P522" i="1"/>
  <c r="C517" i="1"/>
  <c r="K516" i="1"/>
  <c r="O516" i="1" l="1"/>
  <c r="B516" i="1"/>
  <c r="D523" i="1"/>
  <c r="E523" i="1" s="1"/>
  <c r="G523" i="1" s="1"/>
  <c r="H524" i="1" s="1"/>
  <c r="L523" i="1"/>
  <c r="A524" i="1"/>
  <c r="C518" i="1"/>
  <c r="K517" i="1"/>
  <c r="Q523" i="1"/>
  <c r="M522" i="1"/>
  <c r="N522" i="1" s="1"/>
  <c r="P523" i="1"/>
  <c r="I523" i="1"/>
  <c r="O517" i="1" l="1"/>
  <c r="B517" i="1"/>
  <c r="I524" i="1"/>
  <c r="J524" i="1" s="1"/>
  <c r="C519" i="1"/>
  <c r="K518" i="1"/>
  <c r="D524" i="1"/>
  <c r="E524" i="1" s="1"/>
  <c r="G524" i="1" s="1"/>
  <c r="H525" i="1" s="1"/>
  <c r="L524" i="1"/>
  <c r="A525" i="1"/>
  <c r="J523" i="1"/>
  <c r="P524" i="1"/>
  <c r="M523" i="1"/>
  <c r="N523" i="1" s="1"/>
  <c r="Q524" i="1"/>
  <c r="O518" i="1" l="1"/>
  <c r="B518" i="1"/>
  <c r="I525" i="1"/>
  <c r="J525" i="1" s="1"/>
  <c r="D525" i="1"/>
  <c r="E525" i="1" s="1"/>
  <c r="G525" i="1" s="1"/>
  <c r="H526" i="1" s="1"/>
  <c r="A526" i="1"/>
  <c r="L525" i="1"/>
  <c r="M524" i="1"/>
  <c r="N524" i="1" s="1"/>
  <c r="P525" i="1"/>
  <c r="Q525" i="1"/>
  <c r="C520" i="1"/>
  <c r="K519" i="1"/>
  <c r="O519" i="1" l="1"/>
  <c r="B519" i="1"/>
  <c r="C521" i="1"/>
  <c r="K520" i="1"/>
  <c r="M525" i="1"/>
  <c r="N525" i="1" s="1"/>
  <c r="P526" i="1"/>
  <c r="Q526" i="1"/>
  <c r="I526" i="1"/>
  <c r="J526" i="1" s="1"/>
  <c r="D526" i="1"/>
  <c r="E526" i="1" s="1"/>
  <c r="G526" i="1" s="1"/>
  <c r="H527" i="1" s="1"/>
  <c r="L526" i="1"/>
  <c r="A527" i="1"/>
  <c r="O520" i="1" l="1"/>
  <c r="B520" i="1"/>
  <c r="D527" i="1"/>
  <c r="E527" i="1" s="1"/>
  <c r="G527" i="1" s="1"/>
  <c r="H528" i="1" s="1"/>
  <c r="L527" i="1"/>
  <c r="A528" i="1"/>
  <c r="Q527" i="1"/>
  <c r="M526" i="1"/>
  <c r="N526" i="1" s="1"/>
  <c r="P527" i="1"/>
  <c r="I527" i="1"/>
  <c r="C522" i="1"/>
  <c r="K521" i="1"/>
  <c r="O521" i="1" l="1"/>
  <c r="B521" i="1"/>
  <c r="I528" i="1"/>
  <c r="J528" i="1" s="1"/>
  <c r="J527" i="1"/>
  <c r="D528" i="1"/>
  <c r="E528" i="1" s="1"/>
  <c r="G528" i="1" s="1"/>
  <c r="H529" i="1" s="1"/>
  <c r="L528" i="1"/>
  <c r="A529" i="1"/>
  <c r="C523" i="1"/>
  <c r="K522" i="1"/>
  <c r="P528" i="1"/>
  <c r="Q528" i="1"/>
  <c r="M527" i="1"/>
  <c r="N527" i="1" s="1"/>
  <c r="O522" i="1" l="1"/>
  <c r="B522" i="1"/>
  <c r="I529" i="1"/>
  <c r="J529" i="1" s="1"/>
  <c r="C524" i="1"/>
  <c r="K523" i="1"/>
  <c r="D529" i="1"/>
  <c r="E529" i="1" s="1"/>
  <c r="G529" i="1" s="1"/>
  <c r="H530" i="1" s="1"/>
  <c r="L529" i="1"/>
  <c r="A530" i="1"/>
  <c r="P529" i="1"/>
  <c r="M528" i="1"/>
  <c r="N528" i="1" s="1"/>
  <c r="Q529" i="1"/>
  <c r="O523" i="1" l="1"/>
  <c r="B523" i="1"/>
  <c r="C525" i="1"/>
  <c r="K524" i="1"/>
  <c r="O524" i="1" s="1"/>
  <c r="A531" i="1"/>
  <c r="D530" i="1"/>
  <c r="E530" i="1" s="1"/>
  <c r="G530" i="1" s="1"/>
  <c r="H531" i="1" s="1"/>
  <c r="L530" i="1"/>
  <c r="P530" i="1"/>
  <c r="Q530" i="1"/>
  <c r="M529" i="1"/>
  <c r="N529" i="1" s="1"/>
  <c r="I530" i="1"/>
  <c r="B524" i="1" l="1"/>
  <c r="Q531" i="1"/>
  <c r="M530" i="1"/>
  <c r="N530" i="1" s="1"/>
  <c r="P531" i="1"/>
  <c r="A532" i="1"/>
  <c r="D531" i="1"/>
  <c r="E531" i="1" s="1"/>
  <c r="G531" i="1" s="1"/>
  <c r="H532" i="1" s="1"/>
  <c r="L531" i="1"/>
  <c r="C526" i="1"/>
  <c r="K525" i="1"/>
  <c r="O525" i="1" s="1"/>
  <c r="I531" i="1"/>
  <c r="J530" i="1"/>
  <c r="B525" i="1" l="1"/>
  <c r="I532" i="1"/>
  <c r="J532" i="1" s="1"/>
  <c r="P532" i="1"/>
  <c r="Q532" i="1"/>
  <c r="M531" i="1"/>
  <c r="N531" i="1" s="1"/>
  <c r="J531" i="1"/>
  <c r="C527" i="1"/>
  <c r="K526" i="1"/>
  <c r="O526" i="1" s="1"/>
  <c r="A533" i="1"/>
  <c r="D532" i="1"/>
  <c r="E532" i="1" s="1"/>
  <c r="G532" i="1" s="1"/>
  <c r="H533" i="1" s="1"/>
  <c r="L532" i="1"/>
  <c r="B526" i="1" l="1"/>
  <c r="I533" i="1"/>
  <c r="J533" i="1" s="1"/>
  <c r="D533" i="1"/>
  <c r="E533" i="1" s="1"/>
  <c r="G533" i="1" s="1"/>
  <c r="H534" i="1" s="1"/>
  <c r="A534" i="1"/>
  <c r="L533" i="1"/>
  <c r="Q533" i="1"/>
  <c r="M532" i="1"/>
  <c r="N532" i="1" s="1"/>
  <c r="P533" i="1"/>
  <c r="C528" i="1"/>
  <c r="K527" i="1"/>
  <c r="O527" i="1" l="1"/>
  <c r="B527" i="1"/>
  <c r="A535" i="1"/>
  <c r="D534" i="1"/>
  <c r="E534" i="1" s="1"/>
  <c r="G534" i="1" s="1"/>
  <c r="H535" i="1" s="1"/>
  <c r="L534" i="1"/>
  <c r="C529" i="1"/>
  <c r="K528" i="1"/>
  <c r="P534" i="1"/>
  <c r="M533" i="1"/>
  <c r="N533" i="1" s="1"/>
  <c r="Q534" i="1"/>
  <c r="I534" i="1"/>
  <c r="O528" i="1" l="1"/>
  <c r="B528" i="1"/>
  <c r="I535" i="1"/>
  <c r="J535" i="1" s="1"/>
  <c r="Q535" i="1"/>
  <c r="M534" i="1"/>
  <c r="N534" i="1" s="1"/>
  <c r="P535" i="1"/>
  <c r="C530" i="1"/>
  <c r="K529" i="1"/>
  <c r="J534" i="1"/>
  <c r="A536" i="1"/>
  <c r="D535" i="1"/>
  <c r="E535" i="1" s="1"/>
  <c r="G535" i="1" s="1"/>
  <c r="H536" i="1" s="1"/>
  <c r="L535" i="1"/>
  <c r="O529" i="1" l="1"/>
  <c r="B529" i="1"/>
  <c r="A537" i="1"/>
  <c r="D536" i="1"/>
  <c r="E536" i="1" s="1"/>
  <c r="G536" i="1" s="1"/>
  <c r="H537" i="1" s="1"/>
  <c r="L536" i="1"/>
  <c r="P536" i="1"/>
  <c r="M535" i="1"/>
  <c r="N535" i="1" s="1"/>
  <c r="Q536" i="1"/>
  <c r="C531" i="1"/>
  <c r="K530" i="1"/>
  <c r="I536" i="1"/>
  <c r="O530" i="1" l="1"/>
  <c r="B530" i="1"/>
  <c r="I537" i="1"/>
  <c r="J537" i="1" s="1"/>
  <c r="C532" i="1"/>
  <c r="K531" i="1"/>
  <c r="Q537" i="1"/>
  <c r="M536" i="1"/>
  <c r="N536" i="1" s="1"/>
  <c r="P537" i="1"/>
  <c r="J536" i="1"/>
  <c r="D537" i="1"/>
  <c r="E537" i="1" s="1"/>
  <c r="G537" i="1" s="1"/>
  <c r="H538" i="1" s="1"/>
  <c r="A538" i="1"/>
  <c r="L537" i="1"/>
  <c r="O531" i="1" l="1"/>
  <c r="B531" i="1"/>
  <c r="P538" i="1"/>
  <c r="Q538" i="1"/>
  <c r="M537" i="1"/>
  <c r="N537" i="1" s="1"/>
  <c r="I538" i="1"/>
  <c r="A539" i="1"/>
  <c r="D538" i="1"/>
  <c r="E538" i="1" s="1"/>
  <c r="G538" i="1" s="1"/>
  <c r="H539" i="1" s="1"/>
  <c r="L538" i="1"/>
  <c r="C533" i="1"/>
  <c r="K532" i="1"/>
  <c r="O532" i="1" l="1"/>
  <c r="B532" i="1"/>
  <c r="C534" i="1"/>
  <c r="K533" i="1"/>
  <c r="D539" i="1"/>
  <c r="E539" i="1" s="1"/>
  <c r="G539" i="1" s="1"/>
  <c r="H540" i="1" s="1"/>
  <c r="L539" i="1"/>
  <c r="A540" i="1"/>
  <c r="Q539" i="1"/>
  <c r="P539" i="1"/>
  <c r="M538" i="1"/>
  <c r="N538" i="1" s="1"/>
  <c r="I539" i="1"/>
  <c r="J539" i="1" s="1"/>
  <c r="J538" i="1"/>
  <c r="O533" i="1" l="1"/>
  <c r="B533" i="1"/>
  <c r="P540" i="1"/>
  <c r="Q540" i="1"/>
  <c r="M539" i="1"/>
  <c r="N539" i="1" s="1"/>
  <c r="I540" i="1"/>
  <c r="J540" i="1" s="1"/>
  <c r="A541" i="1"/>
  <c r="D540" i="1"/>
  <c r="E540" i="1" s="1"/>
  <c r="G540" i="1" s="1"/>
  <c r="H541" i="1" s="1"/>
  <c r="L540" i="1"/>
  <c r="C535" i="1"/>
  <c r="K534" i="1"/>
  <c r="O534" i="1" l="1"/>
  <c r="B534" i="1"/>
  <c r="Q541" i="1"/>
  <c r="P541" i="1"/>
  <c r="M540" i="1"/>
  <c r="N540" i="1" s="1"/>
  <c r="D541" i="1"/>
  <c r="E541" i="1" s="1"/>
  <c r="G541" i="1" s="1"/>
  <c r="H542" i="1" s="1"/>
  <c r="L541" i="1"/>
  <c r="A542" i="1"/>
  <c r="C536" i="1"/>
  <c r="K535" i="1"/>
  <c r="I541" i="1"/>
  <c r="O535" i="1" l="1"/>
  <c r="B535" i="1"/>
  <c r="I542" i="1"/>
  <c r="J542" i="1" s="1"/>
  <c r="C537" i="1"/>
  <c r="K536" i="1"/>
  <c r="A543" i="1"/>
  <c r="D542" i="1"/>
  <c r="E542" i="1" s="1"/>
  <c r="G542" i="1" s="1"/>
  <c r="H543" i="1" s="1"/>
  <c r="L542" i="1"/>
  <c r="J541" i="1"/>
  <c r="P542" i="1"/>
  <c r="Q542" i="1"/>
  <c r="M541" i="1"/>
  <c r="N541" i="1" s="1"/>
  <c r="O536" i="1" l="1"/>
  <c r="B536" i="1"/>
  <c r="Q543" i="1"/>
  <c r="P543" i="1"/>
  <c r="M542" i="1"/>
  <c r="N542" i="1" s="1"/>
  <c r="C538" i="1"/>
  <c r="K537" i="1"/>
  <c r="I543" i="1"/>
  <c r="D543" i="1"/>
  <c r="E543" i="1" s="1"/>
  <c r="G543" i="1" s="1"/>
  <c r="H544" i="1" s="1"/>
  <c r="L543" i="1"/>
  <c r="A544" i="1"/>
  <c r="O537" i="1" l="1"/>
  <c r="B537" i="1"/>
  <c r="C539" i="1"/>
  <c r="K538" i="1"/>
  <c r="D544" i="1"/>
  <c r="E544" i="1" s="1"/>
  <c r="G544" i="1" s="1"/>
  <c r="H545" i="1" s="1"/>
  <c r="L544" i="1"/>
  <c r="A545" i="1"/>
  <c r="I544" i="1"/>
  <c r="P544" i="1"/>
  <c r="Q544" i="1"/>
  <c r="M543" i="1"/>
  <c r="N543" i="1" s="1"/>
  <c r="J543" i="1"/>
  <c r="O538" i="1" l="1"/>
  <c r="B538" i="1"/>
  <c r="I545" i="1"/>
  <c r="J545" i="1" s="1"/>
  <c r="J544" i="1"/>
  <c r="D545" i="1"/>
  <c r="E545" i="1" s="1"/>
  <c r="G545" i="1" s="1"/>
  <c r="H546" i="1" s="1"/>
  <c r="L545" i="1"/>
  <c r="A546" i="1"/>
  <c r="P545" i="1"/>
  <c r="M544" i="1"/>
  <c r="N544" i="1" s="1"/>
  <c r="Q545" i="1"/>
  <c r="C540" i="1"/>
  <c r="K539" i="1"/>
  <c r="O539" i="1" l="1"/>
  <c r="B539" i="1"/>
  <c r="I546" i="1"/>
  <c r="J546" i="1" s="1"/>
  <c r="C541" i="1"/>
  <c r="K540" i="1"/>
  <c r="A547" i="1"/>
  <c r="D546" i="1"/>
  <c r="E546" i="1" s="1"/>
  <c r="G546" i="1" s="1"/>
  <c r="H547" i="1" s="1"/>
  <c r="L546" i="1"/>
  <c r="P546" i="1"/>
  <c r="Q546" i="1"/>
  <c r="M545" i="1"/>
  <c r="N545" i="1" s="1"/>
  <c r="O540" i="1" l="1"/>
  <c r="B540" i="1"/>
  <c r="A548" i="1"/>
  <c r="D547" i="1"/>
  <c r="E547" i="1" s="1"/>
  <c r="G547" i="1" s="1"/>
  <c r="H548" i="1" s="1"/>
  <c r="L547" i="1"/>
  <c r="Q547" i="1"/>
  <c r="M546" i="1"/>
  <c r="N546" i="1" s="1"/>
  <c r="P547" i="1"/>
  <c r="C542" i="1"/>
  <c r="K541" i="1"/>
  <c r="I547" i="1"/>
  <c r="O541" i="1" l="1"/>
  <c r="B541" i="1"/>
  <c r="I548" i="1"/>
  <c r="J548" i="1" s="1"/>
  <c r="J547" i="1"/>
  <c r="D548" i="1"/>
  <c r="E548" i="1" s="1"/>
  <c r="G548" i="1" s="1"/>
  <c r="H549" i="1" s="1"/>
  <c r="L548" i="1"/>
  <c r="A549" i="1"/>
  <c r="C543" i="1"/>
  <c r="K542" i="1"/>
  <c r="P548" i="1"/>
  <c r="M547" i="1"/>
  <c r="N547" i="1" s="1"/>
  <c r="Q548" i="1"/>
  <c r="O542" i="1" l="1"/>
  <c r="B542" i="1"/>
  <c r="C544" i="1"/>
  <c r="K543" i="1"/>
  <c r="A550" i="1"/>
  <c r="D549" i="1"/>
  <c r="E549" i="1" s="1"/>
  <c r="G549" i="1" s="1"/>
  <c r="H550" i="1" s="1"/>
  <c r="L549" i="1"/>
  <c r="Q549" i="1"/>
  <c r="M548" i="1"/>
  <c r="N548" i="1" s="1"/>
  <c r="P549" i="1"/>
  <c r="I549" i="1"/>
  <c r="J549" i="1" s="1"/>
  <c r="O543" i="1" l="1"/>
  <c r="B543" i="1"/>
  <c r="C545" i="1"/>
  <c r="K544" i="1"/>
  <c r="P550" i="1"/>
  <c r="M549" i="1"/>
  <c r="N549" i="1" s="1"/>
  <c r="Q550" i="1"/>
  <c r="A551" i="1"/>
  <c r="D550" i="1"/>
  <c r="E550" i="1" s="1"/>
  <c r="G550" i="1" s="1"/>
  <c r="H551" i="1" s="1"/>
  <c r="L550" i="1"/>
  <c r="I550" i="1"/>
  <c r="O544" i="1" l="1"/>
  <c r="B544" i="1"/>
  <c r="I551" i="1"/>
  <c r="J551" i="1" s="1"/>
  <c r="A552" i="1"/>
  <c r="D551" i="1"/>
  <c r="E551" i="1" s="1"/>
  <c r="G551" i="1" s="1"/>
  <c r="H552" i="1" s="1"/>
  <c r="L551" i="1"/>
  <c r="Q551" i="1"/>
  <c r="P551" i="1"/>
  <c r="M550" i="1"/>
  <c r="N550" i="1" s="1"/>
  <c r="J550" i="1"/>
  <c r="C546" i="1"/>
  <c r="K545" i="1"/>
  <c r="O545" i="1" l="1"/>
  <c r="B545" i="1"/>
  <c r="D552" i="1"/>
  <c r="E552" i="1" s="1"/>
  <c r="G552" i="1" s="1"/>
  <c r="H553" i="1" s="1"/>
  <c r="L552" i="1"/>
  <c r="A553" i="1"/>
  <c r="P552" i="1"/>
  <c r="Q552" i="1"/>
  <c r="M551" i="1"/>
  <c r="N551" i="1" s="1"/>
  <c r="I552" i="1"/>
  <c r="C547" i="1"/>
  <c r="K546" i="1"/>
  <c r="O546" i="1" l="1"/>
  <c r="B546" i="1"/>
  <c r="C548" i="1"/>
  <c r="K547" i="1"/>
  <c r="I553" i="1"/>
  <c r="J553" i="1" s="1"/>
  <c r="D553" i="1"/>
  <c r="E553" i="1" s="1"/>
  <c r="G553" i="1" s="1"/>
  <c r="H554" i="1" s="1"/>
  <c r="L553" i="1"/>
  <c r="A554" i="1"/>
  <c r="Q553" i="1"/>
  <c r="P553" i="1"/>
  <c r="M552" i="1"/>
  <c r="N552" i="1" s="1"/>
  <c r="J552" i="1"/>
  <c r="O547" i="1" l="1"/>
  <c r="B547" i="1"/>
  <c r="A555" i="1"/>
  <c r="D554" i="1"/>
  <c r="E554" i="1" s="1"/>
  <c r="G554" i="1" s="1"/>
  <c r="H555" i="1" s="1"/>
  <c r="L554" i="1"/>
  <c r="I554" i="1"/>
  <c r="J554" i="1" s="1"/>
  <c r="P554" i="1"/>
  <c r="Q554" i="1"/>
  <c r="M553" i="1"/>
  <c r="N553" i="1" s="1"/>
  <c r="C549" i="1"/>
  <c r="K548" i="1"/>
  <c r="O548" i="1" l="1"/>
  <c r="B548" i="1"/>
  <c r="C550" i="1"/>
  <c r="K549" i="1"/>
  <c r="I555" i="1"/>
  <c r="D555" i="1"/>
  <c r="E555" i="1" s="1"/>
  <c r="G555" i="1" s="1"/>
  <c r="H556" i="1" s="1"/>
  <c r="L555" i="1"/>
  <c r="A556" i="1"/>
  <c r="P555" i="1"/>
  <c r="M554" i="1"/>
  <c r="N554" i="1" s="1"/>
  <c r="Q555" i="1"/>
  <c r="O549" i="1" l="1"/>
  <c r="B549" i="1"/>
  <c r="A557" i="1"/>
  <c r="D556" i="1"/>
  <c r="E556" i="1" s="1"/>
  <c r="G556" i="1" s="1"/>
  <c r="H557" i="1" s="1"/>
  <c r="L556" i="1"/>
  <c r="I556" i="1"/>
  <c r="J556" i="1" s="1"/>
  <c r="M555" i="1"/>
  <c r="N555" i="1" s="1"/>
  <c r="P556" i="1"/>
  <c r="Q556" i="1"/>
  <c r="C551" i="1"/>
  <c r="K550" i="1"/>
  <c r="J555" i="1"/>
  <c r="O550" i="1" l="1"/>
  <c r="B550" i="1"/>
  <c r="M556" i="1"/>
  <c r="N556" i="1" s="1"/>
  <c r="Q557" i="1"/>
  <c r="P557" i="1"/>
  <c r="C552" i="1"/>
  <c r="K551" i="1"/>
  <c r="D557" i="1"/>
  <c r="E557" i="1" s="1"/>
  <c r="G557" i="1" s="1"/>
  <c r="H558" i="1" s="1"/>
  <c r="A558" i="1"/>
  <c r="L557" i="1"/>
  <c r="I557" i="1"/>
  <c r="J557" i="1" s="1"/>
  <c r="O551" i="1" l="1"/>
  <c r="B551" i="1"/>
  <c r="M557" i="1"/>
  <c r="N557" i="1" s="1"/>
  <c r="P558" i="1"/>
  <c r="Q558" i="1"/>
  <c r="A559" i="1"/>
  <c r="D558" i="1"/>
  <c r="E558" i="1" s="1"/>
  <c r="G558" i="1" s="1"/>
  <c r="H559" i="1" s="1"/>
  <c r="L558" i="1"/>
  <c r="C553" i="1"/>
  <c r="K552" i="1"/>
  <c r="I558" i="1"/>
  <c r="O552" i="1" l="1"/>
  <c r="B552" i="1"/>
  <c r="I559" i="1"/>
  <c r="J559" i="1" s="1"/>
  <c r="J558" i="1"/>
  <c r="C554" i="1"/>
  <c r="K553" i="1"/>
  <c r="M558" i="1"/>
  <c r="N558" i="1" s="1"/>
  <c r="P559" i="1"/>
  <c r="Q559" i="1"/>
  <c r="D559" i="1"/>
  <c r="E559" i="1" s="1"/>
  <c r="G559" i="1" s="1"/>
  <c r="H560" i="1" s="1"/>
  <c r="L559" i="1"/>
  <c r="A560" i="1"/>
  <c r="O553" i="1" l="1"/>
  <c r="B553" i="1"/>
  <c r="M559" i="1"/>
  <c r="N559" i="1" s="1"/>
  <c r="Q560" i="1"/>
  <c r="P560" i="1"/>
  <c r="C555" i="1"/>
  <c r="K554" i="1"/>
  <c r="A561" i="1"/>
  <c r="D560" i="1"/>
  <c r="E560" i="1" s="1"/>
  <c r="G560" i="1" s="1"/>
  <c r="H561" i="1" s="1"/>
  <c r="L560" i="1"/>
  <c r="I560" i="1"/>
  <c r="O554" i="1" l="1"/>
  <c r="B554" i="1"/>
  <c r="A562" i="1"/>
  <c r="D561" i="1"/>
  <c r="E561" i="1" s="1"/>
  <c r="G561" i="1" s="1"/>
  <c r="H562" i="1" s="1"/>
  <c r="L561" i="1"/>
  <c r="C556" i="1"/>
  <c r="K555" i="1"/>
  <c r="I561" i="1"/>
  <c r="M560" i="1"/>
  <c r="N560" i="1" s="1"/>
  <c r="Q561" i="1"/>
  <c r="P561" i="1"/>
  <c r="J560" i="1"/>
  <c r="O555" i="1" l="1"/>
  <c r="B555" i="1"/>
  <c r="I562" i="1"/>
  <c r="J562" i="1" s="1"/>
  <c r="C557" i="1"/>
  <c r="K556" i="1"/>
  <c r="A563" i="1"/>
  <c r="D562" i="1"/>
  <c r="E562" i="1" s="1"/>
  <c r="G562" i="1" s="1"/>
  <c r="H563" i="1" s="1"/>
  <c r="L562" i="1"/>
  <c r="J561" i="1"/>
  <c r="M561" i="1"/>
  <c r="N561" i="1" s="1"/>
  <c r="Q562" i="1"/>
  <c r="P562" i="1"/>
  <c r="O556" i="1" l="1"/>
  <c r="B556" i="1"/>
  <c r="A564" i="1"/>
  <c r="D563" i="1"/>
  <c r="E563" i="1" s="1"/>
  <c r="G563" i="1" s="1"/>
  <c r="H564" i="1" s="1"/>
  <c r="L563" i="1"/>
  <c r="M562" i="1"/>
  <c r="N562" i="1" s="1"/>
  <c r="P563" i="1"/>
  <c r="Q563" i="1"/>
  <c r="C558" i="1"/>
  <c r="K557" i="1"/>
  <c r="I563" i="1"/>
  <c r="O557" i="1" l="1"/>
  <c r="B557" i="1"/>
  <c r="I564" i="1"/>
  <c r="J564" i="1" s="1"/>
  <c r="C559" i="1"/>
  <c r="K558" i="1"/>
  <c r="D564" i="1"/>
  <c r="E564" i="1" s="1"/>
  <c r="G564" i="1" s="1"/>
  <c r="H565" i="1" s="1"/>
  <c r="L564" i="1"/>
  <c r="A565" i="1"/>
  <c r="J563" i="1"/>
  <c r="M563" i="1"/>
  <c r="N563" i="1" s="1"/>
  <c r="P564" i="1"/>
  <c r="Q564" i="1"/>
  <c r="O558" i="1" l="1"/>
  <c r="B558" i="1"/>
  <c r="A566" i="1"/>
  <c r="D565" i="1"/>
  <c r="E565" i="1" s="1"/>
  <c r="G565" i="1" s="1"/>
  <c r="H566" i="1" s="1"/>
  <c r="L565" i="1"/>
  <c r="M564" i="1"/>
  <c r="N564" i="1" s="1"/>
  <c r="Q565" i="1"/>
  <c r="P565" i="1"/>
  <c r="C560" i="1"/>
  <c r="K559" i="1"/>
  <c r="I565" i="1"/>
  <c r="O559" i="1" l="1"/>
  <c r="B559" i="1"/>
  <c r="I566" i="1"/>
  <c r="J566" i="1" s="1"/>
  <c r="J565" i="1"/>
  <c r="C561" i="1"/>
  <c r="K560" i="1"/>
  <c r="M565" i="1"/>
  <c r="N565" i="1" s="1"/>
  <c r="Q566" i="1"/>
  <c r="P566" i="1"/>
  <c r="D566" i="1"/>
  <c r="E566" i="1" s="1"/>
  <c r="G566" i="1" s="1"/>
  <c r="H567" i="1" s="1"/>
  <c r="A567" i="1"/>
  <c r="L566" i="1"/>
  <c r="O560" i="1" l="1"/>
  <c r="B560" i="1"/>
  <c r="M566" i="1"/>
  <c r="N566" i="1" s="1"/>
  <c r="Q567" i="1"/>
  <c r="P567" i="1"/>
  <c r="I567" i="1"/>
  <c r="J567" i="1" s="1"/>
  <c r="D567" i="1"/>
  <c r="E567" i="1" s="1"/>
  <c r="G567" i="1" s="1"/>
  <c r="H568" i="1" s="1"/>
  <c r="L567" i="1"/>
  <c r="A568" i="1"/>
  <c r="C562" i="1"/>
  <c r="K561" i="1"/>
  <c r="O561" i="1" l="1"/>
  <c r="B561" i="1"/>
  <c r="C563" i="1"/>
  <c r="K562" i="1"/>
  <c r="D568" i="1"/>
  <c r="E568" i="1" s="1"/>
  <c r="G568" i="1" s="1"/>
  <c r="H569" i="1" s="1"/>
  <c r="L568" i="1"/>
  <c r="A569" i="1"/>
  <c r="I568" i="1"/>
  <c r="M567" i="1"/>
  <c r="N567" i="1" s="1"/>
  <c r="Q568" i="1"/>
  <c r="P568" i="1"/>
  <c r="O562" i="1" l="1"/>
  <c r="B562" i="1"/>
  <c r="I569" i="1"/>
  <c r="J569" i="1" s="1"/>
  <c r="A570" i="1"/>
  <c r="D569" i="1"/>
  <c r="E569" i="1" s="1"/>
  <c r="G569" i="1" s="1"/>
  <c r="H570" i="1" s="1"/>
  <c r="L569" i="1"/>
  <c r="M568" i="1"/>
  <c r="N568" i="1" s="1"/>
  <c r="Q569" i="1"/>
  <c r="P569" i="1"/>
  <c r="C564" i="1"/>
  <c r="K563" i="1"/>
  <c r="J568" i="1"/>
  <c r="O563" i="1" l="1"/>
  <c r="B563" i="1"/>
  <c r="A571" i="1"/>
  <c r="D570" i="1"/>
  <c r="E570" i="1" s="1"/>
  <c r="G570" i="1" s="1"/>
  <c r="H571" i="1" s="1"/>
  <c r="L570" i="1"/>
  <c r="C565" i="1"/>
  <c r="K564" i="1"/>
  <c r="M569" i="1"/>
  <c r="N569" i="1" s="1"/>
  <c r="P570" i="1"/>
  <c r="Q570" i="1"/>
  <c r="I570" i="1"/>
  <c r="O564" i="1" l="1"/>
  <c r="B564" i="1"/>
  <c r="I571" i="1"/>
  <c r="J571" i="1" s="1"/>
  <c r="C566" i="1"/>
  <c r="K565" i="1"/>
  <c r="A572" i="1"/>
  <c r="D571" i="1"/>
  <c r="E571" i="1" s="1"/>
  <c r="G571" i="1" s="1"/>
  <c r="H572" i="1" s="1"/>
  <c r="L571" i="1"/>
  <c r="M570" i="1"/>
  <c r="N570" i="1" s="1"/>
  <c r="P571" i="1"/>
  <c r="Q571" i="1"/>
  <c r="J570" i="1"/>
  <c r="O565" i="1" l="1"/>
  <c r="B565" i="1"/>
  <c r="D572" i="1"/>
  <c r="E572" i="1" s="1"/>
  <c r="G572" i="1" s="1"/>
  <c r="H573" i="1" s="1"/>
  <c r="A573" i="1"/>
  <c r="L572" i="1"/>
  <c r="M571" i="1"/>
  <c r="N571" i="1" s="1"/>
  <c r="P572" i="1"/>
  <c r="Q572" i="1"/>
  <c r="C567" i="1"/>
  <c r="K566" i="1"/>
  <c r="I572" i="1"/>
  <c r="O566" i="1" l="1"/>
  <c r="B566" i="1"/>
  <c r="I573" i="1"/>
  <c r="J573" i="1" s="1"/>
  <c r="J572" i="1"/>
  <c r="M572" i="1"/>
  <c r="N572" i="1" s="1"/>
  <c r="P573" i="1"/>
  <c r="Q573" i="1"/>
  <c r="A574" i="1"/>
  <c r="D573" i="1"/>
  <c r="E573" i="1" s="1"/>
  <c r="G573" i="1" s="1"/>
  <c r="H574" i="1" s="1"/>
  <c r="L573" i="1"/>
  <c r="C568" i="1"/>
  <c r="K567" i="1"/>
  <c r="O567" i="1" l="1"/>
  <c r="B567" i="1"/>
  <c r="C569" i="1"/>
  <c r="K568" i="1"/>
  <c r="A575" i="1"/>
  <c r="D574" i="1"/>
  <c r="E574" i="1" s="1"/>
  <c r="G574" i="1" s="1"/>
  <c r="H575" i="1" s="1"/>
  <c r="L574" i="1"/>
  <c r="M573" i="1"/>
  <c r="N573" i="1" s="1"/>
  <c r="Q574" i="1"/>
  <c r="P574" i="1"/>
  <c r="I574" i="1"/>
  <c r="O568" i="1" l="1"/>
  <c r="B568" i="1"/>
  <c r="I575" i="1"/>
  <c r="J575" i="1" s="1"/>
  <c r="J574" i="1"/>
  <c r="L575" i="1"/>
  <c r="A576" i="1"/>
  <c r="D575" i="1"/>
  <c r="E575" i="1" s="1"/>
  <c r="G575" i="1" s="1"/>
  <c r="H576" i="1" s="1"/>
  <c r="M574" i="1"/>
  <c r="N574" i="1" s="1"/>
  <c r="Q575" i="1"/>
  <c r="P575" i="1"/>
  <c r="C570" i="1"/>
  <c r="K569" i="1"/>
  <c r="O569" i="1" l="1"/>
  <c r="B569" i="1"/>
  <c r="M575" i="1"/>
  <c r="N575" i="1" s="1"/>
  <c r="Q576" i="1"/>
  <c r="P576" i="1"/>
  <c r="C571" i="1"/>
  <c r="K570" i="1"/>
  <c r="I576" i="1"/>
  <c r="J576" i="1" s="1"/>
  <c r="L576" i="1"/>
  <c r="A577" i="1"/>
  <c r="D576" i="1"/>
  <c r="E576" i="1" s="1"/>
  <c r="G576" i="1" s="1"/>
  <c r="H577" i="1" s="1"/>
  <c r="O570" i="1" l="1"/>
  <c r="B570" i="1"/>
  <c r="P577" i="1"/>
  <c r="M576" i="1"/>
  <c r="N576" i="1" s="1"/>
  <c r="Q577" i="1"/>
  <c r="I577" i="1"/>
  <c r="J577" i="1" s="1"/>
  <c r="L577" i="1"/>
  <c r="A578" i="1"/>
  <c r="D577" i="1"/>
  <c r="E577" i="1" s="1"/>
  <c r="G577" i="1" s="1"/>
  <c r="H578" i="1" s="1"/>
  <c r="C572" i="1"/>
  <c r="K571" i="1"/>
  <c r="O571" i="1" l="1"/>
  <c r="B571" i="1"/>
  <c r="M577" i="1"/>
  <c r="N577" i="1" s="1"/>
  <c r="Q578" i="1"/>
  <c r="P578" i="1"/>
  <c r="C573" i="1"/>
  <c r="K572" i="1"/>
  <c r="I578" i="1"/>
  <c r="J578" i="1" s="1"/>
  <c r="L578" i="1"/>
  <c r="A579" i="1"/>
  <c r="D578" i="1"/>
  <c r="E578" i="1" s="1"/>
  <c r="G578" i="1" s="1"/>
  <c r="H579" i="1" s="1"/>
  <c r="O572" i="1" l="1"/>
  <c r="B572" i="1"/>
  <c r="M578" i="1"/>
  <c r="N578" i="1" s="1"/>
  <c r="Q579" i="1"/>
  <c r="P579" i="1"/>
  <c r="C574" i="1"/>
  <c r="K573" i="1"/>
  <c r="D579" i="1"/>
  <c r="E579" i="1" s="1"/>
  <c r="G579" i="1" s="1"/>
  <c r="H580" i="1" s="1"/>
  <c r="L579" i="1"/>
  <c r="A580" i="1"/>
  <c r="I579" i="1"/>
  <c r="J579" i="1" s="1"/>
  <c r="O573" i="1" l="1"/>
  <c r="B573" i="1"/>
  <c r="Q580" i="1"/>
  <c r="P580" i="1"/>
  <c r="M579" i="1"/>
  <c r="N579" i="1" s="1"/>
  <c r="A581" i="1"/>
  <c r="D580" i="1"/>
  <c r="E580" i="1" s="1"/>
  <c r="G580" i="1" s="1"/>
  <c r="H581" i="1" s="1"/>
  <c r="L580" i="1"/>
  <c r="C575" i="1"/>
  <c r="K574" i="1"/>
  <c r="I580" i="1"/>
  <c r="O574" i="1" l="1"/>
  <c r="B574" i="1"/>
  <c r="I581" i="1"/>
  <c r="J581" i="1" s="1"/>
  <c r="J580" i="1"/>
  <c r="A582" i="1"/>
  <c r="D581" i="1"/>
  <c r="E581" i="1" s="1"/>
  <c r="G581" i="1" s="1"/>
  <c r="H582" i="1" s="1"/>
  <c r="L581" i="1"/>
  <c r="Q581" i="1"/>
  <c r="M580" i="1"/>
  <c r="N580" i="1" s="1"/>
  <c r="P581" i="1"/>
  <c r="C576" i="1"/>
  <c r="K575" i="1"/>
  <c r="O575" i="1" l="1"/>
  <c r="B575" i="1"/>
  <c r="I582" i="1"/>
  <c r="J582" i="1" s="1"/>
  <c r="C577" i="1"/>
  <c r="K576" i="1"/>
  <c r="A583" i="1"/>
  <c r="D582" i="1"/>
  <c r="E582" i="1" s="1"/>
  <c r="G582" i="1" s="1"/>
  <c r="H583" i="1" s="1"/>
  <c r="L582" i="1"/>
  <c r="Q582" i="1"/>
  <c r="P582" i="1"/>
  <c r="M581" i="1"/>
  <c r="N581" i="1" s="1"/>
  <c r="O576" i="1" l="1"/>
  <c r="B576" i="1"/>
  <c r="D583" i="1"/>
  <c r="E583" i="1" s="1"/>
  <c r="G583" i="1" s="1"/>
  <c r="H584" i="1" s="1"/>
  <c r="L583" i="1"/>
  <c r="A584" i="1"/>
  <c r="P583" i="1"/>
  <c r="Q583" i="1"/>
  <c r="M582" i="1"/>
  <c r="N582" i="1" s="1"/>
  <c r="C578" i="1"/>
  <c r="K577" i="1"/>
  <c r="I583" i="1"/>
  <c r="O577" i="1" l="1"/>
  <c r="B577" i="1"/>
  <c r="I584" i="1"/>
  <c r="J584" i="1" s="1"/>
  <c r="C579" i="1"/>
  <c r="K578" i="1"/>
  <c r="J583" i="1"/>
  <c r="A585" i="1"/>
  <c r="D584" i="1"/>
  <c r="E584" i="1" s="1"/>
  <c r="G584" i="1" s="1"/>
  <c r="H585" i="1" s="1"/>
  <c r="L584" i="1"/>
  <c r="Q584" i="1"/>
  <c r="P584" i="1"/>
  <c r="M583" i="1"/>
  <c r="N583" i="1" s="1"/>
  <c r="O578" i="1" l="1"/>
  <c r="B578" i="1"/>
  <c r="I585" i="1"/>
  <c r="J585" i="1" s="1"/>
  <c r="D585" i="1"/>
  <c r="E585" i="1" s="1"/>
  <c r="G585" i="1" s="1"/>
  <c r="H586" i="1" s="1"/>
  <c r="L585" i="1"/>
  <c r="A586" i="1"/>
  <c r="Q585" i="1"/>
  <c r="P585" i="1"/>
  <c r="M584" i="1"/>
  <c r="N584" i="1" s="1"/>
  <c r="C580" i="1"/>
  <c r="K579" i="1"/>
  <c r="O579" i="1" l="1"/>
  <c r="B579" i="1"/>
  <c r="C581" i="1"/>
  <c r="K580" i="1"/>
  <c r="D586" i="1"/>
  <c r="E586" i="1" s="1"/>
  <c r="G586" i="1" s="1"/>
  <c r="H587" i="1" s="1"/>
  <c r="L586" i="1"/>
  <c r="A587" i="1"/>
  <c r="Q586" i="1"/>
  <c r="P586" i="1"/>
  <c r="M585" i="1"/>
  <c r="N585" i="1" s="1"/>
  <c r="I586" i="1"/>
  <c r="O580" i="1" l="1"/>
  <c r="B580" i="1"/>
  <c r="I587" i="1"/>
  <c r="J587" i="1" s="1"/>
  <c r="J586" i="1"/>
  <c r="D587" i="1"/>
  <c r="E587" i="1" s="1"/>
  <c r="G587" i="1" s="1"/>
  <c r="H588" i="1" s="1"/>
  <c r="L587" i="1"/>
  <c r="A588" i="1"/>
  <c r="P587" i="1"/>
  <c r="Q587" i="1"/>
  <c r="M586" i="1"/>
  <c r="N586" i="1" s="1"/>
  <c r="C582" i="1"/>
  <c r="K581" i="1"/>
  <c r="O581" i="1" l="1"/>
  <c r="B581" i="1"/>
  <c r="I588" i="1"/>
  <c r="J588" i="1" s="1"/>
  <c r="C583" i="1"/>
  <c r="K582" i="1"/>
  <c r="A589" i="1"/>
  <c r="D588" i="1"/>
  <c r="E588" i="1" s="1"/>
  <c r="G588" i="1" s="1"/>
  <c r="H589" i="1" s="1"/>
  <c r="L588" i="1"/>
  <c r="Q588" i="1"/>
  <c r="P588" i="1"/>
  <c r="M587" i="1"/>
  <c r="N587" i="1" s="1"/>
  <c r="O582" i="1" l="1"/>
  <c r="B582" i="1"/>
  <c r="D589" i="1"/>
  <c r="E589" i="1" s="1"/>
  <c r="G589" i="1" s="1"/>
  <c r="H590" i="1" s="1"/>
  <c r="L589" i="1"/>
  <c r="A590" i="1"/>
  <c r="Q589" i="1"/>
  <c r="M588" i="1"/>
  <c r="N588" i="1" s="1"/>
  <c r="P589" i="1"/>
  <c r="C584" i="1"/>
  <c r="K583" i="1"/>
  <c r="I589" i="1"/>
  <c r="O583" i="1" l="1"/>
  <c r="B583" i="1"/>
  <c r="I590" i="1"/>
  <c r="J590" i="1" s="1"/>
  <c r="J589" i="1"/>
  <c r="D590" i="1"/>
  <c r="E590" i="1" s="1"/>
  <c r="G590" i="1" s="1"/>
  <c r="H591" i="1" s="1"/>
  <c r="L590" i="1"/>
  <c r="A591" i="1"/>
  <c r="Q590" i="1"/>
  <c r="P590" i="1"/>
  <c r="M589" i="1"/>
  <c r="N589" i="1" s="1"/>
  <c r="C585" i="1"/>
  <c r="K584" i="1"/>
  <c r="O584" i="1" l="1"/>
  <c r="B584" i="1"/>
  <c r="I591" i="1"/>
  <c r="J591" i="1" s="1"/>
  <c r="Q591" i="1"/>
  <c r="P591" i="1"/>
  <c r="M590" i="1"/>
  <c r="N590" i="1" s="1"/>
  <c r="C586" i="1"/>
  <c r="K585" i="1"/>
  <c r="D591" i="1"/>
  <c r="E591" i="1" s="1"/>
  <c r="G591" i="1" s="1"/>
  <c r="H592" i="1" s="1"/>
  <c r="L591" i="1"/>
  <c r="A592" i="1"/>
  <c r="O585" i="1" l="1"/>
  <c r="B585" i="1"/>
  <c r="A593" i="1"/>
  <c r="D592" i="1"/>
  <c r="E592" i="1" s="1"/>
  <c r="G592" i="1" s="1"/>
  <c r="H593" i="1" s="1"/>
  <c r="L592" i="1"/>
  <c r="M591" i="1"/>
  <c r="N591" i="1" s="1"/>
  <c r="Q592" i="1"/>
  <c r="P592" i="1"/>
  <c r="C587" i="1"/>
  <c r="K586" i="1"/>
  <c r="I592" i="1"/>
  <c r="O586" i="1" l="1"/>
  <c r="B586" i="1"/>
  <c r="I593" i="1"/>
  <c r="J593" i="1" s="1"/>
  <c r="M592" i="1"/>
  <c r="N592" i="1" s="1"/>
  <c r="P593" i="1"/>
  <c r="Q593" i="1"/>
  <c r="J592" i="1"/>
  <c r="D593" i="1"/>
  <c r="E593" i="1" s="1"/>
  <c r="G593" i="1" s="1"/>
  <c r="H594" i="1" s="1"/>
  <c r="A594" i="1"/>
  <c r="L593" i="1"/>
  <c r="C588" i="1"/>
  <c r="K587" i="1"/>
  <c r="O587" i="1" l="1"/>
  <c r="B587" i="1"/>
  <c r="C589" i="1"/>
  <c r="K588" i="1"/>
  <c r="M593" i="1"/>
  <c r="N593" i="1" s="1"/>
  <c r="Q594" i="1"/>
  <c r="P594" i="1"/>
  <c r="I594" i="1"/>
  <c r="J594" i="1" s="1"/>
  <c r="D594" i="1"/>
  <c r="E594" i="1" s="1"/>
  <c r="G594" i="1" s="1"/>
  <c r="H595" i="1" s="1"/>
  <c r="A595" i="1"/>
  <c r="L594" i="1"/>
  <c r="O588" i="1" l="1"/>
  <c r="B588" i="1"/>
  <c r="A596" i="1"/>
  <c r="D595" i="1"/>
  <c r="E595" i="1" s="1"/>
  <c r="G595" i="1" s="1"/>
  <c r="H596" i="1" s="1"/>
  <c r="L595" i="1"/>
  <c r="M594" i="1"/>
  <c r="N594" i="1" s="1"/>
  <c r="P595" i="1"/>
  <c r="Q595" i="1"/>
  <c r="I595" i="1"/>
  <c r="C590" i="1"/>
  <c r="K589" i="1"/>
  <c r="O589" i="1" l="1"/>
  <c r="B589" i="1"/>
  <c r="M595" i="1"/>
  <c r="N595" i="1" s="1"/>
  <c r="Q596" i="1"/>
  <c r="P596" i="1"/>
  <c r="D596" i="1"/>
  <c r="E596" i="1" s="1"/>
  <c r="G596" i="1" s="1"/>
  <c r="H597" i="1" s="1"/>
  <c r="L596" i="1"/>
  <c r="A597" i="1"/>
  <c r="C591" i="1"/>
  <c r="K590" i="1"/>
  <c r="I596" i="1"/>
  <c r="J596" i="1" s="1"/>
  <c r="J595" i="1"/>
  <c r="O590" i="1" l="1"/>
  <c r="B590" i="1"/>
  <c r="I597" i="1"/>
  <c r="C592" i="1"/>
  <c r="K591" i="1"/>
  <c r="A598" i="1"/>
  <c r="D597" i="1"/>
  <c r="E597" i="1" s="1"/>
  <c r="G597" i="1" s="1"/>
  <c r="H598" i="1" s="1"/>
  <c r="L597" i="1"/>
  <c r="M596" i="1"/>
  <c r="N596" i="1" s="1"/>
  <c r="Q597" i="1"/>
  <c r="P597" i="1"/>
  <c r="O591" i="1" l="1"/>
  <c r="B591" i="1"/>
  <c r="M597" i="1"/>
  <c r="N597" i="1" s="1"/>
  <c r="Q598" i="1"/>
  <c r="P598" i="1"/>
  <c r="C593" i="1"/>
  <c r="K592" i="1"/>
  <c r="A599" i="1"/>
  <c r="D598" i="1"/>
  <c r="E598" i="1" s="1"/>
  <c r="G598" i="1" s="1"/>
  <c r="H599" i="1" s="1"/>
  <c r="L598" i="1"/>
  <c r="I598" i="1"/>
  <c r="J598" i="1" s="1"/>
  <c r="J597" i="1"/>
  <c r="O592" i="1" l="1"/>
  <c r="B592" i="1"/>
  <c r="I599" i="1"/>
  <c r="J599" i="1" s="1"/>
  <c r="L599" i="1"/>
  <c r="A600" i="1"/>
  <c r="D599" i="1"/>
  <c r="E599" i="1" s="1"/>
  <c r="G599" i="1" s="1"/>
  <c r="H600" i="1" s="1"/>
  <c r="M598" i="1"/>
  <c r="N598" i="1" s="1"/>
  <c r="Q599" i="1"/>
  <c r="P599" i="1"/>
  <c r="C594" i="1"/>
  <c r="K593" i="1"/>
  <c r="O593" i="1" l="1"/>
  <c r="B593" i="1"/>
  <c r="Q600" i="1"/>
  <c r="M599" i="1"/>
  <c r="N599" i="1" s="1"/>
  <c r="P600" i="1"/>
  <c r="I600" i="1"/>
  <c r="L600" i="1"/>
  <c r="A601" i="1"/>
  <c r="D600" i="1"/>
  <c r="E600" i="1" s="1"/>
  <c r="G600" i="1" s="1"/>
  <c r="H601" i="1" s="1"/>
  <c r="C595" i="1"/>
  <c r="K594" i="1"/>
  <c r="O594" i="1" l="1"/>
  <c r="B594" i="1"/>
  <c r="I601" i="1"/>
  <c r="J601" i="1" s="1"/>
  <c r="L601" i="1"/>
  <c r="A602" i="1"/>
  <c r="D601" i="1"/>
  <c r="E601" i="1" s="1"/>
  <c r="G601" i="1" s="1"/>
  <c r="H602" i="1" s="1"/>
  <c r="C596" i="1"/>
  <c r="K595" i="1"/>
  <c r="M600" i="1"/>
  <c r="N600" i="1" s="1"/>
  <c r="Q601" i="1"/>
  <c r="P601" i="1"/>
  <c r="J600" i="1"/>
  <c r="O595" i="1" l="1"/>
  <c r="B595" i="1"/>
  <c r="L602" i="1"/>
  <c r="A603" i="1"/>
  <c r="D602" i="1"/>
  <c r="E602" i="1" s="1"/>
  <c r="G602" i="1" s="1"/>
  <c r="H603" i="1" s="1"/>
  <c r="C597" i="1"/>
  <c r="K596" i="1"/>
  <c r="M601" i="1"/>
  <c r="N601" i="1" s="1"/>
  <c r="Q602" i="1"/>
  <c r="P602" i="1"/>
  <c r="I602" i="1"/>
  <c r="O596" i="1" l="1"/>
  <c r="B596" i="1"/>
  <c r="M602" i="1"/>
  <c r="N602" i="1" s="1"/>
  <c r="P603" i="1"/>
  <c r="Q603" i="1"/>
  <c r="C598" i="1"/>
  <c r="K597" i="1"/>
  <c r="I603" i="1"/>
  <c r="J603" i="1" s="1"/>
  <c r="L603" i="1"/>
  <c r="A604" i="1"/>
  <c r="D603" i="1"/>
  <c r="E603" i="1" s="1"/>
  <c r="G603" i="1" s="1"/>
  <c r="H604" i="1" s="1"/>
  <c r="J602" i="1"/>
  <c r="O597" i="1" l="1"/>
  <c r="B597" i="1"/>
  <c r="L604" i="1"/>
  <c r="D604" i="1"/>
  <c r="E604" i="1" s="1"/>
  <c r="G604" i="1" s="1"/>
  <c r="H605" i="1" s="1"/>
  <c r="A605" i="1"/>
  <c r="C599" i="1"/>
  <c r="K598" i="1"/>
  <c r="Q604" i="1"/>
  <c r="M603" i="1"/>
  <c r="N603" i="1" s="1"/>
  <c r="P604" i="1"/>
  <c r="I604" i="1"/>
  <c r="O598" i="1" l="1"/>
  <c r="B598" i="1"/>
  <c r="I605" i="1"/>
  <c r="J605" i="1" s="1"/>
  <c r="L605" i="1"/>
  <c r="A606" i="1"/>
  <c r="D605" i="1"/>
  <c r="E605" i="1" s="1"/>
  <c r="G605" i="1" s="1"/>
  <c r="H606" i="1" s="1"/>
  <c r="J604" i="1"/>
  <c r="C600" i="1"/>
  <c r="K599" i="1"/>
  <c r="M604" i="1"/>
  <c r="N604" i="1" s="1"/>
  <c r="P605" i="1"/>
  <c r="Q605" i="1"/>
  <c r="O599" i="1" l="1"/>
  <c r="B599" i="1"/>
  <c r="L606" i="1"/>
  <c r="A607" i="1"/>
  <c r="D606" i="1"/>
  <c r="E606" i="1" s="1"/>
  <c r="G606" i="1" s="1"/>
  <c r="H607" i="1" s="1"/>
  <c r="Q606" i="1"/>
  <c r="M605" i="1"/>
  <c r="N605" i="1" s="1"/>
  <c r="P606" i="1"/>
  <c r="C601" i="1"/>
  <c r="K600" i="1"/>
  <c r="I606" i="1"/>
  <c r="J606" i="1" s="1"/>
  <c r="O600" i="1" l="1"/>
  <c r="B600" i="1"/>
  <c r="M606" i="1"/>
  <c r="N606" i="1" s="1"/>
  <c r="P607" i="1"/>
  <c r="Q607" i="1"/>
  <c r="C602" i="1"/>
  <c r="K601" i="1"/>
  <c r="D607" i="1"/>
  <c r="E607" i="1" s="1"/>
  <c r="G607" i="1" s="1"/>
  <c r="H608" i="1" s="1"/>
  <c r="L607" i="1"/>
  <c r="A608" i="1"/>
  <c r="I607" i="1"/>
  <c r="O601" i="1" l="1"/>
  <c r="B601" i="1"/>
  <c r="I608" i="1"/>
  <c r="J608" i="1" s="1"/>
  <c r="Q608" i="1"/>
  <c r="M607" i="1"/>
  <c r="N607" i="1" s="1"/>
  <c r="P608" i="1"/>
  <c r="J607" i="1"/>
  <c r="D608" i="1"/>
  <c r="E608" i="1" s="1"/>
  <c r="G608" i="1" s="1"/>
  <c r="H609" i="1" s="1"/>
  <c r="L608" i="1"/>
  <c r="A609" i="1"/>
  <c r="C603" i="1"/>
  <c r="K602" i="1"/>
  <c r="O602" i="1" l="1"/>
  <c r="B602" i="1"/>
  <c r="D609" i="1"/>
  <c r="E609" i="1" s="1"/>
  <c r="G609" i="1" s="1"/>
  <c r="H610" i="1" s="1"/>
  <c r="L609" i="1"/>
  <c r="A610" i="1"/>
  <c r="P609" i="1"/>
  <c r="M608" i="1"/>
  <c r="N608" i="1" s="1"/>
  <c r="Q609" i="1"/>
  <c r="I609" i="1"/>
  <c r="C604" i="1"/>
  <c r="K603" i="1"/>
  <c r="O603" i="1" l="1"/>
  <c r="B603" i="1"/>
  <c r="C605" i="1"/>
  <c r="K604" i="1"/>
  <c r="I610" i="1"/>
  <c r="J610" i="1" s="1"/>
  <c r="D610" i="1"/>
  <c r="E610" i="1" s="1"/>
  <c r="G610" i="1" s="1"/>
  <c r="H611" i="1" s="1"/>
  <c r="L610" i="1"/>
  <c r="A611" i="1"/>
  <c r="M609" i="1"/>
  <c r="N609" i="1" s="1"/>
  <c r="Q610" i="1"/>
  <c r="P610" i="1"/>
  <c r="J609" i="1"/>
  <c r="O604" i="1" l="1"/>
  <c r="B604" i="1"/>
  <c r="D611" i="1"/>
  <c r="E611" i="1" s="1"/>
  <c r="G611" i="1" s="1"/>
  <c r="H612" i="1" s="1"/>
  <c r="L611" i="1"/>
  <c r="A612" i="1"/>
  <c r="I611" i="1"/>
  <c r="J611" i="1" s="1"/>
  <c r="Q611" i="1"/>
  <c r="M610" i="1"/>
  <c r="N610" i="1" s="1"/>
  <c r="P611" i="1"/>
  <c r="C606" i="1"/>
  <c r="K605" i="1"/>
  <c r="O605" i="1" l="1"/>
  <c r="B605" i="1"/>
  <c r="C607" i="1"/>
  <c r="K606" i="1"/>
  <c r="I612" i="1"/>
  <c r="D612" i="1"/>
  <c r="E612" i="1" s="1"/>
  <c r="G612" i="1" s="1"/>
  <c r="H613" i="1" s="1"/>
  <c r="L612" i="1"/>
  <c r="A613" i="1"/>
  <c r="Q612" i="1"/>
  <c r="P612" i="1"/>
  <c r="M611" i="1"/>
  <c r="N611" i="1" s="1"/>
  <c r="O606" i="1" l="1"/>
  <c r="B606" i="1"/>
  <c r="D613" i="1"/>
  <c r="E613" i="1" s="1"/>
  <c r="G613" i="1" s="1"/>
  <c r="H614" i="1" s="1"/>
  <c r="L613" i="1"/>
  <c r="A614" i="1"/>
  <c r="I613" i="1"/>
  <c r="J613" i="1" s="1"/>
  <c r="Q613" i="1"/>
  <c r="M612" i="1"/>
  <c r="N612" i="1" s="1"/>
  <c r="P613" i="1"/>
  <c r="C608" i="1"/>
  <c r="K607" i="1"/>
  <c r="J612" i="1"/>
  <c r="O607" i="1" l="1"/>
  <c r="B607" i="1"/>
  <c r="D614" i="1"/>
  <c r="E614" i="1" s="1"/>
  <c r="G614" i="1" s="1"/>
  <c r="H615" i="1" s="1"/>
  <c r="L614" i="1"/>
  <c r="A615" i="1"/>
  <c r="C609" i="1"/>
  <c r="K608" i="1"/>
  <c r="Q614" i="1"/>
  <c r="P614" i="1"/>
  <c r="M613" i="1"/>
  <c r="N613" i="1" s="1"/>
  <c r="I614" i="1"/>
  <c r="O608" i="1" l="1"/>
  <c r="B608" i="1"/>
  <c r="I615" i="1"/>
  <c r="J615" i="1" s="1"/>
  <c r="J614" i="1"/>
  <c r="D615" i="1"/>
  <c r="E615" i="1" s="1"/>
  <c r="G615" i="1" s="1"/>
  <c r="H616" i="1" s="1"/>
  <c r="L615" i="1"/>
  <c r="A616" i="1"/>
  <c r="M614" i="1"/>
  <c r="N614" i="1" s="1"/>
  <c r="P615" i="1"/>
  <c r="Q615" i="1"/>
  <c r="C610" i="1"/>
  <c r="K609" i="1"/>
  <c r="O609" i="1" l="1"/>
  <c r="B609" i="1"/>
  <c r="Q616" i="1"/>
  <c r="P616" i="1"/>
  <c r="M615" i="1"/>
  <c r="N615" i="1" s="1"/>
  <c r="I616" i="1"/>
  <c r="C611" i="1"/>
  <c r="K610" i="1"/>
  <c r="A617" i="1"/>
  <c r="D616" i="1"/>
  <c r="E616" i="1" s="1"/>
  <c r="G616" i="1" s="1"/>
  <c r="H617" i="1" s="1"/>
  <c r="L616" i="1"/>
  <c r="O610" i="1" l="1"/>
  <c r="B610" i="1"/>
  <c r="P617" i="1"/>
  <c r="M616" i="1"/>
  <c r="N616" i="1" s="1"/>
  <c r="Q617" i="1"/>
  <c r="C612" i="1"/>
  <c r="K611" i="1"/>
  <c r="I617" i="1"/>
  <c r="J617" i="1" s="1"/>
  <c r="A618" i="1"/>
  <c r="D617" i="1"/>
  <c r="E617" i="1" s="1"/>
  <c r="G617" i="1" s="1"/>
  <c r="H618" i="1" s="1"/>
  <c r="L617" i="1"/>
  <c r="J616" i="1"/>
  <c r="O611" i="1" l="1"/>
  <c r="B611" i="1"/>
  <c r="A619" i="1"/>
  <c r="D618" i="1"/>
  <c r="E618" i="1" s="1"/>
  <c r="G618" i="1" s="1"/>
  <c r="H619" i="1" s="1"/>
  <c r="L618" i="1"/>
  <c r="Q618" i="1"/>
  <c r="P618" i="1"/>
  <c r="M617" i="1"/>
  <c r="N617" i="1" s="1"/>
  <c r="I618" i="1"/>
  <c r="C613" i="1"/>
  <c r="K612" i="1"/>
  <c r="O612" i="1" l="1"/>
  <c r="B612" i="1"/>
  <c r="I619" i="1"/>
  <c r="J619" i="1" s="1"/>
  <c r="P619" i="1"/>
  <c r="Q619" i="1"/>
  <c r="M618" i="1"/>
  <c r="N618" i="1" s="1"/>
  <c r="C614" i="1"/>
  <c r="K613" i="1"/>
  <c r="J618" i="1"/>
  <c r="D619" i="1"/>
  <c r="E619" i="1" s="1"/>
  <c r="G619" i="1" s="1"/>
  <c r="H620" i="1" s="1"/>
  <c r="L619" i="1"/>
  <c r="A620" i="1"/>
  <c r="O613" i="1" l="1"/>
  <c r="B613" i="1"/>
  <c r="Q620" i="1"/>
  <c r="P620" i="1"/>
  <c r="M619" i="1"/>
  <c r="N619" i="1" s="1"/>
  <c r="A621" i="1"/>
  <c r="D620" i="1"/>
  <c r="E620" i="1" s="1"/>
  <c r="G620" i="1" s="1"/>
  <c r="H621" i="1" s="1"/>
  <c r="L620" i="1"/>
  <c r="C615" i="1"/>
  <c r="K614" i="1"/>
  <c r="I620" i="1"/>
  <c r="O614" i="1" l="1"/>
  <c r="B614" i="1"/>
  <c r="I621" i="1"/>
  <c r="C616" i="1"/>
  <c r="K615" i="1"/>
  <c r="D621" i="1"/>
  <c r="E621" i="1" s="1"/>
  <c r="G621" i="1" s="1"/>
  <c r="H622" i="1" s="1"/>
  <c r="L621" i="1"/>
  <c r="A622" i="1"/>
  <c r="Q621" i="1"/>
  <c r="M620" i="1"/>
  <c r="N620" i="1" s="1"/>
  <c r="P621" i="1"/>
  <c r="J620" i="1"/>
  <c r="O615" i="1" l="1"/>
  <c r="B615" i="1"/>
  <c r="D622" i="1"/>
  <c r="E622" i="1" s="1"/>
  <c r="G622" i="1" s="1"/>
  <c r="H623" i="1" s="1"/>
  <c r="L622" i="1"/>
  <c r="A623" i="1"/>
  <c r="Q622" i="1"/>
  <c r="P622" i="1"/>
  <c r="M621" i="1"/>
  <c r="N621" i="1" s="1"/>
  <c r="C617" i="1"/>
  <c r="K616" i="1"/>
  <c r="I622" i="1"/>
  <c r="J621" i="1"/>
  <c r="O616" i="1" l="1"/>
  <c r="B616" i="1"/>
  <c r="I623" i="1"/>
  <c r="J623" i="1" s="1"/>
  <c r="J622" i="1"/>
  <c r="C618" i="1"/>
  <c r="K617" i="1"/>
  <c r="D623" i="1"/>
  <c r="E623" i="1" s="1"/>
  <c r="G623" i="1" s="1"/>
  <c r="H624" i="1" s="1"/>
  <c r="A624" i="1"/>
  <c r="L623" i="1"/>
  <c r="P623" i="1"/>
  <c r="Q623" i="1"/>
  <c r="M622" i="1"/>
  <c r="N622" i="1" s="1"/>
  <c r="O617" i="1" l="1"/>
  <c r="B617" i="1"/>
  <c r="M623" i="1"/>
  <c r="N623" i="1" s="1"/>
  <c r="Q624" i="1"/>
  <c r="P624" i="1"/>
  <c r="D624" i="1"/>
  <c r="E624" i="1" s="1"/>
  <c r="G624" i="1" s="1"/>
  <c r="H625" i="1" s="1"/>
  <c r="A625" i="1"/>
  <c r="L624" i="1"/>
  <c r="C619" i="1"/>
  <c r="K618" i="1"/>
  <c r="I624" i="1"/>
  <c r="O618" i="1" l="1"/>
  <c r="B618" i="1"/>
  <c r="I625" i="1"/>
  <c r="J625" i="1" s="1"/>
  <c r="C620" i="1"/>
  <c r="K619" i="1"/>
  <c r="M624" i="1"/>
  <c r="N624" i="1" s="1"/>
  <c r="P625" i="1"/>
  <c r="Q625" i="1"/>
  <c r="J624" i="1"/>
  <c r="A626" i="1"/>
  <c r="D625" i="1"/>
  <c r="E625" i="1" s="1"/>
  <c r="G625" i="1" s="1"/>
  <c r="H626" i="1" s="1"/>
  <c r="L625" i="1"/>
  <c r="O619" i="1" l="1"/>
  <c r="B619" i="1"/>
  <c r="D626" i="1"/>
  <c r="E626" i="1" s="1"/>
  <c r="G626" i="1" s="1"/>
  <c r="H627" i="1" s="1"/>
  <c r="L626" i="1"/>
  <c r="A627" i="1"/>
  <c r="C621" i="1"/>
  <c r="K620" i="1"/>
  <c r="M625" i="1"/>
  <c r="N625" i="1" s="1"/>
  <c r="Q626" i="1"/>
  <c r="P626" i="1"/>
  <c r="I626" i="1"/>
  <c r="O620" i="1" l="1"/>
  <c r="B620" i="1"/>
  <c r="I627" i="1"/>
  <c r="J627" i="1" s="1"/>
  <c r="M626" i="1"/>
  <c r="N626" i="1" s="1"/>
  <c r="P627" i="1"/>
  <c r="Q627" i="1"/>
  <c r="C622" i="1"/>
  <c r="K621" i="1"/>
  <c r="A628" i="1"/>
  <c r="D627" i="1"/>
  <c r="E627" i="1" s="1"/>
  <c r="G627" i="1" s="1"/>
  <c r="H628" i="1" s="1"/>
  <c r="L627" i="1"/>
  <c r="J626" i="1"/>
  <c r="O621" i="1" l="1"/>
  <c r="B621" i="1"/>
  <c r="I628" i="1"/>
  <c r="J628" i="1" s="1"/>
  <c r="D628" i="1"/>
  <c r="E628" i="1" s="1"/>
  <c r="G628" i="1" s="1"/>
  <c r="H629" i="1" s="1"/>
  <c r="L628" i="1"/>
  <c r="A629" i="1"/>
  <c r="C623" i="1"/>
  <c r="K622" i="1"/>
  <c r="M627" i="1"/>
  <c r="N627" i="1" s="1"/>
  <c r="Q628" i="1"/>
  <c r="P628" i="1"/>
  <c r="O622" i="1" l="1"/>
  <c r="B622" i="1"/>
  <c r="A630" i="1"/>
  <c r="D629" i="1"/>
  <c r="E629" i="1" s="1"/>
  <c r="G629" i="1" s="1"/>
  <c r="H630" i="1" s="1"/>
  <c r="L629" i="1"/>
  <c r="M628" i="1"/>
  <c r="N628" i="1" s="1"/>
  <c r="Q629" i="1"/>
  <c r="P629" i="1"/>
  <c r="C624" i="1"/>
  <c r="K623" i="1"/>
  <c r="I629" i="1"/>
  <c r="O623" i="1" l="1"/>
  <c r="B623" i="1"/>
  <c r="I630" i="1"/>
  <c r="J630" i="1" s="1"/>
  <c r="M629" i="1"/>
  <c r="N629" i="1" s="1"/>
  <c r="Q630" i="1"/>
  <c r="P630" i="1"/>
  <c r="J629" i="1"/>
  <c r="A631" i="1"/>
  <c r="D630" i="1"/>
  <c r="E630" i="1" s="1"/>
  <c r="G630" i="1" s="1"/>
  <c r="H631" i="1" s="1"/>
  <c r="L630" i="1"/>
  <c r="C625" i="1"/>
  <c r="K624" i="1"/>
  <c r="O624" i="1" l="1"/>
  <c r="B624" i="1"/>
  <c r="I631" i="1"/>
  <c r="J631" i="1" s="1"/>
  <c r="C626" i="1"/>
  <c r="K625" i="1"/>
  <c r="D631" i="1"/>
  <c r="E631" i="1" s="1"/>
  <c r="G631" i="1" s="1"/>
  <c r="H632" i="1" s="1"/>
  <c r="A632" i="1"/>
  <c r="L631" i="1"/>
  <c r="M630" i="1"/>
  <c r="N630" i="1" s="1"/>
  <c r="P631" i="1"/>
  <c r="Q631" i="1"/>
  <c r="O625" i="1" l="1"/>
  <c r="B625" i="1"/>
  <c r="M631" i="1"/>
  <c r="N631" i="1" s="1"/>
  <c r="Q632" i="1"/>
  <c r="P632" i="1"/>
  <c r="A633" i="1"/>
  <c r="D632" i="1"/>
  <c r="E632" i="1" s="1"/>
  <c r="G632" i="1" s="1"/>
  <c r="H633" i="1" s="1"/>
  <c r="L632" i="1"/>
  <c r="C627" i="1"/>
  <c r="K626" i="1"/>
  <c r="I632" i="1"/>
  <c r="O626" i="1" l="1"/>
  <c r="B626" i="1"/>
  <c r="I633" i="1"/>
  <c r="J633" i="1" s="1"/>
  <c r="A634" i="1"/>
  <c r="D633" i="1"/>
  <c r="E633" i="1" s="1"/>
  <c r="G633" i="1" s="1"/>
  <c r="H634" i="1" s="1"/>
  <c r="L633" i="1"/>
  <c r="C628" i="1"/>
  <c r="K627" i="1"/>
  <c r="M632" i="1"/>
  <c r="N632" i="1" s="1"/>
  <c r="Q633" i="1"/>
  <c r="P633" i="1"/>
  <c r="J632" i="1"/>
  <c r="O627" i="1" l="1"/>
  <c r="B627" i="1"/>
  <c r="C629" i="1"/>
  <c r="K628" i="1"/>
  <c r="A635" i="1"/>
  <c r="D634" i="1"/>
  <c r="E634" i="1" s="1"/>
  <c r="G634" i="1" s="1"/>
  <c r="H635" i="1" s="1"/>
  <c r="L634" i="1"/>
  <c r="M633" i="1"/>
  <c r="N633" i="1" s="1"/>
  <c r="Q634" i="1"/>
  <c r="P634" i="1"/>
  <c r="I634" i="1"/>
  <c r="O628" i="1" l="1"/>
  <c r="B628" i="1"/>
  <c r="I635" i="1"/>
  <c r="J635" i="1" s="1"/>
  <c r="C630" i="1"/>
  <c r="K629" i="1"/>
  <c r="A636" i="1"/>
  <c r="D635" i="1"/>
  <c r="E635" i="1" s="1"/>
  <c r="G635" i="1" s="1"/>
  <c r="H636" i="1" s="1"/>
  <c r="L635" i="1"/>
  <c r="M634" i="1"/>
  <c r="N634" i="1" s="1"/>
  <c r="Q635" i="1"/>
  <c r="P635" i="1"/>
  <c r="J634" i="1"/>
  <c r="O629" i="1" l="1"/>
  <c r="B629" i="1"/>
  <c r="L636" i="1"/>
  <c r="A637" i="1"/>
  <c r="D636" i="1"/>
  <c r="E636" i="1" s="1"/>
  <c r="G636" i="1" s="1"/>
  <c r="H637" i="1" s="1"/>
  <c r="C631" i="1"/>
  <c r="K630" i="1"/>
  <c r="M635" i="1"/>
  <c r="N635" i="1" s="1"/>
  <c r="Q636" i="1"/>
  <c r="P636" i="1"/>
  <c r="I636" i="1"/>
  <c r="O630" i="1" l="1"/>
  <c r="B630" i="1"/>
  <c r="M636" i="1"/>
  <c r="N636" i="1" s="1"/>
  <c r="Q637" i="1"/>
  <c r="P637" i="1"/>
  <c r="C632" i="1"/>
  <c r="K631" i="1"/>
  <c r="I637" i="1"/>
  <c r="J637" i="1" s="1"/>
  <c r="L637" i="1"/>
  <c r="A638" i="1"/>
  <c r="D637" i="1"/>
  <c r="E637" i="1" s="1"/>
  <c r="G637" i="1" s="1"/>
  <c r="H638" i="1" s="1"/>
  <c r="J636" i="1"/>
  <c r="O631" i="1" l="1"/>
  <c r="B631" i="1"/>
  <c r="L638" i="1"/>
  <c r="A639" i="1"/>
  <c r="D638" i="1"/>
  <c r="E638" i="1" s="1"/>
  <c r="G638" i="1" s="1"/>
  <c r="H639" i="1" s="1"/>
  <c r="C633" i="1"/>
  <c r="K632" i="1"/>
  <c r="M637" i="1"/>
  <c r="N637" i="1" s="1"/>
  <c r="Q638" i="1"/>
  <c r="P638" i="1"/>
  <c r="I638" i="1"/>
  <c r="O632" i="1" l="1"/>
  <c r="B632" i="1"/>
  <c r="I639" i="1"/>
  <c r="J639" i="1" s="1"/>
  <c r="J638" i="1"/>
  <c r="L639" i="1"/>
  <c r="A640" i="1"/>
  <c r="D639" i="1"/>
  <c r="E639" i="1" s="1"/>
  <c r="G639" i="1" s="1"/>
  <c r="H640" i="1" s="1"/>
  <c r="C634" i="1"/>
  <c r="K633" i="1"/>
  <c r="Q639" i="1"/>
  <c r="M638" i="1"/>
  <c r="N638" i="1" s="1"/>
  <c r="P639" i="1"/>
  <c r="O633" i="1" l="1"/>
  <c r="B633" i="1"/>
  <c r="I640" i="1"/>
  <c r="J640" i="1" s="1"/>
  <c r="C635" i="1"/>
  <c r="K634" i="1"/>
  <c r="L640" i="1"/>
  <c r="A641" i="1"/>
  <c r="D640" i="1"/>
  <c r="E640" i="1" s="1"/>
  <c r="G640" i="1" s="1"/>
  <c r="H641" i="1" s="1"/>
  <c r="P640" i="1"/>
  <c r="M639" i="1"/>
  <c r="N639" i="1" s="1"/>
  <c r="Q640" i="1"/>
  <c r="O634" i="1" l="1"/>
  <c r="B634" i="1"/>
  <c r="L641" i="1"/>
  <c r="A642" i="1"/>
  <c r="D641" i="1"/>
  <c r="E641" i="1" s="1"/>
  <c r="G641" i="1" s="1"/>
  <c r="H642" i="1" s="1"/>
  <c r="M640" i="1"/>
  <c r="N640" i="1" s="1"/>
  <c r="Q641" i="1"/>
  <c r="P641" i="1"/>
  <c r="C636" i="1"/>
  <c r="K635" i="1"/>
  <c r="I641" i="1"/>
  <c r="O635" i="1" l="1"/>
  <c r="B635" i="1"/>
  <c r="I642" i="1"/>
  <c r="J642" i="1" s="1"/>
  <c r="C637" i="1"/>
  <c r="K636" i="1"/>
  <c r="J641" i="1"/>
  <c r="L642" i="1"/>
  <c r="A643" i="1"/>
  <c r="D642" i="1"/>
  <c r="E642" i="1" s="1"/>
  <c r="G642" i="1" s="1"/>
  <c r="H643" i="1" s="1"/>
  <c r="M641" i="1"/>
  <c r="N641" i="1" s="1"/>
  <c r="Q642" i="1"/>
  <c r="P642" i="1"/>
  <c r="I643" i="1" l="1"/>
  <c r="J643" i="1" s="1"/>
  <c r="O636" i="1"/>
  <c r="B636" i="1"/>
  <c r="L643" i="1"/>
  <c r="A644" i="1"/>
  <c r="D643" i="1"/>
  <c r="E643" i="1" s="1"/>
  <c r="G643" i="1" s="1"/>
  <c r="H644" i="1" s="1"/>
  <c r="C638" i="1"/>
  <c r="K637" i="1"/>
  <c r="M642" i="1"/>
  <c r="N642" i="1" s="1"/>
  <c r="Q643" i="1"/>
  <c r="P643" i="1"/>
  <c r="O637" i="1" l="1"/>
  <c r="B637" i="1"/>
  <c r="L644" i="1"/>
  <c r="A645" i="1"/>
  <c r="D644" i="1"/>
  <c r="E644" i="1" s="1"/>
  <c r="G644" i="1" s="1"/>
  <c r="H645" i="1" s="1"/>
  <c r="M643" i="1"/>
  <c r="N643" i="1" s="1"/>
  <c r="Q644" i="1"/>
  <c r="P644" i="1"/>
  <c r="C639" i="1"/>
  <c r="K638" i="1"/>
  <c r="I644" i="1"/>
  <c r="O638" i="1" l="1"/>
  <c r="B638" i="1"/>
  <c r="I645" i="1"/>
  <c r="J645" i="1" s="1"/>
  <c r="J644" i="1"/>
  <c r="L645" i="1"/>
  <c r="D645" i="1"/>
  <c r="E645" i="1" s="1"/>
  <c r="G645" i="1" s="1"/>
  <c r="H646" i="1" s="1"/>
  <c r="A646" i="1"/>
  <c r="C640" i="1"/>
  <c r="K639" i="1"/>
  <c r="O639" i="1" s="1"/>
  <c r="M644" i="1"/>
  <c r="N644" i="1" s="1"/>
  <c r="Q645" i="1"/>
  <c r="P645" i="1"/>
  <c r="B639" i="1" l="1"/>
  <c r="M645" i="1"/>
  <c r="N645" i="1" s="1"/>
  <c r="Q646" i="1"/>
  <c r="P646" i="1"/>
  <c r="C641" i="1"/>
  <c r="K640" i="1"/>
  <c r="D646" i="1"/>
  <c r="E646" i="1" s="1"/>
  <c r="G646" i="1" s="1"/>
  <c r="H647" i="1" s="1"/>
  <c r="L646" i="1"/>
  <c r="A647" i="1"/>
  <c r="I646" i="1"/>
  <c r="J646" i="1" s="1"/>
  <c r="O640" i="1" l="1"/>
  <c r="B640" i="1"/>
  <c r="P647" i="1"/>
  <c r="M646" i="1"/>
  <c r="N646" i="1" s="1"/>
  <c r="Q647" i="1"/>
  <c r="C642" i="1"/>
  <c r="K641" i="1"/>
  <c r="I647" i="1"/>
  <c r="J647" i="1" s="1"/>
  <c r="D647" i="1"/>
  <c r="E647" i="1" s="1"/>
  <c r="G647" i="1" s="1"/>
  <c r="H648" i="1" s="1"/>
  <c r="A648" i="1"/>
  <c r="L647" i="1"/>
  <c r="O641" i="1" l="1"/>
  <c r="B641" i="1"/>
  <c r="D648" i="1"/>
  <c r="E648" i="1" s="1"/>
  <c r="G648" i="1" s="1"/>
  <c r="H649" i="1" s="1"/>
  <c r="L648" i="1"/>
  <c r="A649" i="1"/>
  <c r="C643" i="1"/>
  <c r="K642" i="1"/>
  <c r="O642" i="1" s="1"/>
  <c r="Q648" i="1"/>
  <c r="P648" i="1"/>
  <c r="M647" i="1"/>
  <c r="N647" i="1" s="1"/>
  <c r="I648" i="1"/>
  <c r="B642" i="1" l="1"/>
  <c r="M648" i="1"/>
  <c r="N648" i="1" s="1"/>
  <c r="Q649" i="1"/>
  <c r="P649" i="1"/>
  <c r="I649" i="1"/>
  <c r="C644" i="1"/>
  <c r="K643" i="1"/>
  <c r="D649" i="1"/>
  <c r="E649" i="1" s="1"/>
  <c r="G649" i="1" s="1"/>
  <c r="H650" i="1" s="1"/>
  <c r="L649" i="1"/>
  <c r="A650" i="1"/>
  <c r="J648" i="1"/>
  <c r="O643" i="1" l="1"/>
  <c r="B643" i="1"/>
  <c r="D650" i="1"/>
  <c r="E650" i="1" s="1"/>
  <c r="G650" i="1" s="1"/>
  <c r="H651" i="1" s="1"/>
  <c r="L650" i="1"/>
  <c r="A651" i="1"/>
  <c r="I650" i="1"/>
  <c r="P650" i="1"/>
  <c r="M649" i="1"/>
  <c r="N649" i="1" s="1"/>
  <c r="Q650" i="1"/>
  <c r="J649" i="1"/>
  <c r="C645" i="1"/>
  <c r="K644" i="1"/>
  <c r="O644" i="1" l="1"/>
  <c r="B644" i="1"/>
  <c r="I651" i="1"/>
  <c r="J651" i="1" s="1"/>
  <c r="J650" i="1"/>
  <c r="D651" i="1"/>
  <c r="E651" i="1" s="1"/>
  <c r="G651" i="1" s="1"/>
  <c r="H652" i="1" s="1"/>
  <c r="L651" i="1"/>
  <c r="A652" i="1"/>
  <c r="C646" i="1"/>
  <c r="K645" i="1"/>
  <c r="Q651" i="1"/>
  <c r="P651" i="1"/>
  <c r="M650" i="1"/>
  <c r="N650" i="1" s="1"/>
  <c r="O645" i="1" l="1"/>
  <c r="B645" i="1"/>
  <c r="Q652" i="1"/>
  <c r="M651" i="1"/>
  <c r="N651" i="1" s="1"/>
  <c r="P652" i="1"/>
  <c r="C647" i="1"/>
  <c r="K646" i="1"/>
  <c r="I652" i="1"/>
  <c r="D652" i="1"/>
  <c r="E652" i="1" s="1"/>
  <c r="G652" i="1" s="1"/>
  <c r="H653" i="1" s="1"/>
  <c r="L652" i="1"/>
  <c r="A653" i="1"/>
  <c r="O646" i="1" l="1"/>
  <c r="B646" i="1"/>
  <c r="Q653" i="1"/>
  <c r="M652" i="1"/>
  <c r="N652" i="1" s="1"/>
  <c r="P653" i="1"/>
  <c r="D653" i="1"/>
  <c r="E653" i="1" s="1"/>
  <c r="G653" i="1" s="1"/>
  <c r="H654" i="1" s="1"/>
  <c r="L653" i="1"/>
  <c r="A654" i="1"/>
  <c r="C648" i="1"/>
  <c r="K647" i="1"/>
  <c r="I653" i="1"/>
  <c r="J653" i="1" s="1"/>
  <c r="J652" i="1"/>
  <c r="O647" i="1" l="1"/>
  <c r="B647" i="1"/>
  <c r="C649" i="1"/>
  <c r="K648" i="1"/>
  <c r="D654" i="1"/>
  <c r="E654" i="1" s="1"/>
  <c r="G654" i="1" s="1"/>
  <c r="H655" i="1" s="1"/>
  <c r="L654" i="1"/>
  <c r="A655" i="1"/>
  <c r="I654" i="1"/>
  <c r="Q654" i="1"/>
  <c r="M653" i="1"/>
  <c r="N653" i="1" s="1"/>
  <c r="P654" i="1"/>
  <c r="O648" i="1" l="1"/>
  <c r="B648" i="1"/>
  <c r="I655" i="1"/>
  <c r="J655" i="1" s="1"/>
  <c r="D655" i="1"/>
  <c r="E655" i="1" s="1"/>
  <c r="G655" i="1" s="1"/>
  <c r="H656" i="1" s="1"/>
  <c r="A656" i="1"/>
  <c r="L655" i="1"/>
  <c r="J654" i="1"/>
  <c r="Q655" i="1"/>
  <c r="M654" i="1"/>
  <c r="N654" i="1" s="1"/>
  <c r="P655" i="1"/>
  <c r="C650" i="1"/>
  <c r="K649" i="1"/>
  <c r="O649" i="1" l="1"/>
  <c r="B649" i="1"/>
  <c r="M655" i="1"/>
  <c r="N655" i="1" s="1"/>
  <c r="Q656" i="1"/>
  <c r="P656" i="1"/>
  <c r="C651" i="1"/>
  <c r="K650" i="1"/>
  <c r="D656" i="1"/>
  <c r="E656" i="1" s="1"/>
  <c r="G656" i="1" s="1"/>
  <c r="H657" i="1" s="1"/>
  <c r="L656" i="1"/>
  <c r="A657" i="1"/>
  <c r="I656" i="1"/>
  <c r="O650" i="1" l="1"/>
  <c r="B650" i="1"/>
  <c r="I657" i="1"/>
  <c r="J657" i="1" s="1"/>
  <c r="J656" i="1"/>
  <c r="C652" i="1"/>
  <c r="K651" i="1"/>
  <c r="D657" i="1"/>
  <c r="E657" i="1" s="1"/>
  <c r="G657" i="1" s="1"/>
  <c r="H658" i="1" s="1"/>
  <c r="L657" i="1"/>
  <c r="A658" i="1"/>
  <c r="Q657" i="1"/>
  <c r="M656" i="1"/>
  <c r="N656" i="1" s="1"/>
  <c r="P657" i="1"/>
  <c r="O651" i="1" l="1"/>
  <c r="B651" i="1"/>
  <c r="Q658" i="1"/>
  <c r="P658" i="1"/>
  <c r="M657" i="1"/>
  <c r="N657" i="1" s="1"/>
  <c r="C653" i="1"/>
  <c r="K652" i="1"/>
  <c r="D658" i="1"/>
  <c r="E658" i="1" s="1"/>
  <c r="G658" i="1" s="1"/>
  <c r="H659" i="1" s="1"/>
  <c r="L658" i="1"/>
  <c r="A659" i="1"/>
  <c r="I658" i="1"/>
  <c r="O652" i="1" l="1"/>
  <c r="B652" i="1"/>
  <c r="I659" i="1"/>
  <c r="J659" i="1" s="1"/>
  <c r="D659" i="1"/>
  <c r="E659" i="1" s="1"/>
  <c r="G659" i="1" s="1"/>
  <c r="H660" i="1" s="1"/>
  <c r="L659" i="1"/>
  <c r="A660" i="1"/>
  <c r="J658" i="1"/>
  <c r="C654" i="1"/>
  <c r="K653" i="1"/>
  <c r="Q659" i="1"/>
  <c r="M658" i="1"/>
  <c r="N658" i="1" s="1"/>
  <c r="P659" i="1"/>
  <c r="O653" i="1" l="1"/>
  <c r="B653" i="1"/>
  <c r="C655" i="1"/>
  <c r="K654" i="1"/>
  <c r="M659" i="1"/>
  <c r="N659" i="1" s="1"/>
  <c r="Q660" i="1"/>
  <c r="P660" i="1"/>
  <c r="A661" i="1"/>
  <c r="D660" i="1"/>
  <c r="E660" i="1" s="1"/>
  <c r="G660" i="1" s="1"/>
  <c r="H661" i="1" s="1"/>
  <c r="L660" i="1"/>
  <c r="I660" i="1"/>
  <c r="O654" i="1" l="1"/>
  <c r="B654" i="1"/>
  <c r="I661" i="1"/>
  <c r="J661" i="1" s="1"/>
  <c r="P661" i="1"/>
  <c r="M660" i="1"/>
  <c r="N660" i="1" s="1"/>
  <c r="Q661" i="1"/>
  <c r="D661" i="1"/>
  <c r="E661" i="1" s="1"/>
  <c r="G661" i="1" s="1"/>
  <c r="H662" i="1" s="1"/>
  <c r="L661" i="1"/>
  <c r="A662" i="1"/>
  <c r="J660" i="1"/>
  <c r="C656" i="1"/>
  <c r="K655" i="1"/>
  <c r="O655" i="1" l="1"/>
  <c r="B655" i="1"/>
  <c r="C657" i="1"/>
  <c r="K656" i="1"/>
  <c r="D662" i="1"/>
  <c r="E662" i="1" s="1"/>
  <c r="G662" i="1" s="1"/>
  <c r="H663" i="1" s="1"/>
  <c r="L662" i="1"/>
  <c r="A663" i="1"/>
  <c r="Q662" i="1"/>
  <c r="M661" i="1"/>
  <c r="N661" i="1" s="1"/>
  <c r="P662" i="1"/>
  <c r="I662" i="1"/>
  <c r="O656" i="1" l="1"/>
  <c r="B656" i="1"/>
  <c r="I663" i="1"/>
  <c r="J663" i="1" s="1"/>
  <c r="P663" i="1"/>
  <c r="M662" i="1"/>
  <c r="N662" i="1" s="1"/>
  <c r="Q663" i="1"/>
  <c r="J662" i="1"/>
  <c r="D663" i="1"/>
  <c r="E663" i="1" s="1"/>
  <c r="G663" i="1" s="1"/>
  <c r="H664" i="1" s="1"/>
  <c r="L663" i="1"/>
  <c r="A664" i="1"/>
  <c r="C658" i="1"/>
  <c r="K657" i="1"/>
  <c r="O657" i="1" l="1"/>
  <c r="B657" i="1"/>
  <c r="I664" i="1"/>
  <c r="J664" i="1" s="1"/>
  <c r="C659" i="1"/>
  <c r="K658" i="1"/>
  <c r="D664" i="1"/>
  <c r="E664" i="1" s="1"/>
  <c r="G664" i="1" s="1"/>
  <c r="H665" i="1" s="1"/>
  <c r="L664" i="1"/>
  <c r="A665" i="1"/>
  <c r="Q664" i="1"/>
  <c r="P664" i="1"/>
  <c r="M663" i="1"/>
  <c r="N663" i="1" s="1"/>
  <c r="O658" i="1" l="1"/>
  <c r="B658" i="1"/>
  <c r="P665" i="1"/>
  <c r="M664" i="1"/>
  <c r="N664" i="1" s="1"/>
  <c r="Q665" i="1"/>
  <c r="C660" i="1"/>
  <c r="K659" i="1"/>
  <c r="D665" i="1"/>
  <c r="E665" i="1" s="1"/>
  <c r="G665" i="1" s="1"/>
  <c r="H666" i="1" s="1"/>
  <c r="L665" i="1"/>
  <c r="A666" i="1"/>
  <c r="I665" i="1"/>
  <c r="O659" i="1" l="1"/>
  <c r="B659" i="1"/>
  <c r="I666" i="1"/>
  <c r="J666" i="1" s="1"/>
  <c r="C661" i="1"/>
  <c r="K660" i="1"/>
  <c r="D666" i="1"/>
  <c r="E666" i="1" s="1"/>
  <c r="G666" i="1" s="1"/>
  <c r="H667" i="1" s="1"/>
  <c r="A667" i="1"/>
  <c r="L666" i="1"/>
  <c r="Q666" i="1"/>
  <c r="M665" i="1"/>
  <c r="N665" i="1" s="1"/>
  <c r="P666" i="1"/>
  <c r="J665" i="1"/>
  <c r="O660" i="1" l="1"/>
  <c r="B660" i="1"/>
  <c r="Q667" i="1"/>
  <c r="P667" i="1"/>
  <c r="M666" i="1"/>
  <c r="N666" i="1" s="1"/>
  <c r="C662" i="1"/>
  <c r="K661" i="1"/>
  <c r="D667" i="1"/>
  <c r="E667" i="1" s="1"/>
  <c r="G667" i="1" s="1"/>
  <c r="H668" i="1" s="1"/>
  <c r="L667" i="1"/>
  <c r="A668" i="1"/>
  <c r="I667" i="1"/>
  <c r="J667" i="1" s="1"/>
  <c r="O661" i="1" l="1"/>
  <c r="B661" i="1"/>
  <c r="Q668" i="1"/>
  <c r="P668" i="1"/>
  <c r="M667" i="1"/>
  <c r="N667" i="1" s="1"/>
  <c r="C663" i="1"/>
  <c r="K662" i="1"/>
  <c r="I668" i="1"/>
  <c r="J668" i="1" s="1"/>
  <c r="A669" i="1"/>
  <c r="D668" i="1"/>
  <c r="E668" i="1" s="1"/>
  <c r="G668" i="1" s="1"/>
  <c r="H669" i="1" s="1"/>
  <c r="L668" i="1"/>
  <c r="O662" i="1" l="1"/>
  <c r="B662" i="1"/>
  <c r="C664" i="1"/>
  <c r="K663" i="1"/>
  <c r="D669" i="1"/>
  <c r="E669" i="1" s="1"/>
  <c r="G669" i="1" s="1"/>
  <c r="H670" i="1" s="1"/>
  <c r="L669" i="1"/>
  <c r="A670" i="1"/>
  <c r="I669" i="1"/>
  <c r="J669" i="1" s="1"/>
  <c r="Q669" i="1"/>
  <c r="P669" i="1"/>
  <c r="M668" i="1"/>
  <c r="N668" i="1" s="1"/>
  <c r="O663" i="1" l="1"/>
  <c r="B663" i="1"/>
  <c r="P670" i="1"/>
  <c r="M669" i="1"/>
  <c r="N669" i="1" s="1"/>
  <c r="Q670" i="1"/>
  <c r="C665" i="1"/>
  <c r="K664" i="1"/>
  <c r="I670" i="1"/>
  <c r="D670" i="1"/>
  <c r="E670" i="1" s="1"/>
  <c r="G670" i="1" s="1"/>
  <c r="H671" i="1" s="1"/>
  <c r="A671" i="1"/>
  <c r="L670" i="1"/>
  <c r="O664" i="1" l="1"/>
  <c r="B664" i="1"/>
  <c r="C666" i="1"/>
  <c r="K665" i="1"/>
  <c r="I671" i="1"/>
  <c r="J671" i="1" s="1"/>
  <c r="P671" i="1"/>
  <c r="M670" i="1"/>
  <c r="N670" i="1" s="1"/>
  <c r="Q671" i="1"/>
  <c r="J670" i="1"/>
  <c r="D671" i="1"/>
  <c r="E671" i="1" s="1"/>
  <c r="G671" i="1" s="1"/>
  <c r="H672" i="1" s="1"/>
  <c r="A672" i="1"/>
  <c r="L671" i="1"/>
  <c r="O665" i="1" l="1"/>
  <c r="B665" i="1"/>
  <c r="D672" i="1"/>
  <c r="E672" i="1" s="1"/>
  <c r="G672" i="1" s="1"/>
  <c r="H673" i="1" s="1"/>
  <c r="A673" i="1"/>
  <c r="L672" i="1"/>
  <c r="C667" i="1"/>
  <c r="K666" i="1"/>
  <c r="P672" i="1"/>
  <c r="M671" i="1"/>
  <c r="N671" i="1" s="1"/>
  <c r="Q672" i="1"/>
  <c r="I672" i="1"/>
  <c r="O666" i="1" l="1"/>
  <c r="B666" i="1"/>
  <c r="M672" i="1"/>
  <c r="N672" i="1" s="1"/>
  <c r="P673" i="1"/>
  <c r="Q673" i="1"/>
  <c r="I673" i="1"/>
  <c r="J673" i="1" s="1"/>
  <c r="J672" i="1"/>
  <c r="A674" i="1"/>
  <c r="D673" i="1"/>
  <c r="E673" i="1" s="1"/>
  <c r="G673" i="1" s="1"/>
  <c r="H674" i="1" s="1"/>
  <c r="L673" i="1"/>
  <c r="C668" i="1"/>
  <c r="K667" i="1"/>
  <c r="O667" i="1" l="1"/>
  <c r="B667" i="1"/>
  <c r="C669" i="1"/>
  <c r="K668" i="1"/>
  <c r="A675" i="1"/>
  <c r="D674" i="1"/>
  <c r="E674" i="1" s="1"/>
  <c r="G674" i="1" s="1"/>
  <c r="H675" i="1" s="1"/>
  <c r="L674" i="1"/>
  <c r="M673" i="1"/>
  <c r="N673" i="1" s="1"/>
  <c r="Q674" i="1"/>
  <c r="P674" i="1"/>
  <c r="I674" i="1"/>
  <c r="O668" i="1" l="1"/>
  <c r="B668" i="1"/>
  <c r="I675" i="1"/>
  <c r="J675" i="1" s="1"/>
  <c r="J674" i="1"/>
  <c r="A676" i="1"/>
  <c r="D675" i="1"/>
  <c r="E675" i="1" s="1"/>
  <c r="G675" i="1" s="1"/>
  <c r="H676" i="1" s="1"/>
  <c r="L675" i="1"/>
  <c r="M674" i="1"/>
  <c r="N674" i="1" s="1"/>
  <c r="P675" i="1"/>
  <c r="Q675" i="1"/>
  <c r="C670" i="1"/>
  <c r="K669" i="1"/>
  <c r="O669" i="1" l="1"/>
  <c r="B669" i="1"/>
  <c r="I676" i="1"/>
  <c r="J676" i="1" s="1"/>
  <c r="C671" i="1"/>
  <c r="K670" i="1"/>
  <c r="D676" i="1"/>
  <c r="E676" i="1" s="1"/>
  <c r="G676" i="1" s="1"/>
  <c r="H677" i="1" s="1"/>
  <c r="A677" i="1"/>
  <c r="L676" i="1"/>
  <c r="M675" i="1"/>
  <c r="N675" i="1" s="1"/>
  <c r="P676" i="1"/>
  <c r="Q676" i="1"/>
  <c r="O670" i="1" l="1"/>
  <c r="B670" i="1"/>
  <c r="M676" i="1"/>
  <c r="N676" i="1" s="1"/>
  <c r="P677" i="1"/>
  <c r="Q677" i="1"/>
  <c r="A678" i="1"/>
  <c r="D677" i="1"/>
  <c r="E677" i="1" s="1"/>
  <c r="G677" i="1" s="1"/>
  <c r="H678" i="1" s="1"/>
  <c r="L677" i="1"/>
  <c r="C672" i="1"/>
  <c r="K671" i="1"/>
  <c r="I677" i="1"/>
  <c r="O671" i="1" l="1"/>
  <c r="B671" i="1"/>
  <c r="I678" i="1"/>
  <c r="J678" i="1" s="1"/>
  <c r="J677" i="1"/>
  <c r="D678" i="1"/>
  <c r="E678" i="1" s="1"/>
  <c r="G678" i="1" s="1"/>
  <c r="H679" i="1" s="1"/>
  <c r="L678" i="1"/>
  <c r="A679" i="1"/>
  <c r="C673" i="1"/>
  <c r="K672" i="1"/>
  <c r="M677" i="1"/>
  <c r="N677" i="1" s="1"/>
  <c r="Q678" i="1"/>
  <c r="P678" i="1"/>
  <c r="O672" i="1" l="1"/>
  <c r="B672" i="1"/>
  <c r="C674" i="1"/>
  <c r="K673" i="1"/>
  <c r="D679" i="1"/>
  <c r="E679" i="1" s="1"/>
  <c r="G679" i="1" s="1"/>
  <c r="H680" i="1" s="1"/>
  <c r="L679" i="1"/>
  <c r="A680" i="1"/>
  <c r="M678" i="1"/>
  <c r="N678" i="1" s="1"/>
  <c r="Q679" i="1"/>
  <c r="P679" i="1"/>
  <c r="I679" i="1"/>
  <c r="O673" i="1" l="1"/>
  <c r="B673" i="1"/>
  <c r="I680" i="1"/>
  <c r="J680" i="1" s="1"/>
  <c r="A681" i="1"/>
  <c r="D680" i="1"/>
  <c r="E680" i="1" s="1"/>
  <c r="G680" i="1" s="1"/>
  <c r="H681" i="1" s="1"/>
  <c r="L680" i="1"/>
  <c r="M679" i="1"/>
  <c r="N679" i="1" s="1"/>
  <c r="P680" i="1"/>
  <c r="Q680" i="1"/>
  <c r="C675" i="1"/>
  <c r="K674" i="1"/>
  <c r="J679" i="1"/>
  <c r="O674" i="1" l="1"/>
  <c r="B674" i="1"/>
  <c r="M680" i="1"/>
  <c r="N680" i="1" s="1"/>
  <c r="Q681" i="1"/>
  <c r="P681" i="1"/>
  <c r="I681" i="1"/>
  <c r="C676" i="1"/>
  <c r="K675" i="1"/>
  <c r="D681" i="1"/>
  <c r="E681" i="1" s="1"/>
  <c r="G681" i="1" s="1"/>
  <c r="H682" i="1" s="1"/>
  <c r="L681" i="1"/>
  <c r="A682" i="1"/>
  <c r="O675" i="1" l="1"/>
  <c r="B675" i="1"/>
  <c r="I682" i="1"/>
  <c r="J682" i="1" s="1"/>
  <c r="M681" i="1"/>
  <c r="N681" i="1" s="1"/>
  <c r="P682" i="1"/>
  <c r="Q682" i="1"/>
  <c r="C677" i="1"/>
  <c r="K676" i="1"/>
  <c r="L682" i="1"/>
  <c r="A683" i="1"/>
  <c r="D682" i="1"/>
  <c r="E682" i="1" s="1"/>
  <c r="G682" i="1" s="1"/>
  <c r="H683" i="1" s="1"/>
  <c r="J681" i="1"/>
  <c r="O676" i="1" l="1"/>
  <c r="B676" i="1"/>
  <c r="L683" i="1"/>
  <c r="A684" i="1"/>
  <c r="D683" i="1"/>
  <c r="E683" i="1" s="1"/>
  <c r="G683" i="1" s="1"/>
  <c r="H684" i="1" s="1"/>
  <c r="P683" i="1"/>
  <c r="M682" i="1"/>
  <c r="N682" i="1" s="1"/>
  <c r="Q683" i="1"/>
  <c r="C678" i="1"/>
  <c r="K677" i="1"/>
  <c r="I683" i="1"/>
  <c r="O677" i="1" l="1"/>
  <c r="B677" i="1"/>
  <c r="I684" i="1"/>
  <c r="J684" i="1" s="1"/>
  <c r="C679" i="1"/>
  <c r="K678" i="1"/>
  <c r="L684" i="1"/>
  <c r="A685" i="1"/>
  <c r="D684" i="1"/>
  <c r="E684" i="1" s="1"/>
  <c r="G684" i="1" s="1"/>
  <c r="H685" i="1" s="1"/>
  <c r="P684" i="1"/>
  <c r="M683" i="1"/>
  <c r="N683" i="1" s="1"/>
  <c r="Q684" i="1"/>
  <c r="J683" i="1"/>
  <c r="O678" i="1" l="1"/>
  <c r="B678" i="1"/>
  <c r="I685" i="1"/>
  <c r="J685" i="1" s="1"/>
  <c r="Q685" i="1"/>
  <c r="M684" i="1"/>
  <c r="N684" i="1" s="1"/>
  <c r="P685" i="1"/>
  <c r="L685" i="1"/>
  <c r="A686" i="1"/>
  <c r="D685" i="1"/>
  <c r="E685" i="1" s="1"/>
  <c r="G685" i="1" s="1"/>
  <c r="H686" i="1" s="1"/>
  <c r="C680" i="1"/>
  <c r="K679" i="1"/>
  <c r="O679" i="1" l="1"/>
  <c r="B679" i="1"/>
  <c r="L686" i="1"/>
  <c r="A687" i="1"/>
  <c r="D686" i="1"/>
  <c r="E686" i="1" s="1"/>
  <c r="G686" i="1" s="1"/>
  <c r="H687" i="1" s="1"/>
  <c r="P686" i="1"/>
  <c r="M685" i="1"/>
  <c r="N685" i="1" s="1"/>
  <c r="Q686" i="1"/>
  <c r="I686" i="1"/>
  <c r="C681" i="1"/>
  <c r="K680" i="1"/>
  <c r="O680" i="1" l="1"/>
  <c r="B680" i="1"/>
  <c r="I687" i="1"/>
  <c r="J687" i="1" s="1"/>
  <c r="L687" i="1"/>
  <c r="A688" i="1"/>
  <c r="D687" i="1"/>
  <c r="E687" i="1" s="1"/>
  <c r="G687" i="1" s="1"/>
  <c r="H688" i="1" s="1"/>
  <c r="C682" i="1"/>
  <c r="K681" i="1"/>
  <c r="J686" i="1"/>
  <c r="M686" i="1"/>
  <c r="N686" i="1" s="1"/>
  <c r="Q687" i="1"/>
  <c r="P687" i="1"/>
  <c r="O681" i="1" l="1"/>
  <c r="B681" i="1"/>
  <c r="L688" i="1"/>
  <c r="A689" i="1"/>
  <c r="D688" i="1"/>
  <c r="E688" i="1" s="1"/>
  <c r="G688" i="1" s="1"/>
  <c r="H689" i="1" s="1"/>
  <c r="C683" i="1"/>
  <c r="K682" i="1"/>
  <c r="M687" i="1"/>
  <c r="N687" i="1" s="1"/>
  <c r="P688" i="1"/>
  <c r="Q688" i="1"/>
  <c r="I688" i="1"/>
  <c r="O682" i="1" l="1"/>
  <c r="B682" i="1"/>
  <c r="P689" i="1"/>
  <c r="M688" i="1"/>
  <c r="N688" i="1" s="1"/>
  <c r="Q689" i="1"/>
  <c r="C684" i="1"/>
  <c r="K683" i="1"/>
  <c r="I689" i="1"/>
  <c r="J689" i="1" s="1"/>
  <c r="L689" i="1"/>
  <c r="A690" i="1"/>
  <c r="D689" i="1"/>
  <c r="E689" i="1" s="1"/>
  <c r="G689" i="1" s="1"/>
  <c r="H690" i="1" s="1"/>
  <c r="J688" i="1"/>
  <c r="O683" i="1" l="1"/>
  <c r="B683" i="1"/>
  <c r="L690" i="1"/>
  <c r="A691" i="1"/>
  <c r="D690" i="1"/>
  <c r="E690" i="1" s="1"/>
  <c r="G690" i="1" s="1"/>
  <c r="H691" i="1" s="1"/>
  <c r="C685" i="1"/>
  <c r="K684" i="1"/>
  <c r="P690" i="1"/>
  <c r="M689" i="1"/>
  <c r="N689" i="1" s="1"/>
  <c r="Q690" i="1"/>
  <c r="I690" i="1"/>
  <c r="O684" i="1" l="1"/>
  <c r="B684" i="1"/>
  <c r="I691" i="1"/>
  <c r="J691" i="1" s="1"/>
  <c r="J690" i="1"/>
  <c r="L691" i="1"/>
  <c r="A692" i="1"/>
  <c r="D691" i="1"/>
  <c r="E691" i="1" s="1"/>
  <c r="G691" i="1" s="1"/>
  <c r="H692" i="1" s="1"/>
  <c r="C686" i="1"/>
  <c r="K685" i="1"/>
  <c r="Q691" i="1"/>
  <c r="M690" i="1"/>
  <c r="N690" i="1" s="1"/>
  <c r="P691" i="1"/>
  <c r="O685" i="1" l="1"/>
  <c r="B685" i="1"/>
  <c r="Q692" i="1"/>
  <c r="M691" i="1"/>
  <c r="N691" i="1" s="1"/>
  <c r="P692" i="1"/>
  <c r="I692" i="1"/>
  <c r="J692" i="1" s="1"/>
  <c r="C687" i="1"/>
  <c r="K686" i="1"/>
  <c r="L692" i="1"/>
  <c r="A693" i="1"/>
  <c r="D692" i="1"/>
  <c r="E692" i="1" s="1"/>
  <c r="G692" i="1" s="1"/>
  <c r="H693" i="1" s="1"/>
  <c r="O686" i="1" l="1"/>
  <c r="B686" i="1"/>
  <c r="D693" i="1"/>
  <c r="E693" i="1" s="1"/>
  <c r="G693" i="1" s="1"/>
  <c r="H694" i="1" s="1"/>
  <c r="L693" i="1"/>
  <c r="A694" i="1"/>
  <c r="C688" i="1"/>
  <c r="K687" i="1"/>
  <c r="I693" i="1"/>
  <c r="J693" i="1" s="1"/>
  <c r="M692" i="1"/>
  <c r="N692" i="1" s="1"/>
  <c r="Q693" i="1"/>
  <c r="P693" i="1"/>
  <c r="O687" i="1" l="1"/>
  <c r="B687" i="1"/>
  <c r="I694" i="1"/>
  <c r="J694" i="1" s="1"/>
  <c r="D694" i="1"/>
  <c r="E694" i="1" s="1"/>
  <c r="G694" i="1" s="1"/>
  <c r="H695" i="1" s="1"/>
  <c r="L694" i="1"/>
  <c r="A695" i="1"/>
  <c r="M693" i="1"/>
  <c r="N693" i="1" s="1"/>
  <c r="P694" i="1"/>
  <c r="Q694" i="1"/>
  <c r="C689" i="1"/>
  <c r="K688" i="1"/>
  <c r="O688" i="1" l="1"/>
  <c r="B688" i="1"/>
  <c r="Q695" i="1"/>
  <c r="M694" i="1"/>
  <c r="N694" i="1" s="1"/>
  <c r="P695" i="1"/>
  <c r="C690" i="1"/>
  <c r="K689" i="1"/>
  <c r="D695" i="1"/>
  <c r="E695" i="1" s="1"/>
  <c r="G695" i="1" s="1"/>
  <c r="H696" i="1" s="1"/>
  <c r="L695" i="1"/>
  <c r="A696" i="1"/>
  <c r="I695" i="1"/>
  <c r="O689" i="1" l="1"/>
  <c r="B689" i="1"/>
  <c r="I696" i="1"/>
  <c r="J696" i="1" s="1"/>
  <c r="C691" i="1"/>
  <c r="K690" i="1"/>
  <c r="D696" i="1"/>
  <c r="E696" i="1" s="1"/>
  <c r="G696" i="1" s="1"/>
  <c r="H697" i="1" s="1"/>
  <c r="L696" i="1"/>
  <c r="A697" i="1"/>
  <c r="P696" i="1"/>
  <c r="M695" i="1"/>
  <c r="N695" i="1" s="1"/>
  <c r="Q696" i="1"/>
  <c r="J695" i="1"/>
  <c r="O690" i="1" l="1"/>
  <c r="B690" i="1"/>
  <c r="D697" i="1"/>
  <c r="E697" i="1" s="1"/>
  <c r="G697" i="1" s="1"/>
  <c r="H698" i="1" s="1"/>
  <c r="L697" i="1"/>
  <c r="A698" i="1"/>
  <c r="C692" i="1"/>
  <c r="K691" i="1"/>
  <c r="P697" i="1"/>
  <c r="M696" i="1"/>
  <c r="N696" i="1" s="1"/>
  <c r="Q697" i="1"/>
  <c r="I697" i="1"/>
  <c r="O691" i="1" l="1"/>
  <c r="B691" i="1"/>
  <c r="I698" i="1"/>
  <c r="J698" i="1" s="1"/>
  <c r="C693" i="1"/>
  <c r="K692" i="1"/>
  <c r="D698" i="1"/>
  <c r="E698" i="1" s="1"/>
  <c r="G698" i="1" s="1"/>
  <c r="H699" i="1" s="1"/>
  <c r="L698" i="1"/>
  <c r="A699" i="1"/>
  <c r="J697" i="1"/>
  <c r="M697" i="1"/>
  <c r="N697" i="1" s="1"/>
  <c r="P698" i="1"/>
  <c r="Q698" i="1"/>
  <c r="O692" i="1" l="1"/>
  <c r="B692" i="1"/>
  <c r="I699" i="1"/>
  <c r="J699" i="1" s="1"/>
  <c r="Q699" i="1"/>
  <c r="M698" i="1"/>
  <c r="N698" i="1" s="1"/>
  <c r="P699" i="1"/>
  <c r="D699" i="1"/>
  <c r="E699" i="1" s="1"/>
  <c r="G699" i="1" s="1"/>
  <c r="H700" i="1" s="1"/>
  <c r="L699" i="1"/>
  <c r="A700" i="1"/>
  <c r="C694" i="1"/>
  <c r="K693" i="1"/>
  <c r="O693" i="1" l="1"/>
  <c r="B693" i="1"/>
  <c r="C695" i="1"/>
  <c r="K694" i="1"/>
  <c r="D700" i="1"/>
  <c r="E700" i="1" s="1"/>
  <c r="G700" i="1" s="1"/>
  <c r="H701" i="1" s="1"/>
  <c r="L700" i="1"/>
  <c r="A701" i="1"/>
  <c r="Q700" i="1"/>
  <c r="M699" i="1"/>
  <c r="N699" i="1" s="1"/>
  <c r="P700" i="1"/>
  <c r="I700" i="1"/>
  <c r="O694" i="1" l="1"/>
  <c r="B694" i="1"/>
  <c r="I701" i="1"/>
  <c r="J701" i="1" s="1"/>
  <c r="D701" i="1"/>
  <c r="E701" i="1" s="1"/>
  <c r="G701" i="1" s="1"/>
  <c r="H702" i="1" s="1"/>
  <c r="L701" i="1"/>
  <c r="A702" i="1"/>
  <c r="C696" i="1"/>
  <c r="K695" i="1"/>
  <c r="P701" i="1"/>
  <c r="M700" i="1"/>
  <c r="N700" i="1" s="1"/>
  <c r="Q701" i="1"/>
  <c r="J700" i="1"/>
  <c r="O695" i="1" l="1"/>
  <c r="B695" i="1"/>
  <c r="I702" i="1"/>
  <c r="J702" i="1" s="1"/>
  <c r="C697" i="1"/>
  <c r="K696" i="1"/>
  <c r="D702" i="1"/>
  <c r="E702" i="1" s="1"/>
  <c r="G702" i="1" s="1"/>
  <c r="H703" i="1" s="1"/>
  <c r="L702" i="1"/>
  <c r="A703" i="1"/>
  <c r="Q702" i="1"/>
  <c r="M701" i="1"/>
  <c r="N701" i="1" s="1"/>
  <c r="P702" i="1"/>
  <c r="O696" i="1" l="1"/>
  <c r="B696" i="1"/>
  <c r="D703" i="1"/>
  <c r="E703" i="1" s="1"/>
  <c r="G703" i="1" s="1"/>
  <c r="H704" i="1" s="1"/>
  <c r="L703" i="1"/>
  <c r="A704" i="1"/>
  <c r="C698" i="1"/>
  <c r="K697" i="1"/>
  <c r="Q703" i="1"/>
  <c r="M702" i="1"/>
  <c r="N702" i="1" s="1"/>
  <c r="P703" i="1"/>
  <c r="I703" i="1"/>
  <c r="O697" i="1" l="1"/>
  <c r="B697" i="1"/>
  <c r="I704" i="1"/>
  <c r="J704" i="1" s="1"/>
  <c r="J703" i="1"/>
  <c r="D704" i="1"/>
  <c r="E704" i="1" s="1"/>
  <c r="G704" i="1" s="1"/>
  <c r="H705" i="1" s="1"/>
  <c r="L704" i="1"/>
  <c r="A705" i="1"/>
  <c r="Q704" i="1"/>
  <c r="M703" i="1"/>
  <c r="N703" i="1" s="1"/>
  <c r="P704" i="1"/>
  <c r="C699" i="1"/>
  <c r="K698" i="1"/>
  <c r="O698" i="1" l="1"/>
  <c r="B698" i="1"/>
  <c r="C700" i="1"/>
  <c r="K699" i="1"/>
  <c r="D705" i="1"/>
  <c r="E705" i="1" s="1"/>
  <c r="G705" i="1" s="1"/>
  <c r="H706" i="1" s="1"/>
  <c r="L705" i="1"/>
  <c r="A706" i="1"/>
  <c r="Q705" i="1"/>
  <c r="P705" i="1"/>
  <c r="M704" i="1"/>
  <c r="N704" i="1" s="1"/>
  <c r="I705" i="1"/>
  <c r="J705" i="1" s="1"/>
  <c r="O699" i="1" l="1"/>
  <c r="B699" i="1"/>
  <c r="I706" i="1"/>
  <c r="J706" i="1" s="1"/>
  <c r="P706" i="1"/>
  <c r="M705" i="1"/>
  <c r="N705" i="1" s="1"/>
  <c r="Q706" i="1"/>
  <c r="D706" i="1"/>
  <c r="E706" i="1" s="1"/>
  <c r="G706" i="1" s="1"/>
  <c r="H707" i="1" s="1"/>
  <c r="L706" i="1"/>
  <c r="A707" i="1"/>
  <c r="C701" i="1"/>
  <c r="K700" i="1"/>
  <c r="O700" i="1" l="1"/>
  <c r="B700" i="1"/>
  <c r="I707" i="1"/>
  <c r="J707" i="1" s="1"/>
  <c r="C702" i="1"/>
  <c r="K701" i="1"/>
  <c r="D707" i="1"/>
  <c r="E707" i="1" s="1"/>
  <c r="G707" i="1" s="1"/>
  <c r="H708" i="1" s="1"/>
  <c r="L707" i="1"/>
  <c r="A708" i="1"/>
  <c r="P707" i="1"/>
  <c r="M706" i="1"/>
  <c r="N706" i="1" s="1"/>
  <c r="Q707" i="1"/>
  <c r="O701" i="1" l="1"/>
  <c r="B701" i="1"/>
  <c r="D708" i="1"/>
  <c r="E708" i="1" s="1"/>
  <c r="G708" i="1" s="1"/>
  <c r="H709" i="1" s="1"/>
  <c r="L708" i="1"/>
  <c r="A709" i="1"/>
  <c r="M707" i="1"/>
  <c r="N707" i="1" s="1"/>
  <c r="Q708" i="1"/>
  <c r="P708" i="1"/>
  <c r="C703" i="1"/>
  <c r="K702" i="1"/>
  <c r="I708" i="1"/>
  <c r="O702" i="1" l="1"/>
  <c r="B702" i="1"/>
  <c r="I709" i="1"/>
  <c r="J709" i="1" s="1"/>
  <c r="J708" i="1"/>
  <c r="D709" i="1"/>
  <c r="E709" i="1" s="1"/>
  <c r="G709" i="1" s="1"/>
  <c r="H710" i="1" s="1"/>
  <c r="L709" i="1"/>
  <c r="A710" i="1"/>
  <c r="M708" i="1"/>
  <c r="N708" i="1" s="1"/>
  <c r="Q709" i="1"/>
  <c r="P709" i="1"/>
  <c r="C704" i="1"/>
  <c r="K703" i="1"/>
  <c r="O703" i="1" l="1"/>
  <c r="B703" i="1"/>
  <c r="C705" i="1"/>
  <c r="K704" i="1"/>
  <c r="D710" i="1"/>
  <c r="E710" i="1" s="1"/>
  <c r="G710" i="1" s="1"/>
  <c r="H711" i="1" s="1"/>
  <c r="L710" i="1"/>
  <c r="A711" i="1"/>
  <c r="Q710" i="1"/>
  <c r="P710" i="1"/>
  <c r="M709" i="1"/>
  <c r="N709" i="1" s="1"/>
  <c r="I710" i="1"/>
  <c r="O704" i="1" l="1"/>
  <c r="B704" i="1"/>
  <c r="I711" i="1"/>
  <c r="J711" i="1" s="1"/>
  <c r="D711" i="1"/>
  <c r="E711" i="1" s="1"/>
  <c r="G711" i="1" s="1"/>
  <c r="H712" i="1" s="1"/>
  <c r="L711" i="1"/>
  <c r="A712" i="1"/>
  <c r="C706" i="1"/>
  <c r="K705" i="1"/>
  <c r="Q711" i="1"/>
  <c r="M710" i="1"/>
  <c r="N710" i="1" s="1"/>
  <c r="P711" i="1"/>
  <c r="J710" i="1"/>
  <c r="O705" i="1" l="1"/>
  <c r="B705" i="1"/>
  <c r="I712" i="1"/>
  <c r="J712" i="1" s="1"/>
  <c r="D712" i="1"/>
  <c r="E712" i="1" s="1"/>
  <c r="G712" i="1" s="1"/>
  <c r="H713" i="1" s="1"/>
  <c r="L712" i="1"/>
  <c r="A713" i="1"/>
  <c r="Q712" i="1"/>
  <c r="P712" i="1"/>
  <c r="M711" i="1"/>
  <c r="N711" i="1" s="1"/>
  <c r="C707" i="1"/>
  <c r="K706" i="1"/>
  <c r="O706" i="1" l="1"/>
  <c r="B706" i="1"/>
  <c r="C708" i="1"/>
  <c r="K707" i="1"/>
  <c r="M712" i="1"/>
  <c r="N712" i="1" s="1"/>
  <c r="Q713" i="1"/>
  <c r="P713" i="1"/>
  <c r="D713" i="1"/>
  <c r="E713" i="1" s="1"/>
  <c r="G713" i="1" s="1"/>
  <c r="H714" i="1" s="1"/>
  <c r="L713" i="1"/>
  <c r="A714" i="1"/>
  <c r="I713" i="1"/>
  <c r="O707" i="1" l="1"/>
  <c r="B707" i="1"/>
  <c r="I714" i="1"/>
  <c r="J714" i="1" s="1"/>
  <c r="D714" i="1"/>
  <c r="E714" i="1" s="1"/>
  <c r="G714" i="1" s="1"/>
  <c r="H715" i="1" s="1"/>
  <c r="L714" i="1"/>
  <c r="A715" i="1"/>
  <c r="Q714" i="1"/>
  <c r="M713" i="1"/>
  <c r="N713" i="1" s="1"/>
  <c r="P714" i="1"/>
  <c r="J713" i="1"/>
  <c r="C709" i="1"/>
  <c r="K708" i="1"/>
  <c r="O708" i="1" l="1"/>
  <c r="B708" i="1"/>
  <c r="P715" i="1"/>
  <c r="M714" i="1"/>
  <c r="N714" i="1" s="1"/>
  <c r="Q715" i="1"/>
  <c r="C710" i="1"/>
  <c r="K709" i="1"/>
  <c r="D715" i="1"/>
  <c r="E715" i="1" s="1"/>
  <c r="G715" i="1" s="1"/>
  <c r="H716" i="1" s="1"/>
  <c r="L715" i="1"/>
  <c r="A716" i="1"/>
  <c r="I715" i="1"/>
  <c r="O709" i="1" l="1"/>
  <c r="B709" i="1"/>
  <c r="I716" i="1"/>
  <c r="J716" i="1" s="1"/>
  <c r="D716" i="1"/>
  <c r="E716" i="1" s="1"/>
  <c r="G716" i="1" s="1"/>
  <c r="H717" i="1" s="1"/>
  <c r="L716" i="1"/>
  <c r="A717" i="1"/>
  <c r="Q716" i="1"/>
  <c r="P716" i="1"/>
  <c r="M715" i="1"/>
  <c r="N715" i="1" s="1"/>
  <c r="C711" i="1"/>
  <c r="K710" i="1"/>
  <c r="J715" i="1"/>
  <c r="O710" i="1" l="1"/>
  <c r="B710" i="1"/>
  <c r="Q717" i="1"/>
  <c r="M716" i="1"/>
  <c r="N716" i="1" s="1"/>
  <c r="P717" i="1"/>
  <c r="C712" i="1"/>
  <c r="K711" i="1"/>
  <c r="A718" i="1"/>
  <c r="D717" i="1"/>
  <c r="E717" i="1" s="1"/>
  <c r="G717" i="1" s="1"/>
  <c r="H718" i="1" s="1"/>
  <c r="L717" i="1"/>
  <c r="I717" i="1"/>
  <c r="J717" i="1" s="1"/>
  <c r="O711" i="1" l="1"/>
  <c r="B711" i="1"/>
  <c r="C713" i="1"/>
  <c r="K712" i="1"/>
  <c r="P718" i="1"/>
  <c r="M717" i="1"/>
  <c r="N717" i="1" s="1"/>
  <c r="Q718" i="1"/>
  <c r="I718" i="1"/>
  <c r="J718" i="1" s="1"/>
  <c r="A719" i="1"/>
  <c r="D718" i="1"/>
  <c r="E718" i="1" s="1"/>
  <c r="G718" i="1" s="1"/>
  <c r="H719" i="1" s="1"/>
  <c r="L718" i="1"/>
  <c r="O712" i="1" l="1"/>
  <c r="B712" i="1"/>
  <c r="D719" i="1"/>
  <c r="E719" i="1" s="1"/>
  <c r="G719" i="1" s="1"/>
  <c r="H720" i="1" s="1"/>
  <c r="L719" i="1"/>
  <c r="A720" i="1"/>
  <c r="Q719" i="1"/>
  <c r="P719" i="1"/>
  <c r="M718" i="1"/>
  <c r="N718" i="1" s="1"/>
  <c r="I719" i="1"/>
  <c r="C714" i="1"/>
  <c r="K713" i="1"/>
  <c r="O713" i="1" l="1"/>
  <c r="B713" i="1"/>
  <c r="C715" i="1"/>
  <c r="K714" i="1"/>
  <c r="I720" i="1"/>
  <c r="J720" i="1" s="1"/>
  <c r="D720" i="1"/>
  <c r="E720" i="1" s="1"/>
  <c r="G720" i="1" s="1"/>
  <c r="H721" i="1" s="1"/>
  <c r="L720" i="1"/>
  <c r="A721" i="1"/>
  <c r="Q720" i="1"/>
  <c r="M719" i="1"/>
  <c r="N719" i="1" s="1"/>
  <c r="P720" i="1"/>
  <c r="J719" i="1"/>
  <c r="O714" i="1" l="1"/>
  <c r="B714" i="1"/>
  <c r="D721" i="1"/>
  <c r="E721" i="1" s="1"/>
  <c r="G721" i="1" s="1"/>
  <c r="H722" i="1" s="1"/>
  <c r="L721" i="1"/>
  <c r="A722" i="1"/>
  <c r="I721" i="1"/>
  <c r="Q721" i="1"/>
  <c r="P721" i="1"/>
  <c r="M720" i="1"/>
  <c r="N720" i="1" s="1"/>
  <c r="C716" i="1"/>
  <c r="K715" i="1"/>
  <c r="O715" i="1" l="1"/>
  <c r="B715" i="1"/>
  <c r="Q722" i="1"/>
  <c r="P722" i="1"/>
  <c r="M721" i="1"/>
  <c r="N721" i="1" s="1"/>
  <c r="I722" i="1"/>
  <c r="J722" i="1" s="1"/>
  <c r="C717" i="1"/>
  <c r="K716" i="1"/>
  <c r="J721" i="1"/>
  <c r="D722" i="1"/>
  <c r="E722" i="1" s="1"/>
  <c r="G722" i="1" s="1"/>
  <c r="H723" i="1" s="1"/>
  <c r="L722" i="1"/>
  <c r="A723" i="1"/>
  <c r="O716" i="1" l="1"/>
  <c r="B716" i="1"/>
  <c r="D723" i="1"/>
  <c r="E723" i="1" s="1"/>
  <c r="G723" i="1" s="1"/>
  <c r="H724" i="1" s="1"/>
  <c r="L723" i="1"/>
  <c r="A724" i="1"/>
  <c r="Q723" i="1"/>
  <c r="P723" i="1"/>
  <c r="M722" i="1"/>
  <c r="N722" i="1" s="1"/>
  <c r="C718" i="1"/>
  <c r="K717" i="1"/>
  <c r="I723" i="1"/>
  <c r="O717" i="1" l="1"/>
  <c r="B717" i="1"/>
  <c r="I724" i="1"/>
  <c r="J724" i="1" s="1"/>
  <c r="J723" i="1"/>
  <c r="C719" i="1"/>
  <c r="K718" i="1"/>
  <c r="D724" i="1"/>
  <c r="E724" i="1" s="1"/>
  <c r="G724" i="1" s="1"/>
  <c r="H725" i="1" s="1"/>
  <c r="A725" i="1"/>
  <c r="L724" i="1"/>
  <c r="Q724" i="1"/>
  <c r="P724" i="1"/>
  <c r="M723" i="1"/>
  <c r="N723" i="1" s="1"/>
  <c r="O718" i="1" l="1"/>
  <c r="B718" i="1"/>
  <c r="I725" i="1"/>
  <c r="J725" i="1" s="1"/>
  <c r="Q725" i="1"/>
  <c r="P725" i="1"/>
  <c r="M724" i="1"/>
  <c r="N724" i="1" s="1"/>
  <c r="D725" i="1"/>
  <c r="E725" i="1" s="1"/>
  <c r="G725" i="1" s="1"/>
  <c r="H726" i="1" s="1"/>
  <c r="L725" i="1"/>
  <c r="A726" i="1"/>
  <c r="C720" i="1"/>
  <c r="K719" i="1"/>
  <c r="O719" i="1" l="1"/>
  <c r="B719" i="1"/>
  <c r="A727" i="1"/>
  <c r="D726" i="1"/>
  <c r="E726" i="1" s="1"/>
  <c r="G726" i="1" s="1"/>
  <c r="H727" i="1" s="1"/>
  <c r="L726" i="1"/>
  <c r="Q726" i="1"/>
  <c r="P726" i="1"/>
  <c r="M725" i="1"/>
  <c r="N725" i="1" s="1"/>
  <c r="C721" i="1"/>
  <c r="K720" i="1"/>
  <c r="I726" i="1"/>
  <c r="O720" i="1" l="1"/>
  <c r="B720" i="1"/>
  <c r="I727" i="1"/>
  <c r="J727" i="1" s="1"/>
  <c r="D727" i="1"/>
  <c r="E727" i="1" s="1"/>
  <c r="G727" i="1" s="1"/>
  <c r="H728" i="1" s="1"/>
  <c r="L727" i="1"/>
  <c r="A728" i="1"/>
  <c r="J726" i="1"/>
  <c r="C722" i="1"/>
  <c r="K721" i="1"/>
  <c r="Q727" i="1"/>
  <c r="P727" i="1"/>
  <c r="M726" i="1"/>
  <c r="N726" i="1" s="1"/>
  <c r="O721" i="1" l="1"/>
  <c r="B721" i="1"/>
  <c r="D728" i="1"/>
  <c r="E728" i="1" s="1"/>
  <c r="G728" i="1" s="1"/>
  <c r="H729" i="1" s="1"/>
  <c r="L728" i="1"/>
  <c r="A729" i="1"/>
  <c r="C723" i="1"/>
  <c r="K722" i="1"/>
  <c r="Q728" i="1"/>
  <c r="M727" i="1"/>
  <c r="N727" i="1" s="1"/>
  <c r="P728" i="1"/>
  <c r="I728" i="1"/>
  <c r="O722" i="1" l="1"/>
  <c r="B722" i="1"/>
  <c r="I729" i="1"/>
  <c r="J729" i="1" s="1"/>
  <c r="J728" i="1"/>
  <c r="C724" i="1"/>
  <c r="K723" i="1"/>
  <c r="A730" i="1"/>
  <c r="D729" i="1"/>
  <c r="E729" i="1" s="1"/>
  <c r="G729" i="1" s="1"/>
  <c r="H730" i="1" s="1"/>
  <c r="L729" i="1"/>
  <c r="Q729" i="1"/>
  <c r="P729" i="1"/>
  <c r="M728" i="1"/>
  <c r="N728" i="1" s="1"/>
  <c r="O723" i="1" l="1"/>
  <c r="B723" i="1"/>
  <c r="M729" i="1"/>
  <c r="N729" i="1" s="1"/>
  <c r="P730" i="1"/>
  <c r="Q730" i="1"/>
  <c r="C725" i="1"/>
  <c r="K724" i="1"/>
  <c r="A731" i="1"/>
  <c r="D730" i="1"/>
  <c r="E730" i="1" s="1"/>
  <c r="G730" i="1" s="1"/>
  <c r="H731" i="1" s="1"/>
  <c r="L730" i="1"/>
  <c r="I730" i="1"/>
  <c r="J730" i="1" s="1"/>
  <c r="O724" i="1" l="1"/>
  <c r="B724" i="1"/>
  <c r="M730" i="1"/>
  <c r="N730" i="1" s="1"/>
  <c r="Q731" i="1"/>
  <c r="P731" i="1"/>
  <c r="I731" i="1"/>
  <c r="J731" i="1" s="1"/>
  <c r="A732" i="1"/>
  <c r="D731" i="1"/>
  <c r="E731" i="1" s="1"/>
  <c r="G731" i="1" s="1"/>
  <c r="H732" i="1" s="1"/>
  <c r="L731" i="1"/>
  <c r="C726" i="1"/>
  <c r="K725" i="1"/>
  <c r="O725" i="1" l="1"/>
  <c r="B725" i="1"/>
  <c r="M731" i="1"/>
  <c r="N731" i="1" s="1"/>
  <c r="P732" i="1"/>
  <c r="Q732" i="1"/>
  <c r="C727" i="1"/>
  <c r="K726" i="1"/>
  <c r="D732" i="1"/>
  <c r="E732" i="1" s="1"/>
  <c r="G732" i="1" s="1"/>
  <c r="H733" i="1" s="1"/>
  <c r="A733" i="1"/>
  <c r="L732" i="1"/>
  <c r="I732" i="1"/>
  <c r="J732" i="1" s="1"/>
  <c r="O726" i="1" l="1"/>
  <c r="B726" i="1"/>
  <c r="D733" i="1"/>
  <c r="E733" i="1" s="1"/>
  <c r="G733" i="1" s="1"/>
  <c r="H734" i="1" s="1"/>
  <c r="A734" i="1"/>
  <c r="L733" i="1"/>
  <c r="C728" i="1"/>
  <c r="K727" i="1"/>
  <c r="I733" i="1"/>
  <c r="M732" i="1"/>
  <c r="N732" i="1" s="1"/>
  <c r="Q733" i="1"/>
  <c r="P733" i="1"/>
  <c r="O727" i="1" l="1"/>
  <c r="B727" i="1"/>
  <c r="I734" i="1"/>
  <c r="J734" i="1" s="1"/>
  <c r="M733" i="1"/>
  <c r="N733" i="1" s="1"/>
  <c r="P734" i="1"/>
  <c r="Q734" i="1"/>
  <c r="J733" i="1"/>
  <c r="A735" i="1"/>
  <c r="D734" i="1"/>
  <c r="E734" i="1" s="1"/>
  <c r="G734" i="1" s="1"/>
  <c r="H735" i="1" s="1"/>
  <c r="L734" i="1"/>
  <c r="C729" i="1"/>
  <c r="K728" i="1"/>
  <c r="O728" i="1" l="1"/>
  <c r="B728" i="1"/>
  <c r="C730" i="1"/>
  <c r="K729" i="1"/>
  <c r="M734" i="1"/>
  <c r="N734" i="1" s="1"/>
  <c r="Q735" i="1"/>
  <c r="P735" i="1"/>
  <c r="A736" i="1"/>
  <c r="D735" i="1"/>
  <c r="E735" i="1" s="1"/>
  <c r="G735" i="1" s="1"/>
  <c r="H736" i="1" s="1"/>
  <c r="L735" i="1"/>
  <c r="I735" i="1"/>
  <c r="J735" i="1" s="1"/>
  <c r="O729" i="1" l="1"/>
  <c r="B729" i="1"/>
  <c r="M735" i="1"/>
  <c r="N735" i="1" s="1"/>
  <c r="P736" i="1"/>
  <c r="Q736" i="1"/>
  <c r="I736" i="1"/>
  <c r="A737" i="1"/>
  <c r="D736" i="1"/>
  <c r="E736" i="1" s="1"/>
  <c r="G736" i="1" s="1"/>
  <c r="H737" i="1" s="1"/>
  <c r="L736" i="1"/>
  <c r="C731" i="1"/>
  <c r="K730" i="1"/>
  <c r="O730" i="1" l="1"/>
  <c r="B730" i="1"/>
  <c r="A738" i="1"/>
  <c r="D737" i="1"/>
  <c r="E737" i="1" s="1"/>
  <c r="G737" i="1" s="1"/>
  <c r="H738" i="1" s="1"/>
  <c r="L737" i="1"/>
  <c r="C732" i="1"/>
  <c r="K731" i="1"/>
  <c r="M736" i="1"/>
  <c r="N736" i="1" s="1"/>
  <c r="Q737" i="1"/>
  <c r="P737" i="1"/>
  <c r="I737" i="1"/>
  <c r="J736" i="1"/>
  <c r="O731" i="1" l="1"/>
  <c r="B731" i="1"/>
  <c r="C733" i="1"/>
  <c r="K732" i="1"/>
  <c r="A739" i="1"/>
  <c r="D738" i="1"/>
  <c r="E738" i="1" s="1"/>
  <c r="G738" i="1" s="1"/>
  <c r="H739" i="1" s="1"/>
  <c r="L738" i="1"/>
  <c r="M737" i="1"/>
  <c r="N737" i="1" s="1"/>
  <c r="P738" i="1"/>
  <c r="Q738" i="1"/>
  <c r="I738" i="1"/>
  <c r="J737" i="1"/>
  <c r="O732" i="1" l="1"/>
  <c r="B732" i="1"/>
  <c r="I739" i="1"/>
  <c r="J739" i="1" s="1"/>
  <c r="D739" i="1"/>
  <c r="E739" i="1" s="1"/>
  <c r="G739" i="1" s="1"/>
  <c r="H740" i="1" s="1"/>
  <c r="A740" i="1"/>
  <c r="L739" i="1"/>
  <c r="J738" i="1"/>
  <c r="M738" i="1"/>
  <c r="N738" i="1" s="1"/>
  <c r="Q739" i="1"/>
  <c r="P739" i="1"/>
  <c r="C734" i="1"/>
  <c r="K733" i="1"/>
  <c r="O733" i="1" l="1"/>
  <c r="B733" i="1"/>
  <c r="I740" i="1"/>
  <c r="J740" i="1" s="1"/>
  <c r="M739" i="1"/>
  <c r="N739" i="1" s="1"/>
  <c r="P740" i="1"/>
  <c r="Q740" i="1"/>
  <c r="C735" i="1"/>
  <c r="K734" i="1"/>
  <c r="L740" i="1"/>
  <c r="A741" i="1"/>
  <c r="D740" i="1"/>
  <c r="E740" i="1" s="1"/>
  <c r="G740" i="1" s="1"/>
  <c r="H741" i="1" s="1"/>
  <c r="O734" i="1" l="1"/>
  <c r="B734" i="1"/>
  <c r="I741" i="1"/>
  <c r="J741" i="1" s="1"/>
  <c r="L741" i="1"/>
  <c r="A742" i="1"/>
  <c r="D741" i="1"/>
  <c r="E741" i="1" s="1"/>
  <c r="G741" i="1" s="1"/>
  <c r="H742" i="1" s="1"/>
  <c r="M740" i="1"/>
  <c r="N740" i="1" s="1"/>
  <c r="Q741" i="1"/>
  <c r="P741" i="1"/>
  <c r="C736" i="1"/>
  <c r="K735" i="1"/>
  <c r="O735" i="1" l="1"/>
  <c r="B735" i="1"/>
  <c r="M741" i="1"/>
  <c r="N741" i="1" s="1"/>
  <c r="Q742" i="1"/>
  <c r="P742" i="1"/>
  <c r="C737" i="1"/>
  <c r="K736" i="1"/>
  <c r="L742" i="1"/>
  <c r="A743" i="1"/>
  <c r="D742" i="1"/>
  <c r="E742" i="1" s="1"/>
  <c r="G742" i="1" s="1"/>
  <c r="H743" i="1" s="1"/>
  <c r="I742" i="1"/>
  <c r="O736" i="1" l="1"/>
  <c r="B736" i="1"/>
  <c r="I743" i="1"/>
  <c r="C738" i="1"/>
  <c r="K737" i="1"/>
  <c r="L743" i="1"/>
  <c r="A744" i="1"/>
  <c r="D743" i="1"/>
  <c r="E743" i="1" s="1"/>
  <c r="G743" i="1" s="1"/>
  <c r="H744" i="1" s="1"/>
  <c r="J742" i="1"/>
  <c r="P743" i="1"/>
  <c r="M742" i="1"/>
  <c r="N742" i="1" s="1"/>
  <c r="Q743" i="1"/>
  <c r="O737" i="1" l="1"/>
  <c r="B737" i="1"/>
  <c r="I744" i="1"/>
  <c r="J744" i="1" s="1"/>
  <c r="Q744" i="1"/>
  <c r="M743" i="1"/>
  <c r="N743" i="1" s="1"/>
  <c r="P744" i="1"/>
  <c r="L744" i="1"/>
  <c r="A745" i="1"/>
  <c r="D744" i="1"/>
  <c r="E744" i="1" s="1"/>
  <c r="G744" i="1" s="1"/>
  <c r="H745" i="1" s="1"/>
  <c r="C739" i="1"/>
  <c r="K738" i="1"/>
  <c r="J743" i="1"/>
  <c r="O738" i="1" l="1"/>
  <c r="B738" i="1"/>
  <c r="Q745" i="1"/>
  <c r="M744" i="1"/>
  <c r="N744" i="1" s="1"/>
  <c r="P745" i="1"/>
  <c r="C740" i="1"/>
  <c r="K739" i="1"/>
  <c r="L745" i="1"/>
  <c r="A746" i="1"/>
  <c r="D745" i="1"/>
  <c r="E745" i="1" s="1"/>
  <c r="G745" i="1" s="1"/>
  <c r="H746" i="1" s="1"/>
  <c r="I745" i="1"/>
  <c r="O739" i="1" l="1"/>
  <c r="B739" i="1"/>
  <c r="I746" i="1"/>
  <c r="J746" i="1" s="1"/>
  <c r="L746" i="1"/>
  <c r="A747" i="1"/>
  <c r="D746" i="1"/>
  <c r="E746" i="1" s="1"/>
  <c r="G746" i="1" s="1"/>
  <c r="H747" i="1" s="1"/>
  <c r="J745" i="1"/>
  <c r="Q746" i="1"/>
  <c r="M745" i="1"/>
  <c r="N745" i="1" s="1"/>
  <c r="P746" i="1"/>
  <c r="C741" i="1"/>
  <c r="K740" i="1"/>
  <c r="O740" i="1" l="1"/>
  <c r="B740" i="1"/>
  <c r="I747" i="1"/>
  <c r="J747" i="1" s="1"/>
  <c r="L747" i="1"/>
  <c r="A748" i="1"/>
  <c r="D747" i="1"/>
  <c r="E747" i="1" s="1"/>
  <c r="G747" i="1" s="1"/>
  <c r="H748" i="1" s="1"/>
  <c r="C742" i="1"/>
  <c r="K741" i="1"/>
  <c r="P747" i="1"/>
  <c r="M746" i="1"/>
  <c r="N746" i="1" s="1"/>
  <c r="Q747" i="1"/>
  <c r="O741" i="1" l="1"/>
  <c r="B741" i="1"/>
  <c r="I748" i="1"/>
  <c r="J748" i="1" s="1"/>
  <c r="C743" i="1"/>
  <c r="K742" i="1"/>
  <c r="D748" i="1"/>
  <c r="E748" i="1" s="1"/>
  <c r="G748" i="1" s="1"/>
  <c r="H749" i="1" s="1"/>
  <c r="A749" i="1"/>
  <c r="L748" i="1"/>
  <c r="M747" i="1"/>
  <c r="N747" i="1" s="1"/>
  <c r="P748" i="1"/>
  <c r="Q748" i="1"/>
  <c r="O742" i="1" l="1"/>
  <c r="B742" i="1"/>
  <c r="M748" i="1"/>
  <c r="N748" i="1" s="1"/>
  <c r="Q749" i="1"/>
  <c r="P749" i="1"/>
  <c r="D749" i="1"/>
  <c r="E749" i="1" s="1"/>
  <c r="G749" i="1" s="1"/>
  <c r="H750" i="1" s="1"/>
  <c r="A750" i="1"/>
  <c r="L749" i="1"/>
  <c r="C744" i="1"/>
  <c r="K743" i="1"/>
  <c r="I749" i="1"/>
  <c r="O743" i="1" l="1"/>
  <c r="B743" i="1"/>
  <c r="C745" i="1"/>
  <c r="K744" i="1"/>
  <c r="D750" i="1"/>
  <c r="E750" i="1" s="1"/>
  <c r="G750" i="1" s="1"/>
  <c r="H751" i="1" s="1"/>
  <c r="A751" i="1"/>
  <c r="L750" i="1"/>
  <c r="M749" i="1"/>
  <c r="N749" i="1" s="1"/>
  <c r="Q750" i="1"/>
  <c r="P750" i="1"/>
  <c r="I750" i="1"/>
  <c r="J749" i="1"/>
  <c r="O744" i="1" l="1"/>
  <c r="B744" i="1"/>
  <c r="I751" i="1"/>
  <c r="J751" i="1" s="1"/>
  <c r="D751" i="1"/>
  <c r="E751" i="1" s="1"/>
  <c r="G751" i="1" s="1"/>
  <c r="H752" i="1" s="1"/>
  <c r="A752" i="1"/>
  <c r="L751" i="1"/>
  <c r="J750" i="1"/>
  <c r="M750" i="1"/>
  <c r="N750" i="1" s="1"/>
  <c r="Q751" i="1"/>
  <c r="P751" i="1"/>
  <c r="C746" i="1"/>
  <c r="K745" i="1"/>
  <c r="O745" i="1" l="1"/>
  <c r="B745" i="1"/>
  <c r="D752" i="1"/>
  <c r="E752" i="1" s="1"/>
  <c r="G752" i="1" s="1"/>
  <c r="H753" i="1" s="1"/>
  <c r="L752" i="1"/>
  <c r="A753" i="1"/>
  <c r="C747" i="1"/>
  <c r="K746" i="1"/>
  <c r="M751" i="1"/>
  <c r="N751" i="1" s="1"/>
  <c r="Q752" i="1"/>
  <c r="P752" i="1"/>
  <c r="I752" i="1"/>
  <c r="O746" i="1" l="1"/>
  <c r="B746" i="1"/>
  <c r="I753" i="1"/>
  <c r="J753" i="1" s="1"/>
  <c r="C748" i="1"/>
  <c r="K747" i="1"/>
  <c r="D753" i="1"/>
  <c r="E753" i="1" s="1"/>
  <c r="G753" i="1" s="1"/>
  <c r="H754" i="1" s="1"/>
  <c r="A754" i="1"/>
  <c r="L753" i="1"/>
  <c r="M752" i="1"/>
  <c r="N752" i="1" s="1"/>
  <c r="Q753" i="1"/>
  <c r="P753" i="1"/>
  <c r="J752" i="1"/>
  <c r="O747" i="1" l="1"/>
  <c r="B747" i="1"/>
  <c r="I754" i="1"/>
  <c r="J754" i="1" s="1"/>
  <c r="M753" i="1"/>
  <c r="N753" i="1" s="1"/>
  <c r="Q754" i="1"/>
  <c r="P754" i="1"/>
  <c r="D754" i="1"/>
  <c r="E754" i="1" s="1"/>
  <c r="G754" i="1" s="1"/>
  <c r="H755" i="1" s="1"/>
  <c r="L754" i="1"/>
  <c r="A755" i="1"/>
  <c r="C749" i="1"/>
  <c r="K748" i="1"/>
  <c r="O748" i="1" l="1"/>
  <c r="B748" i="1"/>
  <c r="C750" i="1"/>
  <c r="K749" i="1"/>
  <c r="D755" i="1"/>
  <c r="E755" i="1" s="1"/>
  <c r="G755" i="1" s="1"/>
  <c r="H756" i="1" s="1"/>
  <c r="A756" i="1"/>
  <c r="L755" i="1"/>
  <c r="M754" i="1"/>
  <c r="N754" i="1" s="1"/>
  <c r="P755" i="1"/>
  <c r="Q755" i="1"/>
  <c r="I755" i="1"/>
  <c r="O749" i="1" l="1"/>
  <c r="B749" i="1"/>
  <c r="I756" i="1"/>
  <c r="J756" i="1" s="1"/>
  <c r="Q756" i="1"/>
  <c r="M755" i="1"/>
  <c r="N755" i="1" s="1"/>
  <c r="P756" i="1"/>
  <c r="J755" i="1"/>
  <c r="D756" i="1"/>
  <c r="E756" i="1" s="1"/>
  <c r="G756" i="1" s="1"/>
  <c r="H757" i="1" s="1"/>
  <c r="A757" i="1"/>
  <c r="L756" i="1"/>
  <c r="C751" i="1"/>
  <c r="K750" i="1"/>
  <c r="O750" i="1" l="1"/>
  <c r="B750" i="1"/>
  <c r="M756" i="1"/>
  <c r="N756" i="1" s="1"/>
  <c r="Q757" i="1"/>
  <c r="P757" i="1"/>
  <c r="L757" i="1"/>
  <c r="A758" i="1"/>
  <c r="D757" i="1"/>
  <c r="E757" i="1" s="1"/>
  <c r="G757" i="1" s="1"/>
  <c r="H758" i="1" s="1"/>
  <c r="C752" i="1"/>
  <c r="K751" i="1"/>
  <c r="I757" i="1"/>
  <c r="O751" i="1" l="1"/>
  <c r="B751" i="1"/>
  <c r="I758" i="1"/>
  <c r="J758" i="1" s="1"/>
  <c r="C753" i="1"/>
  <c r="K752" i="1"/>
  <c r="A759" i="1"/>
  <c r="L758" i="1"/>
  <c r="D758" i="1"/>
  <c r="E758" i="1" s="1"/>
  <c r="G758" i="1" s="1"/>
  <c r="H759" i="1" s="1"/>
  <c r="J757" i="1"/>
  <c r="M757" i="1"/>
  <c r="N757" i="1" s="1"/>
  <c r="P758" i="1"/>
  <c r="Q758" i="1"/>
  <c r="O752" i="1" l="1"/>
  <c r="B752" i="1"/>
  <c r="C754" i="1"/>
  <c r="K753" i="1"/>
  <c r="M758" i="1"/>
  <c r="N758" i="1" s="1"/>
  <c r="P759" i="1"/>
  <c r="Q759" i="1"/>
  <c r="I759" i="1"/>
  <c r="J759" i="1" s="1"/>
  <c r="D759" i="1"/>
  <c r="E759" i="1" s="1"/>
  <c r="G759" i="1" s="1"/>
  <c r="H760" i="1" s="1"/>
  <c r="L759" i="1"/>
  <c r="A760" i="1"/>
  <c r="O753" i="1" l="1"/>
  <c r="B753" i="1"/>
  <c r="D760" i="1"/>
  <c r="E760" i="1" s="1"/>
  <c r="G760" i="1" s="1"/>
  <c r="H761" i="1" s="1"/>
  <c r="A761" i="1"/>
  <c r="L760" i="1"/>
  <c r="I760" i="1"/>
  <c r="M759" i="1"/>
  <c r="N759" i="1" s="1"/>
  <c r="P760" i="1"/>
  <c r="Q760" i="1"/>
  <c r="C755" i="1"/>
  <c r="K754" i="1"/>
  <c r="O754" i="1" l="1"/>
  <c r="B754" i="1"/>
  <c r="C756" i="1"/>
  <c r="K755" i="1"/>
  <c r="L761" i="1"/>
  <c r="A762" i="1"/>
  <c r="D761" i="1"/>
  <c r="E761" i="1" s="1"/>
  <c r="G761" i="1" s="1"/>
  <c r="H762" i="1" s="1"/>
  <c r="I761" i="1"/>
  <c r="M760" i="1"/>
  <c r="N760" i="1" s="1"/>
  <c r="Q761" i="1"/>
  <c r="P761" i="1"/>
  <c r="J760" i="1"/>
  <c r="O755" i="1" l="1"/>
  <c r="B755" i="1"/>
  <c r="I762" i="1"/>
  <c r="J762" i="1" s="1"/>
  <c r="P762" i="1"/>
  <c r="Q762" i="1"/>
  <c r="M761" i="1"/>
  <c r="N761" i="1" s="1"/>
  <c r="J761" i="1"/>
  <c r="L762" i="1"/>
  <c r="A763" i="1"/>
  <c r="D762" i="1"/>
  <c r="E762" i="1" s="1"/>
  <c r="G762" i="1" s="1"/>
  <c r="H763" i="1" s="1"/>
  <c r="C757" i="1"/>
  <c r="K756" i="1"/>
  <c r="O756" i="1" l="1"/>
  <c r="B756" i="1"/>
  <c r="I763" i="1"/>
  <c r="J763" i="1" s="1"/>
  <c r="C758" i="1"/>
  <c r="K757" i="1"/>
  <c r="L763" i="1"/>
  <c r="D763" i="1"/>
  <c r="E763" i="1" s="1"/>
  <c r="G763" i="1" s="1"/>
  <c r="H764" i="1" s="1"/>
  <c r="A764" i="1"/>
  <c r="Q763" i="1"/>
  <c r="P763" i="1"/>
  <c r="M762" i="1"/>
  <c r="N762" i="1" s="1"/>
  <c r="O757" i="1" l="1"/>
  <c r="B757" i="1"/>
  <c r="L764" i="1"/>
  <c r="D764" i="1"/>
  <c r="E764" i="1" s="1"/>
  <c r="G764" i="1" s="1"/>
  <c r="H765" i="1" s="1"/>
  <c r="A765" i="1"/>
  <c r="C759" i="1"/>
  <c r="K758" i="1"/>
  <c r="P764" i="1"/>
  <c r="Q764" i="1"/>
  <c r="M763" i="1"/>
  <c r="N763" i="1" s="1"/>
  <c r="I764" i="1"/>
  <c r="O758" i="1" l="1"/>
  <c r="B758" i="1"/>
  <c r="I765" i="1"/>
  <c r="J765" i="1" s="1"/>
  <c r="C760" i="1"/>
  <c r="K759" i="1"/>
  <c r="L765" i="1"/>
  <c r="A766" i="1"/>
  <c r="D765" i="1"/>
  <c r="E765" i="1" s="1"/>
  <c r="G765" i="1" s="1"/>
  <c r="H766" i="1" s="1"/>
  <c r="J764" i="1"/>
  <c r="P765" i="1"/>
  <c r="M764" i="1"/>
  <c r="N764" i="1" s="1"/>
  <c r="Q765" i="1"/>
  <c r="O759" i="1" l="1"/>
  <c r="B759" i="1"/>
  <c r="Q766" i="1"/>
  <c r="M765" i="1"/>
  <c r="N765" i="1" s="1"/>
  <c r="P766" i="1"/>
  <c r="C761" i="1"/>
  <c r="K760" i="1"/>
  <c r="L766" i="1"/>
  <c r="D766" i="1"/>
  <c r="E766" i="1" s="1"/>
  <c r="G766" i="1" s="1"/>
  <c r="H767" i="1" s="1"/>
  <c r="A767" i="1"/>
  <c r="I766" i="1"/>
  <c r="O760" i="1" l="1"/>
  <c r="B760" i="1"/>
  <c r="C762" i="1"/>
  <c r="K761" i="1"/>
  <c r="I767" i="1"/>
  <c r="L767" i="1"/>
  <c r="A768" i="1"/>
  <c r="D767" i="1"/>
  <c r="E767" i="1" s="1"/>
  <c r="G767" i="1" s="1"/>
  <c r="H768" i="1" s="1"/>
  <c r="J766" i="1"/>
  <c r="P767" i="1"/>
  <c r="Q767" i="1"/>
  <c r="M766" i="1"/>
  <c r="N766" i="1" s="1"/>
  <c r="O761" i="1" l="1"/>
  <c r="B761" i="1"/>
  <c r="I768" i="1"/>
  <c r="J768" i="1" s="1"/>
  <c r="L768" i="1"/>
  <c r="D768" i="1"/>
  <c r="E768" i="1" s="1"/>
  <c r="G768" i="1" s="1"/>
  <c r="H769" i="1" s="1"/>
  <c r="A769" i="1"/>
  <c r="C763" i="1"/>
  <c r="K762" i="1"/>
  <c r="Q768" i="1"/>
  <c r="P768" i="1"/>
  <c r="M767" i="1"/>
  <c r="N767" i="1" s="1"/>
  <c r="J767" i="1"/>
  <c r="O762" i="1" l="1"/>
  <c r="B762" i="1"/>
  <c r="C764" i="1"/>
  <c r="K763" i="1"/>
  <c r="D769" i="1"/>
  <c r="E769" i="1" s="1"/>
  <c r="G769" i="1" s="1"/>
  <c r="H770" i="1" s="1"/>
  <c r="L769" i="1"/>
  <c r="A770" i="1"/>
  <c r="M768" i="1"/>
  <c r="N768" i="1" s="1"/>
  <c r="Q769" i="1"/>
  <c r="P769" i="1"/>
  <c r="I769" i="1"/>
  <c r="O763" i="1" l="1"/>
  <c r="B763" i="1"/>
  <c r="I770" i="1"/>
  <c r="J770" i="1" s="1"/>
  <c r="J769" i="1"/>
  <c r="D770" i="1"/>
  <c r="E770" i="1" s="1"/>
  <c r="G770" i="1" s="1"/>
  <c r="H771" i="1" s="1"/>
  <c r="L770" i="1"/>
  <c r="A771" i="1"/>
  <c r="Q770" i="1"/>
  <c r="M769" i="1"/>
  <c r="N769" i="1" s="1"/>
  <c r="P770" i="1"/>
  <c r="C765" i="1"/>
  <c r="K764" i="1"/>
  <c r="O764" i="1" l="1"/>
  <c r="B764" i="1"/>
  <c r="D771" i="1"/>
  <c r="E771" i="1" s="1"/>
  <c r="G771" i="1" s="1"/>
  <c r="H772" i="1" s="1"/>
  <c r="A772" i="1"/>
  <c r="L771" i="1"/>
  <c r="Q771" i="1"/>
  <c r="P771" i="1"/>
  <c r="M770" i="1"/>
  <c r="N770" i="1" s="1"/>
  <c r="C766" i="1"/>
  <c r="K765" i="1"/>
  <c r="I771" i="1"/>
  <c r="O765" i="1" l="1"/>
  <c r="B765" i="1"/>
  <c r="I772" i="1"/>
  <c r="J772" i="1" s="1"/>
  <c r="J771" i="1"/>
  <c r="P772" i="1"/>
  <c r="M771" i="1"/>
  <c r="N771" i="1" s="1"/>
  <c r="Q772" i="1"/>
  <c r="C767" i="1"/>
  <c r="K766" i="1"/>
  <c r="D772" i="1"/>
  <c r="E772" i="1" s="1"/>
  <c r="G772" i="1" s="1"/>
  <c r="H773" i="1" s="1"/>
  <c r="L772" i="1"/>
  <c r="A773" i="1"/>
  <c r="O766" i="1" l="1"/>
  <c r="B766" i="1"/>
  <c r="I773" i="1"/>
  <c r="J773" i="1" s="1"/>
  <c r="Q773" i="1"/>
  <c r="M772" i="1"/>
  <c r="N772" i="1" s="1"/>
  <c r="P773" i="1"/>
  <c r="D773" i="1"/>
  <c r="E773" i="1" s="1"/>
  <c r="G773" i="1" s="1"/>
  <c r="H774" i="1" s="1"/>
  <c r="L773" i="1"/>
  <c r="A774" i="1"/>
  <c r="C768" i="1"/>
  <c r="K767" i="1"/>
  <c r="O767" i="1" l="1"/>
  <c r="B767" i="1"/>
  <c r="I774" i="1"/>
  <c r="J774" i="1" s="1"/>
  <c r="C769" i="1"/>
  <c r="K768" i="1"/>
  <c r="D774" i="1"/>
  <c r="E774" i="1" s="1"/>
  <c r="G774" i="1" s="1"/>
  <c r="H775" i="1" s="1"/>
  <c r="L774" i="1"/>
  <c r="A775" i="1"/>
  <c r="P774" i="1"/>
  <c r="Q774" i="1"/>
  <c r="M773" i="1"/>
  <c r="N773" i="1" s="1"/>
  <c r="O768" i="1" l="1"/>
  <c r="B768" i="1"/>
  <c r="A776" i="1"/>
  <c r="D775" i="1"/>
  <c r="E775" i="1" s="1"/>
  <c r="G775" i="1" s="1"/>
  <c r="H776" i="1" s="1"/>
  <c r="L775" i="1"/>
  <c r="M774" i="1"/>
  <c r="N774" i="1" s="1"/>
  <c r="P775" i="1"/>
  <c r="Q775" i="1"/>
  <c r="C770" i="1"/>
  <c r="K769" i="1"/>
  <c r="I775" i="1"/>
  <c r="O769" i="1" l="1"/>
  <c r="B769" i="1"/>
  <c r="M775" i="1"/>
  <c r="N775" i="1" s="1"/>
  <c r="Q776" i="1"/>
  <c r="P776" i="1"/>
  <c r="C771" i="1"/>
  <c r="K770" i="1"/>
  <c r="I776" i="1"/>
  <c r="L776" i="1"/>
  <c r="A777" i="1"/>
  <c r="D776" i="1"/>
  <c r="E776" i="1" s="1"/>
  <c r="G776" i="1" s="1"/>
  <c r="H777" i="1" s="1"/>
  <c r="J775" i="1"/>
  <c r="O770" i="1" l="1"/>
  <c r="B770" i="1"/>
  <c r="I777" i="1"/>
  <c r="J777" i="1" s="1"/>
  <c r="J776" i="1"/>
  <c r="L777" i="1"/>
  <c r="D777" i="1"/>
  <c r="E777" i="1" s="1"/>
  <c r="G777" i="1" s="1"/>
  <c r="H778" i="1" s="1"/>
  <c r="A778" i="1"/>
  <c r="C772" i="1"/>
  <c r="K771" i="1"/>
  <c r="M776" i="1"/>
  <c r="N776" i="1" s="1"/>
  <c r="Q777" i="1"/>
  <c r="P777" i="1"/>
  <c r="O771" i="1" l="1"/>
  <c r="B771" i="1"/>
  <c r="I778" i="1"/>
  <c r="J778" i="1" s="1"/>
  <c r="C773" i="1"/>
  <c r="K772" i="1"/>
  <c r="M777" i="1"/>
  <c r="N777" i="1" s="1"/>
  <c r="P778" i="1"/>
  <c r="Q778" i="1"/>
  <c r="L778" i="1"/>
  <c r="A779" i="1"/>
  <c r="D778" i="1"/>
  <c r="E778" i="1" s="1"/>
  <c r="G778" i="1" s="1"/>
  <c r="H779" i="1" s="1"/>
  <c r="O772" i="1" l="1"/>
  <c r="B772" i="1"/>
  <c r="I779" i="1"/>
  <c r="J779" i="1" s="1"/>
  <c r="C774" i="1"/>
  <c r="K773" i="1"/>
  <c r="L779" i="1"/>
  <c r="A780" i="1"/>
  <c r="D779" i="1"/>
  <c r="E779" i="1" s="1"/>
  <c r="G779" i="1" s="1"/>
  <c r="H780" i="1" s="1"/>
  <c r="Q779" i="1"/>
  <c r="M778" i="1"/>
  <c r="N778" i="1" s="1"/>
  <c r="P779" i="1"/>
  <c r="O773" i="1" l="1"/>
  <c r="B773" i="1"/>
  <c r="L780" i="1"/>
  <c r="A781" i="1"/>
  <c r="D780" i="1"/>
  <c r="E780" i="1" s="1"/>
  <c r="G780" i="1" s="1"/>
  <c r="H781" i="1" s="1"/>
  <c r="C775" i="1"/>
  <c r="K774" i="1"/>
  <c r="P780" i="1"/>
  <c r="M779" i="1"/>
  <c r="N779" i="1" s="1"/>
  <c r="Q780" i="1"/>
  <c r="I780" i="1"/>
  <c r="O774" i="1" l="1"/>
  <c r="B774" i="1"/>
  <c r="I781" i="1"/>
  <c r="J781" i="1" s="1"/>
  <c r="L781" i="1"/>
  <c r="A782" i="1"/>
  <c r="D781" i="1"/>
  <c r="E781" i="1" s="1"/>
  <c r="G781" i="1" s="1"/>
  <c r="H782" i="1" s="1"/>
  <c r="C776" i="1"/>
  <c r="K775" i="1"/>
  <c r="M780" i="1"/>
  <c r="N780" i="1" s="1"/>
  <c r="P781" i="1"/>
  <c r="Q781" i="1"/>
  <c r="J780" i="1"/>
  <c r="O775" i="1" l="1"/>
  <c r="B775" i="1"/>
  <c r="L782" i="1"/>
  <c r="A783" i="1"/>
  <c r="D782" i="1"/>
  <c r="E782" i="1" s="1"/>
  <c r="G782" i="1" s="1"/>
  <c r="H783" i="1" s="1"/>
  <c r="C777" i="1"/>
  <c r="K776" i="1"/>
  <c r="Q782" i="1"/>
  <c r="M781" i="1"/>
  <c r="N781" i="1" s="1"/>
  <c r="P782" i="1"/>
  <c r="I782" i="1"/>
  <c r="J782" i="1" s="1"/>
  <c r="O776" i="1" l="1"/>
  <c r="B776" i="1"/>
  <c r="C778" i="1"/>
  <c r="K777" i="1"/>
  <c r="M782" i="1"/>
  <c r="N782" i="1" s="1"/>
  <c r="Q783" i="1"/>
  <c r="P783" i="1"/>
  <c r="I783" i="1"/>
  <c r="L783" i="1"/>
  <c r="A784" i="1"/>
  <c r="D783" i="1"/>
  <c r="E783" i="1" s="1"/>
  <c r="G783" i="1" s="1"/>
  <c r="H784" i="1" s="1"/>
  <c r="O777" i="1" l="1"/>
  <c r="B777" i="1"/>
  <c r="I784" i="1"/>
  <c r="J783" i="1"/>
  <c r="M783" i="1"/>
  <c r="N783" i="1" s="1"/>
  <c r="Q784" i="1"/>
  <c r="P784" i="1"/>
  <c r="L784" i="1"/>
  <c r="D784" i="1"/>
  <c r="E784" i="1" s="1"/>
  <c r="G784" i="1" s="1"/>
  <c r="H785" i="1" s="1"/>
  <c r="A785" i="1"/>
  <c r="C779" i="1"/>
  <c r="K778" i="1"/>
  <c r="O778" i="1" l="1"/>
  <c r="B778" i="1"/>
  <c r="I785" i="1"/>
  <c r="J785" i="1" s="1"/>
  <c r="J784" i="1"/>
  <c r="L785" i="1"/>
  <c r="A786" i="1"/>
  <c r="D785" i="1"/>
  <c r="E785" i="1" s="1"/>
  <c r="G785" i="1" s="1"/>
  <c r="H786" i="1" s="1"/>
  <c r="C780" i="1"/>
  <c r="K779" i="1"/>
  <c r="Q785" i="1"/>
  <c r="M784" i="1"/>
  <c r="N784" i="1" s="1"/>
  <c r="P785" i="1"/>
  <c r="O779" i="1" l="1"/>
  <c r="B779" i="1"/>
  <c r="C781" i="1"/>
  <c r="K780" i="1"/>
  <c r="M785" i="1"/>
  <c r="N785" i="1" s="1"/>
  <c r="Q786" i="1"/>
  <c r="P786" i="1"/>
  <c r="L786" i="1"/>
  <c r="A787" i="1"/>
  <c r="D786" i="1"/>
  <c r="E786" i="1" s="1"/>
  <c r="G786" i="1" s="1"/>
  <c r="H787" i="1" s="1"/>
  <c r="I786" i="1"/>
  <c r="O780" i="1" l="1"/>
  <c r="B780" i="1"/>
  <c r="I787" i="1"/>
  <c r="J787" i="1" s="1"/>
  <c r="J786" i="1"/>
  <c r="L787" i="1"/>
  <c r="A788" i="1"/>
  <c r="D787" i="1"/>
  <c r="E787" i="1" s="1"/>
  <c r="G787" i="1" s="1"/>
  <c r="H788" i="1" s="1"/>
  <c r="M786" i="1"/>
  <c r="N786" i="1" s="1"/>
  <c r="Q787" i="1"/>
  <c r="P787" i="1"/>
  <c r="C782" i="1"/>
  <c r="K781" i="1"/>
  <c r="O781" i="1" l="1"/>
  <c r="B781" i="1"/>
  <c r="C783" i="1"/>
  <c r="K782" i="1"/>
  <c r="Q788" i="1"/>
  <c r="M787" i="1"/>
  <c r="N787" i="1" s="1"/>
  <c r="P788" i="1"/>
  <c r="L788" i="1"/>
  <c r="A789" i="1"/>
  <c r="D788" i="1"/>
  <c r="E788" i="1" s="1"/>
  <c r="G788" i="1" s="1"/>
  <c r="H789" i="1" s="1"/>
  <c r="I788" i="1"/>
  <c r="O782" i="1" l="1"/>
  <c r="B782" i="1"/>
  <c r="I789" i="1"/>
  <c r="J789" i="1" s="1"/>
  <c r="L789" i="1"/>
  <c r="A790" i="1"/>
  <c r="D789" i="1"/>
  <c r="E789" i="1" s="1"/>
  <c r="G789" i="1" s="1"/>
  <c r="H790" i="1" s="1"/>
  <c r="C784" i="1"/>
  <c r="K783" i="1"/>
  <c r="M788" i="1"/>
  <c r="N788" i="1" s="1"/>
  <c r="Q789" i="1"/>
  <c r="P789" i="1"/>
  <c r="J788" i="1"/>
  <c r="O783" i="1" l="1"/>
  <c r="B783" i="1"/>
  <c r="L790" i="1"/>
  <c r="A791" i="1"/>
  <c r="D790" i="1"/>
  <c r="E790" i="1" s="1"/>
  <c r="G790" i="1" s="1"/>
  <c r="H791" i="1" s="1"/>
  <c r="Q790" i="1"/>
  <c r="M789" i="1"/>
  <c r="N789" i="1" s="1"/>
  <c r="P790" i="1"/>
  <c r="C785" i="1"/>
  <c r="K784" i="1"/>
  <c r="I790" i="1"/>
  <c r="O784" i="1" l="1"/>
  <c r="B784" i="1"/>
  <c r="I791" i="1"/>
  <c r="J791" i="1" s="1"/>
  <c r="J790" i="1"/>
  <c r="C786" i="1"/>
  <c r="K785" i="1"/>
  <c r="L791" i="1"/>
  <c r="A792" i="1"/>
  <c r="D791" i="1"/>
  <c r="E791" i="1" s="1"/>
  <c r="G791" i="1" s="1"/>
  <c r="H792" i="1" s="1"/>
  <c r="P791" i="1"/>
  <c r="M790" i="1"/>
  <c r="N790" i="1" s="1"/>
  <c r="Q791" i="1"/>
  <c r="O785" i="1" l="1"/>
  <c r="B785" i="1"/>
  <c r="I792" i="1"/>
  <c r="J792" i="1" s="1"/>
  <c r="D792" i="1"/>
  <c r="E792" i="1" s="1"/>
  <c r="G792" i="1" s="1"/>
  <c r="H793" i="1" s="1"/>
  <c r="L792" i="1"/>
  <c r="A793" i="1"/>
  <c r="Q792" i="1"/>
  <c r="M791" i="1"/>
  <c r="N791" i="1" s="1"/>
  <c r="P792" i="1"/>
  <c r="C787" i="1"/>
  <c r="K786" i="1"/>
  <c r="O786" i="1" l="1"/>
  <c r="B786" i="1"/>
  <c r="I793" i="1"/>
  <c r="J793" i="1" s="1"/>
  <c r="D793" i="1"/>
  <c r="E793" i="1" s="1"/>
  <c r="G793" i="1" s="1"/>
  <c r="H794" i="1" s="1"/>
  <c r="A794" i="1"/>
  <c r="L793" i="1"/>
  <c r="C788" i="1"/>
  <c r="K787" i="1"/>
  <c r="Q793" i="1"/>
  <c r="M792" i="1"/>
  <c r="N792" i="1" s="1"/>
  <c r="P793" i="1"/>
  <c r="O787" i="1" l="1"/>
  <c r="B787" i="1"/>
  <c r="I794" i="1"/>
  <c r="J794" i="1" s="1"/>
  <c r="Q794" i="1"/>
  <c r="M793" i="1"/>
  <c r="N793" i="1" s="1"/>
  <c r="P794" i="1"/>
  <c r="D794" i="1"/>
  <c r="E794" i="1" s="1"/>
  <c r="G794" i="1" s="1"/>
  <c r="H795" i="1" s="1"/>
  <c r="L794" i="1"/>
  <c r="A795" i="1"/>
  <c r="C789" i="1"/>
  <c r="K788" i="1"/>
  <c r="O788" i="1" l="1"/>
  <c r="B788" i="1"/>
  <c r="C790" i="1"/>
  <c r="K789" i="1"/>
  <c r="D795" i="1"/>
  <c r="E795" i="1" s="1"/>
  <c r="G795" i="1" s="1"/>
  <c r="H796" i="1" s="1"/>
  <c r="L795" i="1"/>
  <c r="A796" i="1"/>
  <c r="P795" i="1"/>
  <c r="M794" i="1"/>
  <c r="N794" i="1" s="1"/>
  <c r="Q795" i="1"/>
  <c r="I795" i="1"/>
  <c r="O789" i="1" l="1"/>
  <c r="B789" i="1"/>
  <c r="I796" i="1"/>
  <c r="J796" i="1" s="1"/>
  <c r="D796" i="1"/>
  <c r="E796" i="1" s="1"/>
  <c r="G796" i="1" s="1"/>
  <c r="H797" i="1" s="1"/>
  <c r="L796" i="1"/>
  <c r="A797" i="1"/>
  <c r="J795" i="1"/>
  <c r="P796" i="1"/>
  <c r="M795" i="1"/>
  <c r="N795" i="1" s="1"/>
  <c r="Q796" i="1"/>
  <c r="C791" i="1"/>
  <c r="K790" i="1"/>
  <c r="O790" i="1" l="1"/>
  <c r="B790" i="1"/>
  <c r="I797" i="1"/>
  <c r="J797" i="1" s="1"/>
  <c r="P797" i="1"/>
  <c r="M796" i="1"/>
  <c r="N796" i="1" s="1"/>
  <c r="Q797" i="1"/>
  <c r="C792" i="1"/>
  <c r="K791" i="1"/>
  <c r="D797" i="1"/>
  <c r="E797" i="1" s="1"/>
  <c r="G797" i="1" s="1"/>
  <c r="H798" i="1" s="1"/>
  <c r="A798" i="1"/>
  <c r="L797" i="1"/>
  <c r="O791" i="1" l="1"/>
  <c r="B791" i="1"/>
  <c r="D798" i="1"/>
  <c r="E798" i="1" s="1"/>
  <c r="G798" i="1" s="1"/>
  <c r="H799" i="1" s="1"/>
  <c r="L798" i="1"/>
  <c r="A799" i="1"/>
  <c r="Q798" i="1"/>
  <c r="M797" i="1"/>
  <c r="N797" i="1" s="1"/>
  <c r="P798" i="1"/>
  <c r="C793" i="1"/>
  <c r="K792" i="1"/>
  <c r="I798" i="1"/>
  <c r="O792" i="1" l="1"/>
  <c r="B792" i="1"/>
  <c r="I799" i="1"/>
  <c r="J799" i="1" s="1"/>
  <c r="C794" i="1"/>
  <c r="K793" i="1"/>
  <c r="J798" i="1"/>
  <c r="D799" i="1"/>
  <c r="E799" i="1" s="1"/>
  <c r="G799" i="1" s="1"/>
  <c r="H800" i="1" s="1"/>
  <c r="A800" i="1"/>
  <c r="L799" i="1"/>
  <c r="Q799" i="1"/>
  <c r="M798" i="1"/>
  <c r="N798" i="1" s="1"/>
  <c r="P799" i="1"/>
  <c r="O793" i="1" l="1"/>
  <c r="B793" i="1"/>
  <c r="I800" i="1"/>
  <c r="J800" i="1" s="1"/>
  <c r="P800" i="1"/>
  <c r="M799" i="1"/>
  <c r="N799" i="1" s="1"/>
  <c r="Q800" i="1"/>
  <c r="D800" i="1"/>
  <c r="E800" i="1" s="1"/>
  <c r="G800" i="1" s="1"/>
  <c r="H801" i="1" s="1"/>
  <c r="L800" i="1"/>
  <c r="A801" i="1"/>
  <c r="C795" i="1"/>
  <c r="K794" i="1"/>
  <c r="O794" i="1" l="1"/>
  <c r="B794" i="1"/>
  <c r="C796" i="1"/>
  <c r="K795" i="1"/>
  <c r="D801" i="1"/>
  <c r="E801" i="1" s="1"/>
  <c r="G801" i="1" s="1"/>
  <c r="H802" i="1" s="1"/>
  <c r="L801" i="1"/>
  <c r="A802" i="1"/>
  <c r="M800" i="1"/>
  <c r="N800" i="1" s="1"/>
  <c r="Q801" i="1"/>
  <c r="P801" i="1"/>
  <c r="I801" i="1"/>
  <c r="O795" i="1" l="1"/>
  <c r="B795" i="1"/>
  <c r="I802" i="1"/>
  <c r="J802" i="1" s="1"/>
  <c r="J801" i="1"/>
  <c r="D802" i="1"/>
  <c r="E802" i="1" s="1"/>
  <c r="G802" i="1" s="1"/>
  <c r="H803" i="1" s="1"/>
  <c r="L802" i="1"/>
  <c r="A803" i="1"/>
  <c r="P802" i="1"/>
  <c r="M801" i="1"/>
  <c r="N801" i="1" s="1"/>
  <c r="Q802" i="1"/>
  <c r="C797" i="1"/>
  <c r="K796" i="1"/>
  <c r="O796" i="1" l="1"/>
  <c r="B796" i="1"/>
  <c r="I803" i="1"/>
  <c r="J803" i="1" s="1"/>
  <c r="D803" i="1"/>
  <c r="E803" i="1" s="1"/>
  <c r="G803" i="1" s="1"/>
  <c r="H804" i="1" s="1"/>
  <c r="L803" i="1"/>
  <c r="A804" i="1"/>
  <c r="C798" i="1"/>
  <c r="K797" i="1"/>
  <c r="P803" i="1"/>
  <c r="M802" i="1"/>
  <c r="N802" i="1" s="1"/>
  <c r="Q803" i="1"/>
  <c r="O797" i="1" l="1"/>
  <c r="B797" i="1"/>
  <c r="C799" i="1"/>
  <c r="K798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98" i="1" l="1"/>
  <c r="B798" i="1"/>
  <c r="Q805" i="1"/>
  <c r="P805" i="1"/>
  <c r="M804" i="1"/>
  <c r="N804" i="1" s="1"/>
  <c r="D805" i="1"/>
  <c r="E805" i="1" s="1"/>
  <c r="G805" i="1" s="1"/>
  <c r="H806" i="1" s="1"/>
  <c r="L805" i="1"/>
  <c r="A806" i="1"/>
  <c r="I805" i="1"/>
  <c r="C800" i="1"/>
  <c r="K799" i="1"/>
  <c r="O799" i="1" l="1"/>
  <c r="B799" i="1"/>
  <c r="I806" i="1"/>
  <c r="J806" i="1" s="1"/>
  <c r="C801" i="1"/>
  <c r="K800" i="1"/>
  <c r="D806" i="1"/>
  <c r="E806" i="1" s="1"/>
  <c r="G806" i="1" s="1"/>
  <c r="H807" i="1" s="1"/>
  <c r="L806" i="1"/>
  <c r="A807" i="1"/>
  <c r="J805" i="1"/>
  <c r="Q806" i="1"/>
  <c r="M805" i="1"/>
  <c r="N805" i="1" s="1"/>
  <c r="P806" i="1"/>
  <c r="O800" i="1" l="1"/>
  <c r="B800" i="1"/>
  <c r="C802" i="1"/>
  <c r="K801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801" i="1" l="1"/>
  <c r="B801" i="1"/>
  <c r="P808" i="1"/>
  <c r="M807" i="1"/>
  <c r="N807" i="1" s="1"/>
  <c r="Q808" i="1"/>
  <c r="I808" i="1"/>
  <c r="D808" i="1"/>
  <c r="E808" i="1" s="1"/>
  <c r="G808" i="1" s="1"/>
  <c r="H809" i="1" s="1"/>
  <c r="L808" i="1"/>
  <c r="A809" i="1"/>
  <c r="C803" i="1"/>
  <c r="K802" i="1"/>
  <c r="O802" i="1" l="1"/>
  <c r="B802" i="1"/>
  <c r="D809" i="1"/>
  <c r="E809" i="1" s="1"/>
  <c r="G809" i="1" s="1"/>
  <c r="H810" i="1" s="1"/>
  <c r="L809" i="1"/>
  <c r="A810" i="1"/>
  <c r="M808" i="1"/>
  <c r="N808" i="1" s="1"/>
  <c r="Q809" i="1"/>
  <c r="P809" i="1"/>
  <c r="C804" i="1"/>
  <c r="K803" i="1"/>
  <c r="I809" i="1"/>
  <c r="J808" i="1"/>
  <c r="O803" i="1" l="1"/>
  <c r="B803" i="1"/>
  <c r="Q810" i="1"/>
  <c r="P810" i="1"/>
  <c r="M809" i="1"/>
  <c r="N809" i="1" s="1"/>
  <c r="C805" i="1"/>
  <c r="K804" i="1"/>
  <c r="I810" i="1"/>
  <c r="J810" i="1" s="1"/>
  <c r="D810" i="1"/>
  <c r="E810" i="1" s="1"/>
  <c r="G810" i="1" s="1"/>
  <c r="H811" i="1" s="1"/>
  <c r="L810" i="1"/>
  <c r="A811" i="1"/>
  <c r="J809" i="1"/>
  <c r="O804" i="1" l="1"/>
  <c r="B804" i="1"/>
  <c r="Q811" i="1"/>
  <c r="P811" i="1"/>
  <c r="M810" i="1"/>
  <c r="N810" i="1" s="1"/>
  <c r="C806" i="1"/>
  <c r="K805" i="1"/>
  <c r="A812" i="1"/>
  <c r="D811" i="1"/>
  <c r="E811" i="1" s="1"/>
  <c r="G811" i="1" s="1"/>
  <c r="H812" i="1" s="1"/>
  <c r="L811" i="1"/>
  <c r="I811" i="1"/>
  <c r="O805" i="1" l="1"/>
  <c r="B805" i="1"/>
  <c r="Q812" i="1"/>
  <c r="M811" i="1"/>
  <c r="N811" i="1" s="1"/>
  <c r="P812" i="1"/>
  <c r="C807" i="1"/>
  <c r="K806" i="1"/>
  <c r="I812" i="1"/>
  <c r="A813" i="1"/>
  <c r="D812" i="1"/>
  <c r="E812" i="1" s="1"/>
  <c r="G812" i="1" s="1"/>
  <c r="H813" i="1" s="1"/>
  <c r="L812" i="1"/>
  <c r="J811" i="1"/>
  <c r="O806" i="1" l="1"/>
  <c r="B806" i="1"/>
  <c r="C808" i="1"/>
  <c r="K807" i="1"/>
  <c r="D813" i="1"/>
  <c r="E813" i="1" s="1"/>
  <c r="G813" i="1" s="1"/>
  <c r="H814" i="1" s="1"/>
  <c r="L813" i="1"/>
  <c r="A814" i="1"/>
  <c r="P813" i="1"/>
  <c r="M812" i="1"/>
  <c r="N812" i="1" s="1"/>
  <c r="Q813" i="1"/>
  <c r="I813" i="1"/>
  <c r="J812" i="1"/>
  <c r="O807" i="1" l="1"/>
  <c r="B807" i="1"/>
  <c r="I814" i="1"/>
  <c r="J814" i="1" s="1"/>
  <c r="A815" i="1"/>
  <c r="D814" i="1"/>
  <c r="E814" i="1" s="1"/>
  <c r="G814" i="1" s="1"/>
  <c r="H815" i="1" s="1"/>
  <c r="L814" i="1"/>
  <c r="J813" i="1"/>
  <c r="Q814" i="1"/>
  <c r="M813" i="1"/>
  <c r="N813" i="1" s="1"/>
  <c r="P814" i="1"/>
  <c r="C809" i="1"/>
  <c r="K808" i="1"/>
  <c r="O808" i="1" l="1"/>
  <c r="B808" i="1"/>
  <c r="I815" i="1"/>
  <c r="J815" i="1" s="1"/>
  <c r="C810" i="1"/>
  <c r="K809" i="1"/>
  <c r="A816" i="1"/>
  <c r="D815" i="1"/>
  <c r="E815" i="1" s="1"/>
  <c r="G815" i="1" s="1"/>
  <c r="H816" i="1" s="1"/>
  <c r="L815" i="1"/>
  <c r="Q815" i="1"/>
  <c r="M814" i="1"/>
  <c r="N814" i="1" s="1"/>
  <c r="P815" i="1"/>
  <c r="O809" i="1" l="1"/>
  <c r="B809" i="1"/>
  <c r="I816" i="1"/>
  <c r="J816" i="1" s="1"/>
  <c r="A817" i="1"/>
  <c r="D816" i="1"/>
  <c r="E816" i="1" s="1"/>
  <c r="G816" i="1" s="1"/>
  <c r="H817" i="1" s="1"/>
  <c r="L816" i="1"/>
  <c r="Q816" i="1"/>
  <c r="M815" i="1"/>
  <c r="N815" i="1" s="1"/>
  <c r="P816" i="1"/>
  <c r="C811" i="1"/>
  <c r="K810" i="1"/>
  <c r="O810" i="1" l="1"/>
  <c r="B810" i="1"/>
  <c r="C812" i="1"/>
  <c r="K811" i="1"/>
  <c r="A818" i="1"/>
  <c r="D817" i="1"/>
  <c r="E817" i="1" s="1"/>
  <c r="G817" i="1" s="1"/>
  <c r="H818" i="1" s="1"/>
  <c r="L817" i="1"/>
  <c r="Q817" i="1"/>
  <c r="M816" i="1"/>
  <c r="N816" i="1" s="1"/>
  <c r="P817" i="1"/>
  <c r="I817" i="1"/>
  <c r="O811" i="1" l="1"/>
  <c r="B811" i="1"/>
  <c r="I818" i="1"/>
  <c r="J818" i="1" s="1"/>
  <c r="J817" i="1"/>
  <c r="L818" i="1"/>
  <c r="A819" i="1"/>
  <c r="D818" i="1"/>
  <c r="E818" i="1" s="1"/>
  <c r="G818" i="1" s="1"/>
  <c r="H819" i="1" s="1"/>
  <c r="Q818" i="1"/>
  <c r="P818" i="1"/>
  <c r="M817" i="1"/>
  <c r="N817" i="1" s="1"/>
  <c r="C813" i="1"/>
  <c r="K812" i="1"/>
  <c r="O812" i="1" l="1"/>
  <c r="B812" i="1"/>
  <c r="I819" i="1"/>
  <c r="J819" i="1" s="1"/>
  <c r="L819" i="1"/>
  <c r="D819" i="1"/>
  <c r="E819" i="1" s="1"/>
  <c r="G819" i="1" s="1"/>
  <c r="H820" i="1" s="1"/>
  <c r="A820" i="1"/>
  <c r="Q819" i="1"/>
  <c r="P819" i="1"/>
  <c r="M818" i="1"/>
  <c r="N818" i="1" s="1"/>
  <c r="C814" i="1"/>
  <c r="K813" i="1"/>
  <c r="O813" i="1" l="1"/>
  <c r="B813" i="1"/>
  <c r="Q820" i="1"/>
  <c r="P820" i="1"/>
  <c r="M819" i="1"/>
  <c r="N819" i="1" s="1"/>
  <c r="C815" i="1"/>
  <c r="K814" i="1"/>
  <c r="I820" i="1"/>
  <c r="J820" i="1" s="1"/>
  <c r="D820" i="1"/>
  <c r="E820" i="1" s="1"/>
  <c r="G820" i="1" s="1"/>
  <c r="H821" i="1" s="1"/>
  <c r="A821" i="1"/>
  <c r="L820" i="1"/>
  <c r="O814" i="1" l="1"/>
  <c r="B814" i="1"/>
  <c r="M820" i="1"/>
  <c r="N820" i="1" s="1"/>
  <c r="Q821" i="1"/>
  <c r="P821" i="1"/>
  <c r="I821" i="1"/>
  <c r="D821" i="1"/>
  <c r="E821" i="1" s="1"/>
  <c r="G821" i="1" s="1"/>
  <c r="H822" i="1" s="1"/>
  <c r="L821" i="1"/>
  <c r="A822" i="1"/>
  <c r="C816" i="1"/>
  <c r="K815" i="1"/>
  <c r="O815" i="1" l="1"/>
  <c r="B815" i="1"/>
  <c r="C817" i="1"/>
  <c r="K816" i="1"/>
  <c r="D822" i="1"/>
  <c r="E822" i="1" s="1"/>
  <c r="G822" i="1" s="1"/>
  <c r="H823" i="1" s="1"/>
  <c r="A823" i="1"/>
  <c r="L822" i="1"/>
  <c r="P822" i="1"/>
  <c r="M821" i="1"/>
  <c r="N821" i="1" s="1"/>
  <c r="Q822" i="1"/>
  <c r="I822" i="1"/>
  <c r="J821" i="1"/>
  <c r="O816" i="1" l="1"/>
  <c r="B816" i="1"/>
  <c r="I823" i="1"/>
  <c r="J823" i="1" s="1"/>
  <c r="J822" i="1"/>
  <c r="D823" i="1"/>
  <c r="E823" i="1" s="1"/>
  <c r="G823" i="1" s="1"/>
  <c r="H824" i="1" s="1"/>
  <c r="L823" i="1"/>
  <c r="A824" i="1"/>
  <c r="Q823" i="1"/>
  <c r="M822" i="1"/>
  <c r="N822" i="1" s="1"/>
  <c r="P823" i="1"/>
  <c r="C818" i="1"/>
  <c r="K817" i="1"/>
  <c r="O817" i="1" l="1"/>
  <c r="B817" i="1"/>
  <c r="D824" i="1"/>
  <c r="E824" i="1" s="1"/>
  <c r="G824" i="1" s="1"/>
  <c r="H825" i="1" s="1"/>
  <c r="L824" i="1"/>
  <c r="A825" i="1"/>
  <c r="C819" i="1"/>
  <c r="K818" i="1"/>
  <c r="Q824" i="1"/>
  <c r="M823" i="1"/>
  <c r="N823" i="1" s="1"/>
  <c r="P824" i="1"/>
  <c r="I824" i="1"/>
  <c r="O818" i="1" l="1"/>
  <c r="B818" i="1"/>
  <c r="I825" i="1"/>
  <c r="J825" i="1" s="1"/>
  <c r="C820" i="1"/>
  <c r="K819" i="1"/>
  <c r="D825" i="1"/>
  <c r="E825" i="1" s="1"/>
  <c r="G825" i="1" s="1"/>
  <c r="H826" i="1" s="1"/>
  <c r="L825" i="1"/>
  <c r="A826" i="1"/>
  <c r="J824" i="1"/>
  <c r="M824" i="1"/>
  <c r="N824" i="1" s="1"/>
  <c r="Q825" i="1"/>
  <c r="P825" i="1"/>
  <c r="O819" i="1" l="1"/>
  <c r="B819" i="1"/>
  <c r="D826" i="1"/>
  <c r="E826" i="1" s="1"/>
  <c r="G826" i="1" s="1"/>
  <c r="H827" i="1" s="1"/>
  <c r="L826" i="1"/>
  <c r="A827" i="1"/>
  <c r="M825" i="1"/>
  <c r="N825" i="1" s="1"/>
  <c r="P826" i="1"/>
  <c r="Q826" i="1"/>
  <c r="C821" i="1"/>
  <c r="K820" i="1"/>
  <c r="I826" i="1"/>
  <c r="O820" i="1" l="1"/>
  <c r="B820" i="1"/>
  <c r="I827" i="1"/>
  <c r="J827" i="1" s="1"/>
  <c r="J826" i="1"/>
  <c r="C822" i="1"/>
  <c r="K821" i="1"/>
  <c r="L827" i="1"/>
  <c r="A828" i="1"/>
  <c r="D827" i="1"/>
  <c r="E827" i="1" s="1"/>
  <c r="G827" i="1" s="1"/>
  <c r="H828" i="1" s="1"/>
  <c r="Q827" i="1"/>
  <c r="M826" i="1"/>
  <c r="N826" i="1" s="1"/>
  <c r="P827" i="1"/>
  <c r="O821" i="1" l="1"/>
  <c r="B821" i="1"/>
  <c r="L828" i="1"/>
  <c r="A829" i="1"/>
  <c r="D828" i="1"/>
  <c r="E828" i="1" s="1"/>
  <c r="G828" i="1" s="1"/>
  <c r="H829" i="1" s="1"/>
  <c r="C823" i="1"/>
  <c r="K822" i="1"/>
  <c r="P828" i="1"/>
  <c r="M827" i="1"/>
  <c r="N827" i="1" s="1"/>
  <c r="Q828" i="1"/>
  <c r="I828" i="1"/>
  <c r="J828" i="1" s="1"/>
  <c r="O822" i="1" l="1"/>
  <c r="B822" i="1"/>
  <c r="M828" i="1"/>
  <c r="N828" i="1" s="1"/>
  <c r="Q829" i="1"/>
  <c r="P829" i="1"/>
  <c r="I829" i="1"/>
  <c r="J829" i="1" s="1"/>
  <c r="C824" i="1"/>
  <c r="K823" i="1"/>
  <c r="L829" i="1"/>
  <c r="A830" i="1"/>
  <c r="D829" i="1"/>
  <c r="E829" i="1" s="1"/>
  <c r="G829" i="1" s="1"/>
  <c r="H830" i="1" s="1"/>
  <c r="O823" i="1" l="1"/>
  <c r="B823" i="1"/>
  <c r="M829" i="1"/>
  <c r="N829" i="1" s="1"/>
  <c r="P830" i="1"/>
  <c r="Q830" i="1"/>
  <c r="C825" i="1"/>
  <c r="K824" i="1"/>
  <c r="L830" i="1"/>
  <c r="A831" i="1"/>
  <c r="D830" i="1"/>
  <c r="E830" i="1" s="1"/>
  <c r="G830" i="1" s="1"/>
  <c r="H831" i="1" s="1"/>
  <c r="I830" i="1"/>
  <c r="O824" i="1" l="1"/>
  <c r="B824" i="1"/>
  <c r="I831" i="1"/>
  <c r="J831" i="1" s="1"/>
  <c r="L831" i="1"/>
  <c r="A832" i="1"/>
  <c r="D831" i="1"/>
  <c r="E831" i="1" s="1"/>
  <c r="G831" i="1" s="1"/>
  <c r="H832" i="1" s="1"/>
  <c r="C826" i="1"/>
  <c r="K825" i="1"/>
  <c r="J830" i="1"/>
  <c r="Q831" i="1"/>
  <c r="M830" i="1"/>
  <c r="N830" i="1" s="1"/>
  <c r="P831" i="1"/>
  <c r="O825" i="1" l="1"/>
  <c r="B825" i="1"/>
  <c r="L832" i="1"/>
  <c r="A833" i="1"/>
  <c r="D832" i="1"/>
  <c r="E832" i="1" s="1"/>
  <c r="G832" i="1" s="1"/>
  <c r="H833" i="1" s="1"/>
  <c r="C827" i="1"/>
  <c r="K826" i="1"/>
  <c r="M831" i="1"/>
  <c r="N831" i="1" s="1"/>
  <c r="P832" i="1"/>
  <c r="Q832" i="1"/>
  <c r="I832" i="1"/>
  <c r="J832" i="1" s="1"/>
  <c r="O826" i="1" l="1"/>
  <c r="B826" i="1"/>
  <c r="L833" i="1"/>
  <c r="A834" i="1"/>
  <c r="D833" i="1"/>
  <c r="E833" i="1" s="1"/>
  <c r="G833" i="1" s="1"/>
  <c r="H834" i="1" s="1"/>
  <c r="Q833" i="1"/>
  <c r="M832" i="1"/>
  <c r="N832" i="1" s="1"/>
  <c r="P833" i="1"/>
  <c r="C828" i="1"/>
  <c r="K827" i="1"/>
  <c r="I833" i="1"/>
  <c r="O827" i="1" l="1"/>
  <c r="B827" i="1"/>
  <c r="I834" i="1"/>
  <c r="J834" i="1" s="1"/>
  <c r="J833" i="1"/>
  <c r="L834" i="1"/>
  <c r="A835" i="1"/>
  <c r="D834" i="1"/>
  <c r="E834" i="1" s="1"/>
  <c r="G834" i="1" s="1"/>
  <c r="H835" i="1" s="1"/>
  <c r="C829" i="1"/>
  <c r="K828" i="1"/>
  <c r="M833" i="1"/>
  <c r="N833" i="1" s="1"/>
  <c r="P834" i="1"/>
  <c r="Q834" i="1"/>
  <c r="O828" i="1" l="1"/>
  <c r="B828" i="1"/>
  <c r="Q835" i="1"/>
  <c r="M834" i="1"/>
  <c r="N834" i="1" s="1"/>
  <c r="P835" i="1"/>
  <c r="I835" i="1"/>
  <c r="J835" i="1" s="1"/>
  <c r="C830" i="1"/>
  <c r="K829" i="1"/>
  <c r="L835" i="1"/>
  <c r="A836" i="1"/>
  <c r="D835" i="1"/>
  <c r="E835" i="1" s="1"/>
  <c r="G835" i="1" s="1"/>
  <c r="H836" i="1" s="1"/>
  <c r="O829" i="1" l="1"/>
  <c r="B829" i="1"/>
  <c r="M835" i="1"/>
  <c r="N835" i="1" s="1"/>
  <c r="P836" i="1"/>
  <c r="Q836" i="1"/>
  <c r="C831" i="1"/>
  <c r="K830" i="1"/>
  <c r="L836" i="1"/>
  <c r="A837" i="1"/>
  <c r="D836" i="1"/>
  <c r="E836" i="1" s="1"/>
  <c r="G836" i="1" s="1"/>
  <c r="H837" i="1" s="1"/>
  <c r="I836" i="1"/>
  <c r="O830" i="1" l="1"/>
  <c r="B830" i="1"/>
  <c r="I837" i="1"/>
  <c r="J837" i="1" s="1"/>
  <c r="C832" i="1"/>
  <c r="K831" i="1"/>
  <c r="L837" i="1"/>
  <c r="A838" i="1"/>
  <c r="D837" i="1"/>
  <c r="E837" i="1" s="1"/>
  <c r="G837" i="1" s="1"/>
  <c r="H838" i="1" s="1"/>
  <c r="J836" i="1"/>
  <c r="M836" i="1"/>
  <c r="N836" i="1" s="1"/>
  <c r="Q837" i="1"/>
  <c r="P837" i="1"/>
  <c r="O831" i="1" l="1"/>
  <c r="B831" i="1"/>
  <c r="M837" i="1"/>
  <c r="N837" i="1" s="1"/>
  <c r="P838" i="1"/>
  <c r="Q838" i="1"/>
  <c r="C833" i="1"/>
  <c r="K832" i="1"/>
  <c r="L838" i="1"/>
  <c r="A839" i="1"/>
  <c r="D838" i="1"/>
  <c r="E838" i="1" s="1"/>
  <c r="G838" i="1" s="1"/>
  <c r="H839" i="1" s="1"/>
  <c r="I838" i="1"/>
  <c r="O832" i="1" l="1"/>
  <c r="B832" i="1"/>
  <c r="I839" i="1"/>
  <c r="J839" i="1" s="1"/>
  <c r="J838" i="1"/>
  <c r="L839" i="1"/>
  <c r="A840" i="1"/>
  <c r="D839" i="1"/>
  <c r="E839" i="1" s="1"/>
  <c r="G839" i="1" s="1"/>
  <c r="H840" i="1" s="1"/>
  <c r="Q839" i="1"/>
  <c r="M838" i="1"/>
  <c r="N838" i="1" s="1"/>
  <c r="P839" i="1"/>
  <c r="C834" i="1"/>
  <c r="K833" i="1"/>
  <c r="O833" i="1" l="1"/>
  <c r="B833" i="1"/>
  <c r="Q840" i="1"/>
  <c r="M839" i="1"/>
  <c r="N839" i="1" s="1"/>
  <c r="P840" i="1"/>
  <c r="C835" i="1"/>
  <c r="K834" i="1"/>
  <c r="D840" i="1"/>
  <c r="E840" i="1" s="1"/>
  <c r="G840" i="1" s="1"/>
  <c r="H841" i="1" s="1"/>
  <c r="L840" i="1"/>
  <c r="A841" i="1"/>
  <c r="I840" i="1"/>
  <c r="O834" i="1" l="1"/>
  <c r="B834" i="1"/>
  <c r="I841" i="1"/>
  <c r="J841" i="1" s="1"/>
  <c r="D841" i="1"/>
  <c r="E841" i="1" s="1"/>
  <c r="G841" i="1" s="1"/>
  <c r="H842" i="1" s="1"/>
  <c r="L841" i="1"/>
  <c r="A842" i="1"/>
  <c r="C836" i="1"/>
  <c r="K835" i="1"/>
  <c r="Q841" i="1"/>
  <c r="M840" i="1"/>
  <c r="N840" i="1" s="1"/>
  <c r="P841" i="1"/>
  <c r="J840" i="1"/>
  <c r="O835" i="1" l="1"/>
  <c r="B835" i="1"/>
  <c r="M841" i="1"/>
  <c r="N841" i="1" s="1"/>
  <c r="P842" i="1"/>
  <c r="Q842" i="1"/>
  <c r="C837" i="1"/>
  <c r="K836" i="1"/>
  <c r="D842" i="1"/>
  <c r="E842" i="1" s="1"/>
  <c r="G842" i="1" s="1"/>
  <c r="H843" i="1" s="1"/>
  <c r="L842" i="1"/>
  <c r="A843" i="1"/>
  <c r="I842" i="1"/>
  <c r="J842" i="1" s="1"/>
  <c r="O836" i="1" l="1"/>
  <c r="B836" i="1"/>
  <c r="D843" i="1"/>
  <c r="E843" i="1" s="1"/>
  <c r="G843" i="1" s="1"/>
  <c r="H844" i="1" s="1"/>
  <c r="L843" i="1"/>
  <c r="A844" i="1"/>
  <c r="Q843" i="1"/>
  <c r="M842" i="1"/>
  <c r="N842" i="1" s="1"/>
  <c r="P843" i="1"/>
  <c r="C838" i="1"/>
  <c r="K837" i="1"/>
  <c r="I843" i="1"/>
  <c r="O837" i="1" l="1"/>
  <c r="B837" i="1"/>
  <c r="I844" i="1"/>
  <c r="J844" i="1" s="1"/>
  <c r="J843" i="1"/>
  <c r="C839" i="1"/>
  <c r="K838" i="1"/>
  <c r="D844" i="1"/>
  <c r="E844" i="1" s="1"/>
  <c r="G844" i="1" s="1"/>
  <c r="H845" i="1" s="1"/>
  <c r="L844" i="1"/>
  <c r="A845" i="1"/>
  <c r="Q844" i="1"/>
  <c r="M843" i="1"/>
  <c r="N843" i="1" s="1"/>
  <c r="P844" i="1"/>
  <c r="O838" i="1" l="1"/>
  <c r="B838" i="1"/>
  <c r="D845" i="1"/>
  <c r="E845" i="1" s="1"/>
  <c r="G845" i="1" s="1"/>
  <c r="H846" i="1" s="1"/>
  <c r="L845" i="1"/>
  <c r="A846" i="1"/>
  <c r="P845" i="1"/>
  <c r="M844" i="1"/>
  <c r="N844" i="1" s="1"/>
  <c r="Q845" i="1"/>
  <c r="C840" i="1"/>
  <c r="K839" i="1"/>
  <c r="I845" i="1"/>
  <c r="O839" i="1" l="1"/>
  <c r="B839" i="1"/>
  <c r="I846" i="1"/>
  <c r="J846" i="1" s="1"/>
  <c r="J845" i="1"/>
  <c r="C841" i="1"/>
  <c r="K840" i="1"/>
  <c r="D846" i="1"/>
  <c r="E846" i="1" s="1"/>
  <c r="G846" i="1" s="1"/>
  <c r="H847" i="1" s="1"/>
  <c r="L846" i="1"/>
  <c r="A847" i="1"/>
  <c r="M845" i="1"/>
  <c r="N845" i="1" s="1"/>
  <c r="P846" i="1"/>
  <c r="Q846" i="1"/>
  <c r="O840" i="1" l="1"/>
  <c r="B840" i="1"/>
  <c r="I847" i="1"/>
  <c r="J847" i="1" s="1"/>
  <c r="D847" i="1"/>
  <c r="E847" i="1" s="1"/>
  <c r="G847" i="1" s="1"/>
  <c r="H848" i="1" s="1"/>
  <c r="L847" i="1"/>
  <c r="A848" i="1"/>
  <c r="C842" i="1"/>
  <c r="K841" i="1"/>
  <c r="Q847" i="1"/>
  <c r="M846" i="1"/>
  <c r="N846" i="1" s="1"/>
  <c r="P847" i="1"/>
  <c r="O841" i="1" l="1"/>
  <c r="B841" i="1"/>
  <c r="Q848" i="1"/>
  <c r="M847" i="1"/>
  <c r="N847" i="1" s="1"/>
  <c r="P848" i="1"/>
  <c r="C843" i="1"/>
  <c r="K842" i="1"/>
  <c r="D848" i="1"/>
  <c r="E848" i="1" s="1"/>
  <c r="G848" i="1" s="1"/>
  <c r="H849" i="1" s="1"/>
  <c r="L848" i="1"/>
  <c r="A849" i="1"/>
  <c r="I848" i="1"/>
  <c r="O842" i="1" l="1"/>
  <c r="B842" i="1"/>
  <c r="I849" i="1"/>
  <c r="J849" i="1" s="1"/>
  <c r="D849" i="1"/>
  <c r="E849" i="1" s="1"/>
  <c r="G849" i="1" s="1"/>
  <c r="H850" i="1" s="1"/>
  <c r="L849" i="1"/>
  <c r="A850" i="1"/>
  <c r="Q849" i="1"/>
  <c r="M848" i="1"/>
  <c r="N848" i="1" s="1"/>
  <c r="P849" i="1"/>
  <c r="C844" i="1"/>
  <c r="K843" i="1"/>
  <c r="J848" i="1"/>
  <c r="O843" i="1" l="1"/>
  <c r="B843" i="1"/>
  <c r="Q850" i="1"/>
  <c r="M849" i="1"/>
  <c r="N849" i="1" s="1"/>
  <c r="P850" i="1"/>
  <c r="C845" i="1"/>
  <c r="K844" i="1"/>
  <c r="A851" i="1"/>
  <c r="D850" i="1"/>
  <c r="E850" i="1" s="1"/>
  <c r="G850" i="1" s="1"/>
  <c r="H851" i="1" s="1"/>
  <c r="L850" i="1"/>
  <c r="I850" i="1"/>
  <c r="O844" i="1" l="1"/>
  <c r="B844" i="1"/>
  <c r="I851" i="1"/>
  <c r="J851" i="1" s="1"/>
  <c r="J850" i="1"/>
  <c r="Q851" i="1"/>
  <c r="P851" i="1"/>
  <c r="M850" i="1"/>
  <c r="N850" i="1" s="1"/>
  <c r="C846" i="1"/>
  <c r="K845" i="1"/>
  <c r="D851" i="1"/>
  <c r="E851" i="1" s="1"/>
  <c r="G851" i="1" s="1"/>
  <c r="H852" i="1" s="1"/>
  <c r="L851" i="1"/>
  <c r="A852" i="1"/>
  <c r="O845" i="1" l="1"/>
  <c r="B845" i="1"/>
  <c r="D852" i="1"/>
  <c r="E852" i="1" s="1"/>
  <c r="G852" i="1" s="1"/>
  <c r="H853" i="1" s="1"/>
  <c r="L852" i="1"/>
  <c r="A853" i="1"/>
  <c r="Q852" i="1"/>
  <c r="M851" i="1"/>
  <c r="N851" i="1" s="1"/>
  <c r="P852" i="1"/>
  <c r="C847" i="1"/>
  <c r="K846" i="1"/>
  <c r="I852" i="1"/>
  <c r="O846" i="1" l="1"/>
  <c r="B846" i="1"/>
  <c r="I853" i="1"/>
  <c r="J853" i="1" s="1"/>
  <c r="C848" i="1"/>
  <c r="K847" i="1"/>
  <c r="A854" i="1"/>
  <c r="D853" i="1"/>
  <c r="E853" i="1" s="1"/>
  <c r="G853" i="1" s="1"/>
  <c r="H854" i="1" s="1"/>
  <c r="L853" i="1"/>
  <c r="Q853" i="1"/>
  <c r="P853" i="1"/>
  <c r="M852" i="1"/>
  <c r="N852" i="1" s="1"/>
  <c r="J852" i="1"/>
  <c r="O847" i="1" l="1"/>
  <c r="B847" i="1"/>
  <c r="P854" i="1"/>
  <c r="M853" i="1"/>
  <c r="N853" i="1" s="1"/>
  <c r="Q854" i="1"/>
  <c r="C849" i="1"/>
  <c r="K848" i="1"/>
  <c r="A855" i="1"/>
  <c r="D854" i="1"/>
  <c r="E854" i="1" s="1"/>
  <c r="G854" i="1" s="1"/>
  <c r="H855" i="1" s="1"/>
  <c r="L854" i="1"/>
  <c r="I854" i="1"/>
  <c r="O848" i="1" l="1"/>
  <c r="B848" i="1"/>
  <c r="I855" i="1"/>
  <c r="J855" i="1" s="1"/>
  <c r="C850" i="1"/>
  <c r="K849" i="1"/>
  <c r="D855" i="1"/>
  <c r="E855" i="1" s="1"/>
  <c r="G855" i="1" s="1"/>
  <c r="H856" i="1" s="1"/>
  <c r="L855" i="1"/>
  <c r="A856" i="1"/>
  <c r="P855" i="1"/>
  <c r="Q855" i="1"/>
  <c r="M854" i="1"/>
  <c r="N854" i="1" s="1"/>
  <c r="J854" i="1"/>
  <c r="O849" i="1" l="1"/>
  <c r="B849" i="1"/>
  <c r="Q856" i="1"/>
  <c r="P856" i="1"/>
  <c r="M855" i="1"/>
  <c r="N855" i="1" s="1"/>
  <c r="C851" i="1"/>
  <c r="K850" i="1"/>
  <c r="A857" i="1"/>
  <c r="D856" i="1"/>
  <c r="E856" i="1" s="1"/>
  <c r="G856" i="1" s="1"/>
  <c r="H857" i="1" s="1"/>
  <c r="L856" i="1"/>
  <c r="I856" i="1"/>
  <c r="O850" i="1" l="1"/>
  <c r="B850" i="1"/>
  <c r="I857" i="1"/>
  <c r="J857" i="1" s="1"/>
  <c r="J856" i="1"/>
  <c r="A858" i="1"/>
  <c r="D857" i="1"/>
  <c r="E857" i="1" s="1"/>
  <c r="G857" i="1" s="1"/>
  <c r="H858" i="1" s="1"/>
  <c r="L857" i="1"/>
  <c r="P857" i="1"/>
  <c r="M856" i="1"/>
  <c r="N856" i="1" s="1"/>
  <c r="Q857" i="1"/>
  <c r="C852" i="1"/>
  <c r="K851" i="1"/>
  <c r="O851" i="1" l="1"/>
  <c r="B851" i="1"/>
  <c r="Q858" i="1"/>
  <c r="M857" i="1"/>
  <c r="N857" i="1" s="1"/>
  <c r="P858" i="1"/>
  <c r="C853" i="1"/>
  <c r="K852" i="1"/>
  <c r="I858" i="1"/>
  <c r="J858" i="1" s="1"/>
  <c r="A859" i="1"/>
  <c r="D858" i="1"/>
  <c r="E858" i="1" s="1"/>
  <c r="G858" i="1" s="1"/>
  <c r="H859" i="1" s="1"/>
  <c r="L858" i="1"/>
  <c r="O852" i="1" l="1"/>
  <c r="B852" i="1"/>
  <c r="C854" i="1"/>
  <c r="K853" i="1"/>
  <c r="D859" i="1"/>
  <c r="E859" i="1" s="1"/>
  <c r="G859" i="1" s="1"/>
  <c r="H860" i="1" s="1"/>
  <c r="A860" i="1"/>
  <c r="L859" i="1"/>
  <c r="P859" i="1"/>
  <c r="M858" i="1"/>
  <c r="N858" i="1" s="1"/>
  <c r="Q859" i="1"/>
  <c r="I859" i="1"/>
  <c r="O853" i="1" l="1"/>
  <c r="B853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C855" i="1"/>
  <c r="K854" i="1"/>
  <c r="J859" i="1"/>
  <c r="O854" i="1" l="1"/>
  <c r="B854" i="1"/>
  <c r="C856" i="1"/>
  <c r="K855" i="1"/>
  <c r="D861" i="1"/>
  <c r="E861" i="1" s="1"/>
  <c r="G861" i="1" s="1"/>
  <c r="H862" i="1" s="1"/>
  <c r="A862" i="1"/>
  <c r="L861" i="1"/>
  <c r="P861" i="1"/>
  <c r="M860" i="1"/>
  <c r="N860" i="1" s="1"/>
  <c r="Q861" i="1"/>
  <c r="I861" i="1"/>
  <c r="O855" i="1" l="1"/>
  <c r="B855" i="1"/>
  <c r="I862" i="1"/>
  <c r="J862" i="1" s="1"/>
  <c r="A863" i="1"/>
  <c r="D862" i="1"/>
  <c r="E862" i="1" s="1"/>
  <c r="G862" i="1" s="1"/>
  <c r="H863" i="1" s="1"/>
  <c r="L862" i="1"/>
  <c r="J861" i="1"/>
  <c r="P862" i="1"/>
  <c r="M861" i="1"/>
  <c r="N861" i="1" s="1"/>
  <c r="Q862" i="1"/>
  <c r="C857" i="1"/>
  <c r="K856" i="1"/>
  <c r="O856" i="1" l="1"/>
  <c r="B856" i="1"/>
  <c r="I863" i="1"/>
  <c r="J863" i="1" s="1"/>
  <c r="C858" i="1"/>
  <c r="K857" i="1"/>
  <c r="D863" i="1"/>
  <c r="E863" i="1" s="1"/>
  <c r="G863" i="1" s="1"/>
  <c r="H864" i="1" s="1"/>
  <c r="L863" i="1"/>
  <c r="A864" i="1"/>
  <c r="M862" i="1"/>
  <c r="N862" i="1" s="1"/>
  <c r="Q863" i="1"/>
  <c r="P863" i="1"/>
  <c r="O857" i="1" l="1"/>
  <c r="B857" i="1"/>
  <c r="A865" i="1"/>
  <c r="D864" i="1"/>
  <c r="E864" i="1" s="1"/>
  <c r="G864" i="1" s="1"/>
  <c r="H865" i="1" s="1"/>
  <c r="L864" i="1"/>
  <c r="M863" i="1"/>
  <c r="N863" i="1" s="1"/>
  <c r="P864" i="1"/>
  <c r="Q864" i="1"/>
  <c r="C859" i="1"/>
  <c r="K858" i="1"/>
  <c r="I864" i="1"/>
  <c r="O858" i="1" l="1"/>
  <c r="B858" i="1"/>
  <c r="I865" i="1"/>
  <c r="J865" i="1" s="1"/>
  <c r="J864" i="1"/>
  <c r="D865" i="1"/>
  <c r="E865" i="1" s="1"/>
  <c r="G865" i="1" s="1"/>
  <c r="H866" i="1" s="1"/>
  <c r="L865" i="1"/>
  <c r="A866" i="1"/>
  <c r="C860" i="1"/>
  <c r="K859" i="1"/>
  <c r="M864" i="1"/>
  <c r="N864" i="1" s="1"/>
  <c r="Q865" i="1"/>
  <c r="P865" i="1"/>
  <c r="O859" i="1" l="1"/>
  <c r="B859" i="1"/>
  <c r="C861" i="1"/>
  <c r="K860" i="1"/>
  <c r="A867" i="1"/>
  <c r="D866" i="1"/>
  <c r="E866" i="1" s="1"/>
  <c r="G866" i="1" s="1"/>
  <c r="H867" i="1" s="1"/>
  <c r="L866" i="1"/>
  <c r="M865" i="1"/>
  <c r="N865" i="1" s="1"/>
  <c r="P866" i="1"/>
  <c r="Q866" i="1"/>
  <c r="I866" i="1"/>
  <c r="J866" i="1" s="1"/>
  <c r="O860" i="1" l="1"/>
  <c r="B860" i="1"/>
  <c r="C862" i="1"/>
  <c r="K861" i="1"/>
  <c r="D867" i="1"/>
  <c r="E867" i="1" s="1"/>
  <c r="G867" i="1" s="1"/>
  <c r="H868" i="1" s="1"/>
  <c r="A868" i="1"/>
  <c r="L867" i="1"/>
  <c r="I867" i="1"/>
  <c r="M866" i="1"/>
  <c r="N866" i="1" s="1"/>
  <c r="P867" i="1"/>
  <c r="Q867" i="1"/>
  <c r="O861" i="1" l="1"/>
  <c r="B861" i="1"/>
  <c r="I868" i="1"/>
  <c r="J868" i="1" s="1"/>
  <c r="M867" i="1"/>
  <c r="N867" i="1" s="1"/>
  <c r="Q868" i="1"/>
  <c r="P868" i="1"/>
  <c r="J867" i="1"/>
  <c r="D868" i="1"/>
  <c r="E868" i="1" s="1"/>
  <c r="G868" i="1" s="1"/>
  <c r="H869" i="1" s="1"/>
  <c r="L868" i="1"/>
  <c r="A869" i="1"/>
  <c r="C863" i="1"/>
  <c r="K862" i="1"/>
  <c r="O862" i="1" l="1"/>
  <c r="B862" i="1"/>
  <c r="M868" i="1"/>
  <c r="N868" i="1" s="1"/>
  <c r="Q869" i="1"/>
  <c r="P869" i="1"/>
  <c r="C864" i="1"/>
  <c r="K863" i="1"/>
  <c r="A870" i="1"/>
  <c r="D869" i="1"/>
  <c r="E869" i="1" s="1"/>
  <c r="G869" i="1" s="1"/>
  <c r="H870" i="1" s="1"/>
  <c r="L869" i="1"/>
  <c r="I869" i="1"/>
  <c r="J869" i="1" s="1"/>
  <c r="O863" i="1" l="1"/>
  <c r="B863" i="1"/>
  <c r="M869" i="1"/>
  <c r="N869" i="1" s="1"/>
  <c r="Q870" i="1"/>
  <c r="P870" i="1"/>
  <c r="C865" i="1"/>
  <c r="K864" i="1"/>
  <c r="D870" i="1"/>
  <c r="E870" i="1" s="1"/>
  <c r="G870" i="1" s="1"/>
  <c r="H871" i="1" s="1"/>
  <c r="L870" i="1"/>
  <c r="A871" i="1"/>
  <c r="I870" i="1"/>
  <c r="O864" i="1" l="1"/>
  <c r="B864" i="1"/>
  <c r="I871" i="1"/>
  <c r="J871" i="1" s="1"/>
  <c r="J870" i="1"/>
  <c r="A872" i="1"/>
  <c r="D871" i="1"/>
  <c r="E871" i="1" s="1"/>
  <c r="G871" i="1" s="1"/>
  <c r="H872" i="1" s="1"/>
  <c r="L871" i="1"/>
  <c r="M870" i="1"/>
  <c r="N870" i="1" s="1"/>
  <c r="Q871" i="1"/>
  <c r="P871" i="1"/>
  <c r="C866" i="1"/>
  <c r="K865" i="1"/>
  <c r="O865" i="1" l="1"/>
  <c r="B865" i="1"/>
  <c r="M871" i="1"/>
  <c r="N871" i="1" s="1"/>
  <c r="P872" i="1"/>
  <c r="Q872" i="1"/>
  <c r="I872" i="1"/>
  <c r="C867" i="1"/>
  <c r="K866" i="1"/>
  <c r="A873" i="1"/>
  <c r="D872" i="1"/>
  <c r="E872" i="1" s="1"/>
  <c r="G872" i="1" s="1"/>
  <c r="H873" i="1" s="1"/>
  <c r="L872" i="1"/>
  <c r="O866" i="1" l="1"/>
  <c r="B866" i="1"/>
  <c r="I873" i="1"/>
  <c r="J873" i="1" s="1"/>
  <c r="M872" i="1"/>
  <c r="N872" i="1" s="1"/>
  <c r="Q873" i="1"/>
  <c r="P873" i="1"/>
  <c r="J872" i="1"/>
  <c r="D873" i="1"/>
  <c r="E873" i="1" s="1"/>
  <c r="G873" i="1" s="1"/>
  <c r="H874" i="1" s="1"/>
  <c r="L873" i="1"/>
  <c r="A874" i="1"/>
  <c r="C868" i="1"/>
  <c r="K867" i="1"/>
  <c r="O867" i="1" l="1"/>
  <c r="B867" i="1"/>
  <c r="C869" i="1"/>
  <c r="K868" i="1"/>
  <c r="L874" i="1"/>
  <c r="A875" i="1"/>
  <c r="D874" i="1"/>
  <c r="E874" i="1" s="1"/>
  <c r="G874" i="1" s="1"/>
  <c r="H875" i="1" s="1"/>
  <c r="M873" i="1"/>
  <c r="N873" i="1" s="1"/>
  <c r="Q874" i="1"/>
  <c r="P874" i="1"/>
  <c r="I874" i="1"/>
  <c r="J874" i="1" s="1"/>
  <c r="O868" i="1" l="1"/>
  <c r="B868" i="1"/>
  <c r="I875" i="1"/>
  <c r="J875" i="1" s="1"/>
  <c r="M874" i="1"/>
  <c r="N874" i="1" s="1"/>
  <c r="Q875" i="1"/>
  <c r="P875" i="1"/>
  <c r="L875" i="1"/>
  <c r="A876" i="1"/>
  <c r="D875" i="1"/>
  <c r="E875" i="1" s="1"/>
  <c r="G875" i="1" s="1"/>
  <c r="H876" i="1" s="1"/>
  <c r="C870" i="1"/>
  <c r="K869" i="1"/>
  <c r="O869" i="1" l="1"/>
  <c r="B869" i="1"/>
  <c r="Q876" i="1"/>
  <c r="M875" i="1"/>
  <c r="N875" i="1" s="1"/>
  <c r="P876" i="1"/>
  <c r="C871" i="1"/>
  <c r="K870" i="1"/>
  <c r="I876" i="1"/>
  <c r="L876" i="1"/>
  <c r="A877" i="1"/>
  <c r="D876" i="1"/>
  <c r="E876" i="1" s="1"/>
  <c r="G876" i="1" s="1"/>
  <c r="H877" i="1" s="1"/>
  <c r="O870" i="1" l="1"/>
  <c r="B870" i="1"/>
  <c r="I877" i="1"/>
  <c r="J877" i="1" s="1"/>
  <c r="L877" i="1"/>
  <c r="A878" i="1"/>
  <c r="D877" i="1"/>
  <c r="E877" i="1" s="1"/>
  <c r="G877" i="1" s="1"/>
  <c r="H878" i="1" s="1"/>
  <c r="M876" i="1"/>
  <c r="N876" i="1" s="1"/>
  <c r="Q877" i="1"/>
  <c r="P877" i="1"/>
  <c r="C872" i="1"/>
  <c r="K871" i="1"/>
  <c r="J876" i="1"/>
  <c r="O871" i="1" l="1"/>
  <c r="B871" i="1"/>
  <c r="L878" i="1"/>
  <c r="A879" i="1"/>
  <c r="D878" i="1"/>
  <c r="E878" i="1" s="1"/>
  <c r="G878" i="1" s="1"/>
  <c r="H879" i="1" s="1"/>
  <c r="M877" i="1"/>
  <c r="N877" i="1" s="1"/>
  <c r="Q878" i="1"/>
  <c r="P878" i="1"/>
  <c r="C873" i="1"/>
  <c r="K872" i="1"/>
  <c r="I878" i="1"/>
  <c r="O872" i="1" l="1"/>
  <c r="B872" i="1"/>
  <c r="I879" i="1"/>
  <c r="J879" i="1" s="1"/>
  <c r="J878" i="1"/>
  <c r="L879" i="1"/>
  <c r="A880" i="1"/>
  <c r="D879" i="1"/>
  <c r="E879" i="1" s="1"/>
  <c r="G879" i="1" s="1"/>
  <c r="H880" i="1" s="1"/>
  <c r="C874" i="1"/>
  <c r="K873" i="1"/>
  <c r="M878" i="1"/>
  <c r="N878" i="1" s="1"/>
  <c r="Q879" i="1"/>
  <c r="P879" i="1"/>
  <c r="O873" i="1" l="1"/>
  <c r="B873" i="1"/>
  <c r="I880" i="1"/>
  <c r="J880" i="1" s="1"/>
  <c r="L880" i="1"/>
  <c r="A881" i="1"/>
  <c r="D880" i="1"/>
  <c r="E880" i="1" s="1"/>
  <c r="G880" i="1" s="1"/>
  <c r="H881" i="1" s="1"/>
  <c r="C875" i="1"/>
  <c r="K874" i="1"/>
  <c r="M879" i="1"/>
  <c r="N879" i="1" s="1"/>
  <c r="Q880" i="1"/>
  <c r="P880" i="1"/>
  <c r="O874" i="1" l="1"/>
  <c r="B874" i="1"/>
  <c r="C876" i="1"/>
  <c r="K875" i="1"/>
  <c r="L881" i="1"/>
  <c r="A882" i="1"/>
  <c r="D881" i="1"/>
  <c r="E881" i="1" s="1"/>
  <c r="G881" i="1" s="1"/>
  <c r="H882" i="1" s="1"/>
  <c r="M880" i="1"/>
  <c r="N880" i="1" s="1"/>
  <c r="Q881" i="1"/>
  <c r="P881" i="1"/>
  <c r="I881" i="1"/>
  <c r="O875" i="1" l="1"/>
  <c r="B875" i="1"/>
  <c r="I882" i="1"/>
  <c r="J881" i="1"/>
  <c r="L882" i="1"/>
  <c r="A883" i="1"/>
  <c r="D882" i="1"/>
  <c r="E882" i="1" s="1"/>
  <c r="G882" i="1" s="1"/>
  <c r="H883" i="1" s="1"/>
  <c r="P882" i="1"/>
  <c r="M881" i="1"/>
  <c r="N881" i="1" s="1"/>
  <c r="Q882" i="1"/>
  <c r="C877" i="1"/>
  <c r="K876" i="1"/>
  <c r="O876" i="1" l="1"/>
  <c r="B876" i="1"/>
  <c r="C878" i="1"/>
  <c r="K877" i="1"/>
  <c r="L883" i="1"/>
  <c r="A884" i="1"/>
  <c r="D883" i="1"/>
  <c r="E883" i="1" s="1"/>
  <c r="G883" i="1" s="1"/>
  <c r="H884" i="1" s="1"/>
  <c r="I883" i="1"/>
  <c r="Q883" i="1"/>
  <c r="M882" i="1"/>
  <c r="N882" i="1" s="1"/>
  <c r="P883" i="1"/>
  <c r="J882" i="1"/>
  <c r="O877" i="1" l="1"/>
  <c r="B877" i="1"/>
  <c r="I884" i="1"/>
  <c r="J884" i="1" s="1"/>
  <c r="J883" i="1"/>
  <c r="M883" i="1"/>
  <c r="N883" i="1" s="1"/>
  <c r="Q884" i="1"/>
  <c r="P884" i="1"/>
  <c r="L884" i="1"/>
  <c r="A885" i="1"/>
  <c r="D884" i="1"/>
  <c r="E884" i="1" s="1"/>
  <c r="G884" i="1" s="1"/>
  <c r="H885" i="1" s="1"/>
  <c r="C879" i="1"/>
  <c r="K878" i="1"/>
  <c r="O878" i="1" l="1"/>
  <c r="B878" i="1"/>
  <c r="L885" i="1"/>
  <c r="A886" i="1"/>
  <c r="D885" i="1"/>
  <c r="E885" i="1" s="1"/>
  <c r="G885" i="1" s="1"/>
  <c r="H886" i="1" s="1"/>
  <c r="M884" i="1"/>
  <c r="N884" i="1" s="1"/>
  <c r="Q885" i="1"/>
  <c r="P885" i="1"/>
  <c r="I885" i="1"/>
  <c r="C880" i="1"/>
  <c r="K879" i="1"/>
  <c r="O879" i="1" l="1"/>
  <c r="B879" i="1"/>
  <c r="I886" i="1"/>
  <c r="J886" i="1" s="1"/>
  <c r="C881" i="1"/>
  <c r="K880" i="1"/>
  <c r="L886" i="1"/>
  <c r="A887" i="1"/>
  <c r="D886" i="1"/>
  <c r="E886" i="1" s="1"/>
  <c r="G886" i="1" s="1"/>
  <c r="H887" i="1" s="1"/>
  <c r="J885" i="1"/>
  <c r="M885" i="1"/>
  <c r="N885" i="1" s="1"/>
  <c r="Q886" i="1"/>
  <c r="P886" i="1"/>
  <c r="O880" i="1" l="1"/>
  <c r="B880" i="1"/>
  <c r="L887" i="1"/>
  <c r="A888" i="1"/>
  <c r="D887" i="1"/>
  <c r="E887" i="1" s="1"/>
  <c r="G887" i="1" s="1"/>
  <c r="H888" i="1" s="1"/>
  <c r="Q887" i="1"/>
  <c r="M886" i="1"/>
  <c r="N886" i="1" s="1"/>
  <c r="P887" i="1"/>
  <c r="C882" i="1"/>
  <c r="K881" i="1"/>
  <c r="I887" i="1"/>
  <c r="O881" i="1" l="1"/>
  <c r="B881" i="1"/>
  <c r="I888" i="1"/>
  <c r="J888" i="1" s="1"/>
  <c r="C883" i="1"/>
  <c r="K882" i="1"/>
  <c r="D888" i="1"/>
  <c r="E888" i="1" s="1"/>
  <c r="G888" i="1" s="1"/>
  <c r="H889" i="1" s="1"/>
  <c r="A889" i="1"/>
  <c r="L888" i="1"/>
  <c r="J887" i="1"/>
  <c r="M887" i="1"/>
  <c r="N887" i="1" s="1"/>
  <c r="Q888" i="1"/>
  <c r="P888" i="1"/>
  <c r="O882" i="1" l="1"/>
  <c r="B882" i="1"/>
  <c r="M888" i="1"/>
  <c r="N888" i="1" s="1"/>
  <c r="Q889" i="1"/>
  <c r="P889" i="1"/>
  <c r="C884" i="1"/>
  <c r="K883" i="1"/>
  <c r="I889" i="1"/>
  <c r="D889" i="1"/>
  <c r="E889" i="1" s="1"/>
  <c r="G889" i="1" s="1"/>
  <c r="H890" i="1" s="1"/>
  <c r="L889" i="1"/>
  <c r="A890" i="1"/>
  <c r="O883" i="1" l="1"/>
  <c r="B883" i="1"/>
  <c r="Q890" i="1"/>
  <c r="M889" i="1"/>
  <c r="N889" i="1" s="1"/>
  <c r="P890" i="1"/>
  <c r="C885" i="1"/>
  <c r="K884" i="1"/>
  <c r="D890" i="1"/>
  <c r="E890" i="1" s="1"/>
  <c r="G890" i="1" s="1"/>
  <c r="H891" i="1" s="1"/>
  <c r="L890" i="1"/>
  <c r="A891" i="1"/>
  <c r="I890" i="1"/>
  <c r="J889" i="1"/>
  <c r="O884" i="1" l="1"/>
  <c r="B884" i="1"/>
  <c r="I891" i="1"/>
  <c r="J891" i="1" s="1"/>
  <c r="C886" i="1"/>
  <c r="K885" i="1"/>
  <c r="J890" i="1"/>
  <c r="D891" i="1"/>
  <c r="E891" i="1" s="1"/>
  <c r="G891" i="1" s="1"/>
  <c r="H892" i="1" s="1"/>
  <c r="L891" i="1"/>
  <c r="A892" i="1"/>
  <c r="P891" i="1"/>
  <c r="M890" i="1"/>
  <c r="N890" i="1" s="1"/>
  <c r="Q891" i="1"/>
  <c r="O885" i="1" l="1"/>
  <c r="B885" i="1"/>
  <c r="D892" i="1"/>
  <c r="E892" i="1" s="1"/>
  <c r="G892" i="1" s="1"/>
  <c r="H893" i="1" s="1"/>
  <c r="L892" i="1"/>
  <c r="A893" i="1"/>
  <c r="Q892" i="1"/>
  <c r="P892" i="1"/>
  <c r="M891" i="1"/>
  <c r="N891" i="1" s="1"/>
  <c r="I892" i="1"/>
  <c r="C887" i="1"/>
  <c r="K886" i="1"/>
  <c r="O886" i="1" l="1"/>
  <c r="B886" i="1"/>
  <c r="I893" i="1"/>
  <c r="J893" i="1" s="1"/>
  <c r="J892" i="1"/>
  <c r="D893" i="1"/>
  <c r="E893" i="1" s="1"/>
  <c r="G893" i="1" s="1"/>
  <c r="H894" i="1" s="1"/>
  <c r="L893" i="1"/>
  <c r="A894" i="1"/>
  <c r="P893" i="1"/>
  <c r="M892" i="1"/>
  <c r="N892" i="1" s="1"/>
  <c r="Q893" i="1"/>
  <c r="C888" i="1"/>
  <c r="K887" i="1"/>
  <c r="O887" i="1" l="1"/>
  <c r="B887" i="1"/>
  <c r="C889" i="1"/>
  <c r="K888" i="1"/>
  <c r="D894" i="1"/>
  <c r="E894" i="1" s="1"/>
  <c r="G894" i="1" s="1"/>
  <c r="H895" i="1" s="1"/>
  <c r="L894" i="1"/>
  <c r="A895" i="1"/>
  <c r="M893" i="1"/>
  <c r="N893" i="1" s="1"/>
  <c r="Q894" i="1"/>
  <c r="P894" i="1"/>
  <c r="I894" i="1"/>
  <c r="O888" i="1" l="1"/>
  <c r="B888" i="1"/>
  <c r="I895" i="1"/>
  <c r="J895" i="1" s="1"/>
  <c r="D895" i="1"/>
  <c r="E895" i="1" s="1"/>
  <c r="G895" i="1" s="1"/>
  <c r="H896" i="1" s="1"/>
  <c r="L895" i="1"/>
  <c r="A896" i="1"/>
  <c r="P895" i="1"/>
  <c r="M894" i="1"/>
  <c r="N894" i="1" s="1"/>
  <c r="Q895" i="1"/>
  <c r="C890" i="1"/>
  <c r="K889" i="1"/>
  <c r="J894" i="1"/>
  <c r="O889" i="1" l="1"/>
  <c r="B889" i="1"/>
  <c r="C891" i="1"/>
  <c r="K890" i="1"/>
  <c r="D896" i="1"/>
  <c r="E896" i="1" s="1"/>
  <c r="G896" i="1" s="1"/>
  <c r="H897" i="1" s="1"/>
  <c r="L896" i="1"/>
  <c r="A897" i="1"/>
  <c r="Q896" i="1"/>
  <c r="M895" i="1"/>
  <c r="N895" i="1" s="1"/>
  <c r="P896" i="1"/>
  <c r="I896" i="1"/>
  <c r="O890" i="1" l="1"/>
  <c r="B890" i="1"/>
  <c r="I897" i="1"/>
  <c r="J897" i="1" s="1"/>
  <c r="D897" i="1"/>
  <c r="E897" i="1" s="1"/>
  <c r="G897" i="1" s="1"/>
  <c r="H898" i="1" s="1"/>
  <c r="L897" i="1"/>
  <c r="A898" i="1"/>
  <c r="Q897" i="1"/>
  <c r="P897" i="1"/>
  <c r="M896" i="1"/>
  <c r="N896" i="1" s="1"/>
  <c r="C892" i="1"/>
  <c r="K891" i="1"/>
  <c r="J896" i="1"/>
  <c r="O891" i="1" l="1"/>
  <c r="B891" i="1"/>
  <c r="P898" i="1"/>
  <c r="M897" i="1"/>
  <c r="N897" i="1" s="1"/>
  <c r="Q898" i="1"/>
  <c r="C893" i="1"/>
  <c r="K892" i="1"/>
  <c r="D898" i="1"/>
  <c r="E898" i="1" s="1"/>
  <c r="G898" i="1" s="1"/>
  <c r="H899" i="1" s="1"/>
  <c r="L898" i="1"/>
  <c r="A899" i="1"/>
  <c r="I898" i="1"/>
  <c r="O892" i="1" l="1"/>
  <c r="B892" i="1"/>
  <c r="I899" i="1"/>
  <c r="J899" i="1" s="1"/>
  <c r="D899" i="1"/>
  <c r="E899" i="1" s="1"/>
  <c r="G899" i="1" s="1"/>
  <c r="H900" i="1" s="1"/>
  <c r="L899" i="1"/>
  <c r="A900" i="1"/>
  <c r="C894" i="1"/>
  <c r="K893" i="1"/>
  <c r="P899" i="1"/>
  <c r="Q899" i="1"/>
  <c r="M898" i="1"/>
  <c r="N898" i="1" s="1"/>
  <c r="J898" i="1"/>
  <c r="O893" i="1" l="1"/>
  <c r="B893" i="1"/>
  <c r="P900" i="1"/>
  <c r="M899" i="1"/>
  <c r="N899" i="1" s="1"/>
  <c r="Q900" i="1"/>
  <c r="C895" i="1"/>
  <c r="K894" i="1"/>
  <c r="D900" i="1"/>
  <c r="E900" i="1" s="1"/>
  <c r="G900" i="1" s="1"/>
  <c r="H901" i="1" s="1"/>
  <c r="L900" i="1"/>
  <c r="A901" i="1"/>
  <c r="I900" i="1"/>
  <c r="J900" i="1" s="1"/>
  <c r="O894" i="1" l="1"/>
  <c r="B894" i="1"/>
  <c r="D901" i="1"/>
  <c r="E901" i="1" s="1"/>
  <c r="G901" i="1" s="1"/>
  <c r="H902" i="1" s="1"/>
  <c r="L901" i="1"/>
  <c r="A902" i="1"/>
  <c r="Q901" i="1"/>
  <c r="M900" i="1"/>
  <c r="N900" i="1" s="1"/>
  <c r="P901" i="1"/>
  <c r="C896" i="1"/>
  <c r="K895" i="1"/>
  <c r="I901" i="1"/>
  <c r="O895" i="1" l="1"/>
  <c r="B895" i="1"/>
  <c r="I902" i="1"/>
  <c r="J902" i="1" s="1"/>
  <c r="J901" i="1"/>
  <c r="D902" i="1"/>
  <c r="E902" i="1" s="1"/>
  <c r="G902" i="1" s="1"/>
  <c r="H903" i="1" s="1"/>
  <c r="L902" i="1"/>
  <c r="A903" i="1"/>
  <c r="Q902" i="1"/>
  <c r="M901" i="1"/>
  <c r="N901" i="1" s="1"/>
  <c r="P902" i="1"/>
  <c r="C897" i="1"/>
  <c r="K896" i="1"/>
  <c r="O896" i="1" l="1"/>
  <c r="B896" i="1"/>
  <c r="C898" i="1"/>
  <c r="K897" i="1"/>
  <c r="P903" i="1"/>
  <c r="M902" i="1"/>
  <c r="N902" i="1" s="1"/>
  <c r="Q903" i="1"/>
  <c r="I903" i="1"/>
  <c r="J903" i="1" s="1"/>
  <c r="D903" i="1"/>
  <c r="E903" i="1" s="1"/>
  <c r="G903" i="1" s="1"/>
  <c r="H904" i="1" s="1"/>
  <c r="L903" i="1"/>
  <c r="A904" i="1"/>
  <c r="O897" i="1" l="1"/>
  <c r="B897" i="1"/>
  <c r="Q904" i="1"/>
  <c r="P904" i="1"/>
  <c r="M903" i="1"/>
  <c r="N903" i="1" s="1"/>
  <c r="D904" i="1"/>
  <c r="E904" i="1" s="1"/>
  <c r="G904" i="1" s="1"/>
  <c r="H905" i="1" s="1"/>
  <c r="L904" i="1"/>
  <c r="A905" i="1"/>
  <c r="I904" i="1"/>
  <c r="C899" i="1"/>
  <c r="K898" i="1"/>
  <c r="O898" i="1" l="1"/>
  <c r="B898" i="1"/>
  <c r="C900" i="1"/>
  <c r="K899" i="1"/>
  <c r="I905" i="1"/>
  <c r="D905" i="1"/>
  <c r="E905" i="1" s="1"/>
  <c r="G905" i="1" s="1"/>
  <c r="H906" i="1" s="1"/>
  <c r="L905" i="1"/>
  <c r="A906" i="1"/>
  <c r="J904" i="1"/>
  <c r="Q905" i="1"/>
  <c r="M904" i="1"/>
  <c r="N904" i="1" s="1"/>
  <c r="P905" i="1"/>
  <c r="O899" i="1" l="1"/>
  <c r="B899" i="1"/>
  <c r="D906" i="1"/>
  <c r="E906" i="1" s="1"/>
  <c r="G906" i="1" s="1"/>
  <c r="H907" i="1" s="1"/>
  <c r="L906" i="1"/>
  <c r="A907" i="1"/>
  <c r="I906" i="1"/>
  <c r="P906" i="1"/>
  <c r="M905" i="1"/>
  <c r="N905" i="1" s="1"/>
  <c r="Q906" i="1"/>
  <c r="C901" i="1"/>
  <c r="K900" i="1"/>
  <c r="J905" i="1"/>
  <c r="O900" i="1" l="1"/>
  <c r="B900" i="1"/>
  <c r="I907" i="1"/>
  <c r="J907" i="1" s="1"/>
  <c r="J906" i="1"/>
  <c r="D907" i="1"/>
  <c r="E907" i="1" s="1"/>
  <c r="G907" i="1" s="1"/>
  <c r="H908" i="1" s="1"/>
  <c r="L907" i="1"/>
  <c r="A908" i="1"/>
  <c r="C902" i="1"/>
  <c r="K901" i="1"/>
  <c r="M906" i="1"/>
  <c r="N906" i="1" s="1"/>
  <c r="P907" i="1"/>
  <c r="Q907" i="1"/>
  <c r="O901" i="1" l="1"/>
  <c r="B901" i="1"/>
  <c r="I908" i="1"/>
  <c r="J908" i="1" s="1"/>
  <c r="C903" i="1"/>
  <c r="K902" i="1"/>
  <c r="D908" i="1"/>
  <c r="E908" i="1" s="1"/>
  <c r="G908" i="1" s="1"/>
  <c r="H909" i="1" s="1"/>
  <c r="L908" i="1"/>
  <c r="A909" i="1"/>
  <c r="P908" i="1"/>
  <c r="M907" i="1"/>
  <c r="N907" i="1" s="1"/>
  <c r="Q908" i="1"/>
  <c r="O902" i="1" l="1"/>
  <c r="B902" i="1"/>
  <c r="D909" i="1"/>
  <c r="E909" i="1" s="1"/>
  <c r="G909" i="1" s="1"/>
  <c r="H910" i="1" s="1"/>
  <c r="L909" i="1"/>
  <c r="A910" i="1"/>
  <c r="C904" i="1"/>
  <c r="K903" i="1"/>
  <c r="P909" i="1"/>
  <c r="M908" i="1"/>
  <c r="N908" i="1" s="1"/>
  <c r="Q909" i="1"/>
  <c r="I909" i="1"/>
  <c r="O903" i="1" l="1"/>
  <c r="B903" i="1"/>
  <c r="I910" i="1"/>
  <c r="J910" i="1" s="1"/>
  <c r="J909" i="1"/>
  <c r="D910" i="1"/>
  <c r="E910" i="1" s="1"/>
  <c r="G910" i="1" s="1"/>
  <c r="H911" i="1" s="1"/>
  <c r="L910" i="1"/>
  <c r="A911" i="1"/>
  <c r="P910" i="1"/>
  <c r="M909" i="1"/>
  <c r="N909" i="1" s="1"/>
  <c r="Q910" i="1"/>
  <c r="C905" i="1"/>
  <c r="K904" i="1"/>
  <c r="O904" i="1" l="1"/>
  <c r="B904" i="1"/>
  <c r="Q911" i="1"/>
  <c r="M910" i="1"/>
  <c r="N910" i="1" s="1"/>
  <c r="P911" i="1"/>
  <c r="C906" i="1"/>
  <c r="K905" i="1"/>
  <c r="D911" i="1"/>
  <c r="E911" i="1" s="1"/>
  <c r="G911" i="1" s="1"/>
  <c r="H912" i="1" s="1"/>
  <c r="L911" i="1"/>
  <c r="A912" i="1"/>
  <c r="I911" i="1"/>
  <c r="J911" i="1" s="1"/>
  <c r="O905" i="1" l="1"/>
  <c r="B905" i="1"/>
  <c r="D912" i="1"/>
  <c r="E912" i="1" s="1"/>
  <c r="G912" i="1" s="1"/>
  <c r="H913" i="1" s="1"/>
  <c r="L912" i="1"/>
  <c r="A913" i="1"/>
  <c r="C907" i="1"/>
  <c r="K906" i="1"/>
  <c r="M911" i="1"/>
  <c r="N911" i="1" s="1"/>
  <c r="Q912" i="1"/>
  <c r="P912" i="1"/>
  <c r="I912" i="1"/>
  <c r="I913" i="1" l="1"/>
  <c r="J913" i="1"/>
  <c r="O906" i="1"/>
  <c r="B906" i="1"/>
  <c r="A914" i="1"/>
  <c r="D913" i="1"/>
  <c r="E913" i="1" s="1"/>
  <c r="G913" i="1" s="1"/>
  <c r="H914" i="1" s="1"/>
  <c r="L913" i="1"/>
  <c r="I914" i="1" s="1"/>
  <c r="Q913" i="1"/>
  <c r="M912" i="1"/>
  <c r="P913" i="1"/>
  <c r="C908" i="1"/>
  <c r="K907" i="1"/>
  <c r="J912" i="1"/>
  <c r="O907" i="1" l="1"/>
  <c r="B907" i="1"/>
  <c r="C909" i="1"/>
  <c r="K908" i="1"/>
  <c r="M913" i="1"/>
  <c r="N913" i="1" s="1"/>
  <c r="P914" i="1"/>
  <c r="Q914" i="1"/>
  <c r="N912" i="1"/>
  <c r="J914" i="1"/>
  <c r="D914" i="1"/>
  <c r="L914" i="1"/>
  <c r="A915" i="1"/>
  <c r="E914" i="1" l="1"/>
  <c r="B908" i="1"/>
  <c r="C910" i="1"/>
  <c r="K909" i="1"/>
  <c r="D915" i="1"/>
  <c r="A916" i="1"/>
  <c r="L915" i="1"/>
  <c r="Q915" i="1"/>
  <c r="M914" i="1"/>
  <c r="N914" i="1" s="1"/>
  <c r="P915" i="1"/>
  <c r="O908" i="1"/>
  <c r="I915" i="1"/>
  <c r="E915" i="1" l="1"/>
  <c r="G914" i="1"/>
  <c r="H915" i="1" s="1"/>
  <c r="J915" i="1" s="1"/>
  <c r="B909" i="1"/>
  <c r="I916" i="1"/>
  <c r="O909" i="1"/>
  <c r="Q916" i="1"/>
  <c r="P916" i="1"/>
  <c r="M915" i="1"/>
  <c r="N915" i="1" s="1"/>
  <c r="L916" i="1"/>
  <c r="A917" i="1"/>
  <c r="D916" i="1"/>
  <c r="C911" i="1"/>
  <c r="K910" i="1"/>
  <c r="E916" i="1" l="1"/>
  <c r="G915" i="1"/>
  <c r="H916" i="1" s="1"/>
  <c r="J916" i="1" s="1"/>
  <c r="B910" i="1"/>
  <c r="O910" i="1"/>
  <c r="D917" i="1"/>
  <c r="L917" i="1"/>
  <c r="A918" i="1"/>
  <c r="M916" i="1"/>
  <c r="N916" i="1" s="1"/>
  <c r="P917" i="1"/>
  <c r="Q917" i="1"/>
  <c r="I917" i="1"/>
  <c r="C912" i="1"/>
  <c r="K911" i="1"/>
  <c r="E917" i="1" l="1"/>
  <c r="G916" i="1"/>
  <c r="H917" i="1" s="1"/>
  <c r="J917" i="1" s="1"/>
  <c r="B911" i="1"/>
  <c r="I918" i="1"/>
  <c r="D918" i="1"/>
  <c r="A919" i="1"/>
  <c r="L918" i="1"/>
  <c r="C913" i="1"/>
  <c r="K912" i="1"/>
  <c r="O911" i="1"/>
  <c r="Q918" i="1"/>
  <c r="P918" i="1"/>
  <c r="M917" i="1"/>
  <c r="N917" i="1" s="1"/>
  <c r="E918" i="1" l="1"/>
  <c r="G917" i="1"/>
  <c r="H918" i="1" s="1"/>
  <c r="J918" i="1" s="1"/>
  <c r="B912" i="1"/>
  <c r="D919" i="1"/>
  <c r="L919" i="1"/>
  <c r="A920" i="1"/>
  <c r="O912" i="1"/>
  <c r="C914" i="1"/>
  <c r="K913" i="1"/>
  <c r="M918" i="1"/>
  <c r="N918" i="1" s="1"/>
  <c r="P919" i="1"/>
  <c r="Q919" i="1"/>
  <c r="I919" i="1"/>
  <c r="E919" i="1" l="1"/>
  <c r="G918" i="1"/>
  <c r="H919" i="1" s="1"/>
  <c r="J919" i="1" s="1"/>
  <c r="B913" i="1"/>
  <c r="I920" i="1"/>
  <c r="D920" i="1"/>
  <c r="L920" i="1"/>
  <c r="A921" i="1"/>
  <c r="O913" i="1"/>
  <c r="Q920" i="1"/>
  <c r="M919" i="1"/>
  <c r="N919" i="1" s="1"/>
  <c r="P920" i="1"/>
  <c r="C915" i="1"/>
  <c r="K914" i="1"/>
  <c r="E920" i="1" l="1"/>
  <c r="G919" i="1"/>
  <c r="H920" i="1" s="1"/>
  <c r="J920" i="1" s="1"/>
  <c r="O914" i="1"/>
  <c r="B914" i="1"/>
  <c r="I921" i="1"/>
  <c r="C916" i="1"/>
  <c r="K915" i="1"/>
  <c r="D921" i="1"/>
  <c r="L921" i="1"/>
  <c r="A922" i="1"/>
  <c r="P921" i="1"/>
  <c r="M920" i="1"/>
  <c r="N920" i="1" s="1"/>
  <c r="Q921" i="1"/>
  <c r="E921" i="1" l="1"/>
  <c r="G920" i="1"/>
  <c r="H921" i="1" s="1"/>
  <c r="J921" i="1" s="1"/>
  <c r="O915" i="1"/>
  <c r="B915" i="1"/>
  <c r="I922" i="1"/>
  <c r="D922" i="1"/>
  <c r="L922" i="1"/>
  <c r="A923" i="1"/>
  <c r="Q922" i="1"/>
  <c r="M921" i="1"/>
  <c r="N921" i="1" s="1"/>
  <c r="P922" i="1"/>
  <c r="C917" i="1"/>
  <c r="K916" i="1"/>
  <c r="E922" i="1" l="1"/>
  <c r="G921" i="1"/>
  <c r="H922" i="1" s="1"/>
  <c r="J922" i="1" s="1"/>
  <c r="O916" i="1"/>
  <c r="B916" i="1"/>
  <c r="I923" i="1"/>
  <c r="C918" i="1"/>
  <c r="K917" i="1"/>
  <c r="D923" i="1"/>
  <c r="L923" i="1"/>
  <c r="A924" i="1"/>
  <c r="P923" i="1"/>
  <c r="M922" i="1"/>
  <c r="N922" i="1" s="1"/>
  <c r="Q923" i="1"/>
  <c r="E923" i="1" l="1"/>
  <c r="G922" i="1"/>
  <c r="H923" i="1" s="1"/>
  <c r="J923" i="1" s="1"/>
  <c r="O917" i="1"/>
  <c r="B917" i="1"/>
  <c r="D924" i="1"/>
  <c r="L924" i="1"/>
  <c r="A925" i="1"/>
  <c r="P924" i="1"/>
  <c r="M923" i="1"/>
  <c r="N923" i="1" s="1"/>
  <c r="Q924" i="1"/>
  <c r="C919" i="1"/>
  <c r="K918" i="1"/>
  <c r="I924" i="1"/>
  <c r="E924" i="1" l="1"/>
  <c r="G923" i="1"/>
  <c r="H924" i="1" s="1"/>
  <c r="J924" i="1" s="1"/>
  <c r="O918" i="1"/>
  <c r="B918" i="1"/>
  <c r="I925" i="1"/>
  <c r="C920" i="1"/>
  <c r="K919" i="1"/>
  <c r="D925" i="1"/>
  <c r="L925" i="1"/>
  <c r="A926" i="1"/>
  <c r="M924" i="1"/>
  <c r="N924" i="1" s="1"/>
  <c r="P925" i="1"/>
  <c r="Q925" i="1"/>
  <c r="E925" i="1" l="1"/>
  <c r="G924" i="1"/>
  <c r="H925" i="1" s="1"/>
  <c r="J925" i="1" s="1"/>
  <c r="O919" i="1"/>
  <c r="B919" i="1"/>
  <c r="D926" i="1"/>
  <c r="L926" i="1"/>
  <c r="A927" i="1"/>
  <c r="C921" i="1"/>
  <c r="K920" i="1"/>
  <c r="Q926" i="1"/>
  <c r="M925" i="1"/>
  <c r="N925" i="1" s="1"/>
  <c r="P926" i="1"/>
  <c r="I926" i="1"/>
  <c r="E926" i="1" l="1"/>
  <c r="G925" i="1"/>
  <c r="H926" i="1" s="1"/>
  <c r="J926" i="1" s="1"/>
  <c r="O920" i="1"/>
  <c r="B920" i="1"/>
  <c r="I927" i="1"/>
  <c r="C922" i="1"/>
  <c r="K921" i="1"/>
  <c r="D927" i="1"/>
  <c r="L927" i="1"/>
  <c r="A928" i="1"/>
  <c r="Q927" i="1"/>
  <c r="M926" i="1"/>
  <c r="N926" i="1" s="1"/>
  <c r="P927" i="1"/>
  <c r="E927" i="1" l="1"/>
  <c r="G926" i="1"/>
  <c r="H927" i="1" s="1"/>
  <c r="J927" i="1" s="1"/>
  <c r="O921" i="1"/>
  <c r="B921" i="1"/>
  <c r="I928" i="1"/>
  <c r="D928" i="1"/>
  <c r="L928" i="1"/>
  <c r="A929" i="1"/>
  <c r="Q928" i="1"/>
  <c r="M927" i="1"/>
  <c r="N927" i="1" s="1"/>
  <c r="P928" i="1"/>
  <c r="C923" i="1"/>
  <c r="K922" i="1"/>
  <c r="E928" i="1" l="1"/>
  <c r="G927" i="1"/>
  <c r="H928" i="1" s="1"/>
  <c r="J928" i="1" s="1"/>
  <c r="O922" i="1"/>
  <c r="B922" i="1"/>
  <c r="I929" i="1"/>
  <c r="C924" i="1"/>
  <c r="K923" i="1"/>
  <c r="D929" i="1"/>
  <c r="L929" i="1"/>
  <c r="A930" i="1"/>
  <c r="Q929" i="1"/>
  <c r="M928" i="1"/>
  <c r="N928" i="1" s="1"/>
  <c r="P929" i="1"/>
  <c r="E929" i="1" l="1"/>
  <c r="G928" i="1"/>
  <c r="H929" i="1" s="1"/>
  <c r="J929" i="1" s="1"/>
  <c r="O923" i="1"/>
  <c r="B923" i="1"/>
  <c r="A931" i="1"/>
  <c r="D930" i="1"/>
  <c r="L930" i="1"/>
  <c r="M929" i="1"/>
  <c r="N929" i="1" s="1"/>
  <c r="P930" i="1"/>
  <c r="Q930" i="1"/>
  <c r="C925" i="1"/>
  <c r="K924" i="1"/>
  <c r="I930" i="1"/>
  <c r="E930" i="1" l="1"/>
  <c r="G929" i="1"/>
  <c r="H930" i="1" s="1"/>
  <c r="J930" i="1" s="1"/>
  <c r="O924" i="1"/>
  <c r="B924" i="1"/>
  <c r="I931" i="1"/>
  <c r="D931" i="1"/>
  <c r="L931" i="1"/>
  <c r="A932" i="1"/>
  <c r="C926" i="1"/>
  <c r="K925" i="1"/>
  <c r="P931" i="1"/>
  <c r="Q931" i="1"/>
  <c r="M930" i="1"/>
  <c r="N930" i="1" s="1"/>
  <c r="E931" i="1" l="1"/>
  <c r="G930" i="1"/>
  <c r="H931" i="1" s="1"/>
  <c r="J931" i="1" s="1"/>
  <c r="O925" i="1"/>
  <c r="B925" i="1"/>
  <c r="C927" i="1"/>
  <c r="K926" i="1"/>
  <c r="A933" i="1"/>
  <c r="D932" i="1"/>
  <c r="L932" i="1"/>
  <c r="P932" i="1"/>
  <c r="M931" i="1"/>
  <c r="N931" i="1" s="1"/>
  <c r="Q932" i="1"/>
  <c r="I932" i="1"/>
  <c r="E932" i="1" l="1"/>
  <c r="G931" i="1"/>
  <c r="H932" i="1" s="1"/>
  <c r="J932" i="1" s="1"/>
  <c r="O926" i="1"/>
  <c r="B926" i="1"/>
  <c r="I933" i="1"/>
  <c r="C928" i="1"/>
  <c r="K927" i="1"/>
  <c r="A934" i="1"/>
  <c r="D933" i="1"/>
  <c r="L933" i="1"/>
  <c r="Q933" i="1"/>
  <c r="M932" i="1"/>
  <c r="N932" i="1" s="1"/>
  <c r="P933" i="1"/>
  <c r="E933" i="1" l="1"/>
  <c r="G932" i="1"/>
  <c r="H933" i="1" s="1"/>
  <c r="J933" i="1" s="1"/>
  <c r="O927" i="1"/>
  <c r="B927" i="1"/>
  <c r="I934" i="1"/>
  <c r="D934" i="1"/>
  <c r="L934" i="1"/>
  <c r="A935" i="1"/>
  <c r="Q934" i="1"/>
  <c r="P934" i="1"/>
  <c r="M933" i="1"/>
  <c r="N933" i="1" s="1"/>
  <c r="C929" i="1"/>
  <c r="K928" i="1"/>
  <c r="E934" i="1" l="1"/>
  <c r="G933" i="1"/>
  <c r="H934" i="1" s="1"/>
  <c r="J934" i="1" s="1"/>
  <c r="O928" i="1"/>
  <c r="B928" i="1"/>
  <c r="Q935" i="1"/>
  <c r="M934" i="1"/>
  <c r="N934" i="1" s="1"/>
  <c r="P935" i="1"/>
  <c r="C930" i="1"/>
  <c r="K929" i="1"/>
  <c r="A936" i="1"/>
  <c r="D935" i="1"/>
  <c r="L935" i="1"/>
  <c r="I935" i="1"/>
  <c r="E935" i="1" l="1"/>
  <c r="G934" i="1"/>
  <c r="H935" i="1" s="1"/>
  <c r="J935" i="1" s="1"/>
  <c r="O929" i="1"/>
  <c r="B929" i="1"/>
  <c r="Q936" i="1"/>
  <c r="P936" i="1"/>
  <c r="M935" i="1"/>
  <c r="N935" i="1" s="1"/>
  <c r="C931" i="1"/>
  <c r="K930" i="1"/>
  <c r="D936" i="1"/>
  <c r="A937" i="1"/>
  <c r="L936" i="1"/>
  <c r="I936" i="1"/>
  <c r="E936" i="1" l="1"/>
  <c r="G935" i="1"/>
  <c r="H936" i="1" s="1"/>
  <c r="J936" i="1" s="1"/>
  <c r="O930" i="1"/>
  <c r="B930" i="1"/>
  <c r="I937" i="1"/>
  <c r="Q937" i="1"/>
  <c r="M936" i="1"/>
  <c r="N936" i="1" s="1"/>
  <c r="P937" i="1"/>
  <c r="D937" i="1"/>
  <c r="A938" i="1"/>
  <c r="L937" i="1"/>
  <c r="C932" i="1"/>
  <c r="K931" i="1"/>
  <c r="E937" i="1" l="1"/>
  <c r="G936" i="1"/>
  <c r="H937" i="1" s="1"/>
  <c r="J937" i="1" s="1"/>
  <c r="O931" i="1"/>
  <c r="B931" i="1"/>
  <c r="C933" i="1"/>
  <c r="K932" i="1"/>
  <c r="Q938" i="1"/>
  <c r="P938" i="1"/>
  <c r="M937" i="1"/>
  <c r="N937" i="1" s="1"/>
  <c r="I938" i="1"/>
  <c r="A939" i="1"/>
  <c r="D938" i="1"/>
  <c r="L938" i="1"/>
  <c r="G937" i="1" l="1"/>
  <c r="H938" i="1" s="1"/>
  <c r="J938" i="1" s="1"/>
  <c r="E938" i="1"/>
  <c r="O932" i="1"/>
  <c r="B932" i="1"/>
  <c r="D939" i="1"/>
  <c r="L939" i="1"/>
  <c r="A940" i="1"/>
  <c r="Q939" i="1"/>
  <c r="P939" i="1"/>
  <c r="M938" i="1"/>
  <c r="N938" i="1" s="1"/>
  <c r="I939" i="1"/>
  <c r="C934" i="1"/>
  <c r="K933" i="1"/>
  <c r="E939" i="1" l="1"/>
  <c r="G938" i="1"/>
  <c r="H939" i="1" s="1"/>
  <c r="J939" i="1" s="1"/>
  <c r="O933" i="1"/>
  <c r="B933" i="1"/>
  <c r="C935" i="1"/>
  <c r="K934" i="1"/>
  <c r="I940" i="1"/>
  <c r="D940" i="1"/>
  <c r="A941" i="1"/>
  <c r="L940" i="1"/>
  <c r="P940" i="1"/>
  <c r="M939" i="1"/>
  <c r="N939" i="1" s="1"/>
  <c r="Q940" i="1"/>
  <c r="E940" i="1" l="1"/>
  <c r="G939" i="1"/>
  <c r="H940" i="1" s="1"/>
  <c r="J940" i="1" s="1"/>
  <c r="O934" i="1"/>
  <c r="B934" i="1"/>
  <c r="I941" i="1"/>
  <c r="Q941" i="1"/>
  <c r="P941" i="1"/>
  <c r="M940" i="1"/>
  <c r="N940" i="1" s="1"/>
  <c r="D941" i="1"/>
  <c r="L941" i="1"/>
  <c r="A942" i="1"/>
  <c r="C936" i="1"/>
  <c r="K935" i="1"/>
  <c r="E941" i="1" l="1"/>
  <c r="G940" i="1"/>
  <c r="H941" i="1" s="1"/>
  <c r="J941" i="1" s="1"/>
  <c r="O935" i="1"/>
  <c r="B935" i="1"/>
  <c r="C937" i="1"/>
  <c r="K936" i="1"/>
  <c r="I942" i="1"/>
  <c r="D942" i="1"/>
  <c r="L942" i="1"/>
  <c r="A943" i="1"/>
  <c r="M941" i="1"/>
  <c r="N941" i="1" s="1"/>
  <c r="P942" i="1"/>
  <c r="Q942" i="1"/>
  <c r="E942" i="1" l="1"/>
  <c r="G941" i="1"/>
  <c r="H942" i="1" s="1"/>
  <c r="J942" i="1" s="1"/>
  <c r="O936" i="1"/>
  <c r="B936" i="1"/>
  <c r="D943" i="1"/>
  <c r="L943" i="1"/>
  <c r="A944" i="1"/>
  <c r="I943" i="1"/>
  <c r="M942" i="1"/>
  <c r="N942" i="1" s="1"/>
  <c r="P943" i="1"/>
  <c r="Q943" i="1"/>
  <c r="C938" i="1"/>
  <c r="K937" i="1"/>
  <c r="E943" i="1" l="1"/>
  <c r="G942" i="1"/>
  <c r="H943" i="1" s="1"/>
  <c r="J943" i="1" s="1"/>
  <c r="O937" i="1"/>
  <c r="B937" i="1"/>
  <c r="A945" i="1"/>
  <c r="D944" i="1"/>
  <c r="L944" i="1"/>
  <c r="M943" i="1"/>
  <c r="N943" i="1" s="1"/>
  <c r="P944" i="1"/>
  <c r="Q944" i="1"/>
  <c r="C939" i="1"/>
  <c r="K938" i="1"/>
  <c r="I944" i="1"/>
  <c r="G943" i="1" l="1"/>
  <c r="H944" i="1" s="1"/>
  <c r="J944" i="1" s="1"/>
  <c r="E944" i="1"/>
  <c r="O938" i="1"/>
  <c r="B938" i="1"/>
  <c r="I945" i="1"/>
  <c r="C940" i="1"/>
  <c r="K939" i="1"/>
  <c r="M944" i="1"/>
  <c r="N944" i="1" s="1"/>
  <c r="Q945" i="1"/>
  <c r="P945" i="1"/>
  <c r="D945" i="1"/>
  <c r="L945" i="1"/>
  <c r="A946" i="1"/>
  <c r="E945" i="1" l="1"/>
  <c r="G944" i="1"/>
  <c r="H945" i="1" s="1"/>
  <c r="J945" i="1" s="1"/>
  <c r="O939" i="1"/>
  <c r="B939" i="1"/>
  <c r="M945" i="1"/>
  <c r="N945" i="1" s="1"/>
  <c r="P946" i="1"/>
  <c r="Q946" i="1"/>
  <c r="C941" i="1"/>
  <c r="K940" i="1"/>
  <c r="I946" i="1"/>
  <c r="A947" i="1"/>
  <c r="D946" i="1"/>
  <c r="L946" i="1"/>
  <c r="E946" i="1" l="1"/>
  <c r="G945" i="1"/>
  <c r="H946" i="1" s="1"/>
  <c r="J946" i="1" s="1"/>
  <c r="O940" i="1"/>
  <c r="B940" i="1"/>
  <c r="D947" i="1"/>
  <c r="L947" i="1"/>
  <c r="A948" i="1"/>
  <c r="M946" i="1"/>
  <c r="N946" i="1" s="1"/>
  <c r="Q947" i="1"/>
  <c r="P947" i="1"/>
  <c r="I947" i="1"/>
  <c r="C942" i="1"/>
  <c r="K941" i="1"/>
  <c r="E947" i="1" l="1"/>
  <c r="G946" i="1"/>
  <c r="H947" i="1" s="1"/>
  <c r="J947" i="1" s="1"/>
  <c r="O941" i="1"/>
  <c r="B941" i="1"/>
  <c r="C943" i="1"/>
  <c r="K942" i="1"/>
  <c r="I948" i="1"/>
  <c r="D948" i="1"/>
  <c r="A949" i="1"/>
  <c r="L948" i="1"/>
  <c r="M947" i="1"/>
  <c r="N947" i="1" s="1"/>
  <c r="Q948" i="1"/>
  <c r="P948" i="1"/>
  <c r="G947" i="1" l="1"/>
  <c r="H948" i="1" s="1"/>
  <c r="J948" i="1" s="1"/>
  <c r="E948" i="1"/>
  <c r="O942" i="1"/>
  <c r="B942" i="1"/>
  <c r="M948" i="1"/>
  <c r="N948" i="1" s="1"/>
  <c r="Q949" i="1"/>
  <c r="P949" i="1"/>
  <c r="I949" i="1"/>
  <c r="D949" i="1"/>
  <c r="L949" i="1"/>
  <c r="A950" i="1"/>
  <c r="C944" i="1"/>
  <c r="K943" i="1"/>
  <c r="E949" i="1" l="1"/>
  <c r="G948" i="1"/>
  <c r="H949" i="1" s="1"/>
  <c r="J949" i="1" s="1"/>
  <c r="O943" i="1"/>
  <c r="B943" i="1"/>
  <c r="C945" i="1"/>
  <c r="K944" i="1"/>
  <c r="L950" i="1"/>
  <c r="D950" i="1"/>
  <c r="A951" i="1"/>
  <c r="I950" i="1"/>
  <c r="M949" i="1"/>
  <c r="N949" i="1" s="1"/>
  <c r="Q950" i="1"/>
  <c r="P950" i="1"/>
  <c r="E950" i="1" l="1"/>
  <c r="G949" i="1"/>
  <c r="H950" i="1" s="1"/>
  <c r="J950" i="1" s="1"/>
  <c r="O944" i="1"/>
  <c r="B944" i="1"/>
  <c r="I951" i="1"/>
  <c r="L951" i="1"/>
  <c r="A952" i="1"/>
  <c r="D951" i="1"/>
  <c r="C946" i="1"/>
  <c r="K945" i="1"/>
  <c r="M950" i="1"/>
  <c r="N950" i="1" s="1"/>
  <c r="Q951" i="1"/>
  <c r="P951" i="1"/>
  <c r="E951" i="1" l="1"/>
  <c r="G950" i="1"/>
  <c r="H951" i="1" s="1"/>
  <c r="J951" i="1" s="1"/>
  <c r="O945" i="1"/>
  <c r="B945" i="1"/>
  <c r="C947" i="1"/>
  <c r="K946" i="1"/>
  <c r="L952" i="1"/>
  <c r="D952" i="1"/>
  <c r="A953" i="1"/>
  <c r="M951" i="1"/>
  <c r="N951" i="1" s="1"/>
  <c r="Q952" i="1"/>
  <c r="P952" i="1"/>
  <c r="I952" i="1"/>
  <c r="E952" i="1" l="1"/>
  <c r="G951" i="1"/>
  <c r="H952" i="1" s="1"/>
  <c r="J952" i="1" s="1"/>
  <c r="O946" i="1"/>
  <c r="B946" i="1"/>
  <c r="I953" i="1"/>
  <c r="Q953" i="1"/>
  <c r="M952" i="1"/>
  <c r="N952" i="1" s="1"/>
  <c r="P953" i="1"/>
  <c r="L953" i="1"/>
  <c r="D953" i="1"/>
  <c r="A954" i="1"/>
  <c r="C948" i="1"/>
  <c r="K947" i="1"/>
  <c r="E953" i="1" l="1"/>
  <c r="G952" i="1"/>
  <c r="H953" i="1" s="1"/>
  <c r="J953" i="1" s="1"/>
  <c r="O947" i="1"/>
  <c r="B947" i="1"/>
  <c r="L954" i="1"/>
  <c r="A955" i="1"/>
  <c r="D954" i="1"/>
  <c r="C949" i="1"/>
  <c r="K948" i="1"/>
  <c r="M953" i="1"/>
  <c r="N953" i="1" s="1"/>
  <c r="Q954" i="1"/>
  <c r="P954" i="1"/>
  <c r="I954" i="1"/>
  <c r="E954" i="1" l="1"/>
  <c r="G953" i="1"/>
  <c r="H954" i="1" s="1"/>
  <c r="J954" i="1" s="1"/>
  <c r="O948" i="1"/>
  <c r="B948" i="1"/>
  <c r="I955" i="1"/>
  <c r="L955" i="1"/>
  <c r="A956" i="1"/>
  <c r="D955" i="1"/>
  <c r="C950" i="1"/>
  <c r="K949" i="1"/>
  <c r="P955" i="1"/>
  <c r="M954" i="1"/>
  <c r="N954" i="1" s="1"/>
  <c r="Q955" i="1"/>
  <c r="E955" i="1" l="1"/>
  <c r="G954" i="1"/>
  <c r="H955" i="1" s="1"/>
  <c r="J955" i="1" s="1"/>
  <c r="O949" i="1"/>
  <c r="B949" i="1"/>
  <c r="I956" i="1"/>
  <c r="L956" i="1"/>
  <c r="A957" i="1"/>
  <c r="D956" i="1"/>
  <c r="C951" i="1"/>
  <c r="K950" i="1"/>
  <c r="Q956" i="1"/>
  <c r="M955" i="1"/>
  <c r="N955" i="1" s="1"/>
  <c r="P956" i="1"/>
  <c r="E956" i="1" l="1"/>
  <c r="G955" i="1"/>
  <c r="H956" i="1" s="1"/>
  <c r="J956" i="1" s="1"/>
  <c r="O950" i="1"/>
  <c r="B950" i="1"/>
  <c r="I957" i="1"/>
  <c r="C952" i="1"/>
  <c r="K951" i="1"/>
  <c r="L957" i="1"/>
  <c r="A958" i="1"/>
  <c r="D957" i="1"/>
  <c r="M956" i="1"/>
  <c r="N956" i="1" s="1"/>
  <c r="Q957" i="1"/>
  <c r="P957" i="1"/>
  <c r="G956" i="1" l="1"/>
  <c r="H957" i="1" s="1"/>
  <c r="J957" i="1" s="1"/>
  <c r="E957" i="1"/>
  <c r="O951" i="1"/>
  <c r="B951" i="1"/>
  <c r="I958" i="1"/>
  <c r="L958" i="1"/>
  <c r="A959" i="1"/>
  <c r="D958" i="1"/>
  <c r="P958" i="1"/>
  <c r="M957" i="1"/>
  <c r="N957" i="1" s="1"/>
  <c r="Q958" i="1"/>
  <c r="C953" i="1"/>
  <c r="K952" i="1"/>
  <c r="E958" i="1" l="1"/>
  <c r="G957" i="1"/>
  <c r="H958" i="1" s="1"/>
  <c r="J958" i="1" s="1"/>
  <c r="O952" i="1"/>
  <c r="B952" i="1"/>
  <c r="M958" i="1"/>
  <c r="N958" i="1" s="1"/>
  <c r="Q959" i="1"/>
  <c r="P959" i="1"/>
  <c r="C954" i="1"/>
  <c r="K953" i="1"/>
  <c r="I959" i="1"/>
  <c r="D959" i="1"/>
  <c r="L959" i="1"/>
  <c r="A960" i="1"/>
  <c r="E959" i="1" l="1"/>
  <c r="G958" i="1"/>
  <c r="H959" i="1" s="1"/>
  <c r="J959" i="1" s="1"/>
  <c r="O953" i="1"/>
  <c r="B953" i="1"/>
  <c r="D960" i="1"/>
  <c r="A961" i="1"/>
  <c r="L960" i="1"/>
  <c r="C955" i="1"/>
  <c r="K954" i="1"/>
  <c r="M959" i="1"/>
  <c r="N959" i="1" s="1"/>
  <c r="Q960" i="1"/>
  <c r="P960" i="1"/>
  <c r="I960" i="1"/>
  <c r="E960" i="1" l="1"/>
  <c r="G959" i="1"/>
  <c r="H960" i="1" s="1"/>
  <c r="J960" i="1" s="1"/>
  <c r="O954" i="1"/>
  <c r="B954" i="1"/>
  <c r="I961" i="1"/>
  <c r="Q961" i="1"/>
  <c r="M960" i="1"/>
  <c r="N960" i="1" s="1"/>
  <c r="P961" i="1"/>
  <c r="C956" i="1"/>
  <c r="K955" i="1"/>
  <c r="D961" i="1"/>
  <c r="L961" i="1"/>
  <c r="A962" i="1"/>
  <c r="E961" i="1" l="1"/>
  <c r="G960" i="1"/>
  <c r="H961" i="1" s="1"/>
  <c r="J961" i="1" s="1"/>
  <c r="O955" i="1"/>
  <c r="B955" i="1"/>
  <c r="D962" i="1"/>
  <c r="L962" i="1"/>
  <c r="A963" i="1"/>
  <c r="Q962" i="1"/>
  <c r="M961" i="1"/>
  <c r="N961" i="1" s="1"/>
  <c r="P962" i="1"/>
  <c r="C957" i="1"/>
  <c r="K956" i="1"/>
  <c r="I962" i="1"/>
  <c r="E962" i="1" l="1"/>
  <c r="G961" i="1"/>
  <c r="H962" i="1" s="1"/>
  <c r="J962" i="1" s="1"/>
  <c r="O956" i="1"/>
  <c r="B956" i="1"/>
  <c r="I963" i="1"/>
  <c r="C958" i="1"/>
  <c r="K957" i="1"/>
  <c r="D963" i="1"/>
  <c r="A964" i="1"/>
  <c r="L963" i="1"/>
  <c r="M962" i="1"/>
  <c r="N962" i="1" s="1"/>
  <c r="Q963" i="1"/>
  <c r="P963" i="1"/>
  <c r="G962" i="1" l="1"/>
  <c r="H963" i="1" s="1"/>
  <c r="J963" i="1" s="1"/>
  <c r="E963" i="1"/>
  <c r="O957" i="1"/>
  <c r="B957" i="1"/>
  <c r="Q964" i="1"/>
  <c r="P964" i="1"/>
  <c r="M963" i="1"/>
  <c r="N963" i="1" s="1"/>
  <c r="C959" i="1"/>
  <c r="K958" i="1"/>
  <c r="A965" i="1"/>
  <c r="D964" i="1"/>
  <c r="L964" i="1"/>
  <c r="I964" i="1"/>
  <c r="E964" i="1" l="1"/>
  <c r="G963" i="1"/>
  <c r="H964" i="1" s="1"/>
  <c r="J964" i="1" s="1"/>
  <c r="O958" i="1"/>
  <c r="B958" i="1"/>
  <c r="P965" i="1"/>
  <c r="M964" i="1"/>
  <c r="N964" i="1" s="1"/>
  <c r="Q965" i="1"/>
  <c r="I965" i="1"/>
  <c r="D965" i="1"/>
  <c r="A966" i="1"/>
  <c r="L965" i="1"/>
  <c r="C960" i="1"/>
  <c r="K959" i="1"/>
  <c r="E965" i="1" l="1"/>
  <c r="G964" i="1"/>
  <c r="H965" i="1" s="1"/>
  <c r="J965" i="1" s="1"/>
  <c r="O959" i="1"/>
  <c r="B959" i="1"/>
  <c r="P966" i="1"/>
  <c r="M965" i="1"/>
  <c r="N965" i="1" s="1"/>
  <c r="Q966" i="1"/>
  <c r="I966" i="1"/>
  <c r="C961" i="1"/>
  <c r="K960" i="1"/>
  <c r="D966" i="1"/>
  <c r="L966" i="1"/>
  <c r="A967" i="1"/>
  <c r="G965" i="1" l="1"/>
  <c r="H966" i="1" s="1"/>
  <c r="J966" i="1" s="1"/>
  <c r="E966" i="1"/>
  <c r="O960" i="1"/>
  <c r="B960" i="1"/>
  <c r="I967" i="1"/>
  <c r="D967" i="1"/>
  <c r="L967" i="1"/>
  <c r="A968" i="1"/>
  <c r="Q967" i="1"/>
  <c r="P967" i="1"/>
  <c r="M966" i="1"/>
  <c r="N966" i="1" s="1"/>
  <c r="C962" i="1"/>
  <c r="K961" i="1"/>
  <c r="E967" i="1" l="1"/>
  <c r="G966" i="1"/>
  <c r="H967" i="1" s="1"/>
  <c r="J967" i="1" s="1"/>
  <c r="O961" i="1"/>
  <c r="B961" i="1"/>
  <c r="A969" i="1"/>
  <c r="D968" i="1"/>
  <c r="L968" i="1"/>
  <c r="C963" i="1"/>
  <c r="K962" i="1"/>
  <c r="M967" i="1"/>
  <c r="N967" i="1" s="1"/>
  <c r="Q968" i="1"/>
  <c r="P968" i="1"/>
  <c r="I968" i="1"/>
  <c r="E968" i="1" l="1"/>
  <c r="G967" i="1"/>
  <c r="H968" i="1" s="1"/>
  <c r="J968" i="1" s="1"/>
  <c r="O962" i="1"/>
  <c r="B962" i="1"/>
  <c r="M968" i="1"/>
  <c r="N968" i="1" s="1"/>
  <c r="P969" i="1"/>
  <c r="Q969" i="1"/>
  <c r="C964" i="1"/>
  <c r="K963" i="1"/>
  <c r="I969" i="1"/>
  <c r="D969" i="1"/>
  <c r="L969" i="1"/>
  <c r="A970" i="1"/>
  <c r="G968" i="1" l="1"/>
  <c r="H969" i="1" s="1"/>
  <c r="J969" i="1" s="1"/>
  <c r="E969" i="1"/>
  <c r="O963" i="1"/>
  <c r="B963" i="1"/>
  <c r="M969" i="1"/>
  <c r="N969" i="1" s="1"/>
  <c r="P970" i="1"/>
  <c r="Q970" i="1"/>
  <c r="C965" i="1"/>
  <c r="K964" i="1"/>
  <c r="A971" i="1"/>
  <c r="D970" i="1"/>
  <c r="L970" i="1"/>
  <c r="I970" i="1"/>
  <c r="E970" i="1" l="1"/>
  <c r="G969" i="1"/>
  <c r="H970" i="1" s="1"/>
  <c r="J970" i="1" s="1"/>
  <c r="O964" i="1"/>
  <c r="B964" i="1"/>
  <c r="A972" i="1"/>
  <c r="D971" i="1"/>
  <c r="L971" i="1"/>
  <c r="I971" i="1"/>
  <c r="M970" i="1"/>
  <c r="N970" i="1" s="1"/>
  <c r="Q971" i="1"/>
  <c r="P971" i="1"/>
  <c r="C966" i="1"/>
  <c r="K965" i="1"/>
  <c r="G970" i="1" l="1"/>
  <c r="H971" i="1" s="1"/>
  <c r="J971" i="1" s="1"/>
  <c r="E971" i="1"/>
  <c r="O965" i="1"/>
  <c r="B965" i="1"/>
  <c r="C967" i="1"/>
  <c r="K966" i="1"/>
  <c r="I972" i="1"/>
  <c r="A973" i="1"/>
  <c r="D972" i="1"/>
  <c r="L972" i="1"/>
  <c r="M971" i="1"/>
  <c r="N971" i="1" s="1"/>
  <c r="P972" i="1"/>
  <c r="Q972" i="1"/>
  <c r="E972" i="1" l="1"/>
  <c r="G971" i="1"/>
  <c r="H972" i="1" s="1"/>
  <c r="J972" i="1" s="1"/>
  <c r="O966" i="1"/>
  <c r="B966" i="1"/>
  <c r="D973" i="1"/>
  <c r="L973" i="1"/>
  <c r="A974" i="1"/>
  <c r="M972" i="1"/>
  <c r="N972" i="1" s="1"/>
  <c r="Q973" i="1"/>
  <c r="P973" i="1"/>
  <c r="I973" i="1"/>
  <c r="C968" i="1"/>
  <c r="K967" i="1"/>
  <c r="E973" i="1" l="1"/>
  <c r="G972" i="1"/>
  <c r="H973" i="1" s="1"/>
  <c r="J973" i="1" s="1"/>
  <c r="O967" i="1"/>
  <c r="B967" i="1"/>
  <c r="C969" i="1"/>
  <c r="K968" i="1"/>
  <c r="I974" i="1"/>
  <c r="A975" i="1"/>
  <c r="D974" i="1"/>
  <c r="L974" i="1"/>
  <c r="M973" i="1"/>
  <c r="N973" i="1" s="1"/>
  <c r="P974" i="1"/>
  <c r="Q974" i="1"/>
  <c r="E974" i="1" l="1"/>
  <c r="G973" i="1"/>
  <c r="H974" i="1" s="1"/>
  <c r="J974" i="1" s="1"/>
  <c r="O968" i="1"/>
  <c r="B968" i="1"/>
  <c r="M974" i="1"/>
  <c r="N974" i="1" s="1"/>
  <c r="Q975" i="1"/>
  <c r="P975" i="1"/>
  <c r="I975" i="1"/>
  <c r="L975" i="1"/>
  <c r="A976" i="1"/>
  <c r="D975" i="1"/>
  <c r="C970" i="1"/>
  <c r="K969" i="1"/>
  <c r="E975" i="1" l="1"/>
  <c r="G974" i="1"/>
  <c r="H975" i="1" s="1"/>
  <c r="J975" i="1" s="1"/>
  <c r="O969" i="1"/>
  <c r="B969" i="1"/>
  <c r="P976" i="1"/>
  <c r="M975" i="1"/>
  <c r="N975" i="1" s="1"/>
  <c r="Q976" i="1"/>
  <c r="C971" i="1"/>
  <c r="K970" i="1"/>
  <c r="I976" i="1"/>
  <c r="L976" i="1"/>
  <c r="A977" i="1"/>
  <c r="D976" i="1"/>
  <c r="E976" i="1" l="1"/>
  <c r="G975" i="1"/>
  <c r="H976" i="1" s="1"/>
  <c r="J976" i="1" s="1"/>
  <c r="O970" i="1"/>
  <c r="B970" i="1"/>
  <c r="M976" i="1"/>
  <c r="N976" i="1" s="1"/>
  <c r="Q977" i="1"/>
  <c r="P977" i="1"/>
  <c r="C972" i="1"/>
  <c r="K971" i="1"/>
  <c r="L977" i="1"/>
  <c r="A978" i="1"/>
  <c r="D977" i="1"/>
  <c r="I977" i="1"/>
  <c r="E977" i="1" l="1"/>
  <c r="G976" i="1"/>
  <c r="H977" i="1" s="1"/>
  <c r="J977" i="1" s="1"/>
  <c r="O971" i="1"/>
  <c r="B971" i="1"/>
  <c r="I978" i="1"/>
  <c r="L978" i="1"/>
  <c r="A979" i="1"/>
  <c r="D978" i="1"/>
  <c r="C973" i="1"/>
  <c r="K972" i="1"/>
  <c r="M977" i="1"/>
  <c r="N977" i="1" s="1"/>
  <c r="P978" i="1"/>
  <c r="Q978" i="1"/>
  <c r="E978" i="1" l="1"/>
  <c r="G977" i="1"/>
  <c r="H978" i="1" s="1"/>
  <c r="J978" i="1" s="1"/>
  <c r="O972" i="1"/>
  <c r="B972" i="1"/>
  <c r="C974" i="1"/>
  <c r="K973" i="1"/>
  <c r="M978" i="1"/>
  <c r="N978" i="1" s="1"/>
  <c r="Q979" i="1"/>
  <c r="P979" i="1"/>
  <c r="L979" i="1"/>
  <c r="A980" i="1"/>
  <c r="D979" i="1"/>
  <c r="I979" i="1"/>
  <c r="E979" i="1" l="1"/>
  <c r="G978" i="1"/>
  <c r="H979" i="1" s="1"/>
  <c r="J979" i="1" s="1"/>
  <c r="O973" i="1"/>
  <c r="B973" i="1"/>
  <c r="I980" i="1"/>
  <c r="L980" i="1"/>
  <c r="A981" i="1"/>
  <c r="D980" i="1"/>
  <c r="M979" i="1"/>
  <c r="N979" i="1" s="1"/>
  <c r="P980" i="1"/>
  <c r="Q980" i="1"/>
  <c r="C975" i="1"/>
  <c r="K974" i="1"/>
  <c r="E980" i="1" l="1"/>
  <c r="G979" i="1"/>
  <c r="H980" i="1" s="1"/>
  <c r="J980" i="1" s="1"/>
  <c r="O974" i="1"/>
  <c r="B974" i="1"/>
  <c r="C976" i="1"/>
  <c r="K975" i="1"/>
  <c r="L981" i="1"/>
  <c r="A982" i="1"/>
  <c r="D981" i="1"/>
  <c r="M980" i="1"/>
  <c r="N980" i="1" s="1"/>
  <c r="Q981" i="1"/>
  <c r="P981" i="1"/>
  <c r="I981" i="1"/>
  <c r="E981" i="1" l="1"/>
  <c r="G980" i="1"/>
  <c r="H981" i="1" s="1"/>
  <c r="J981" i="1" s="1"/>
  <c r="O975" i="1"/>
  <c r="B975" i="1"/>
  <c r="I982" i="1"/>
  <c r="L982" i="1"/>
  <c r="A983" i="1"/>
  <c r="D982" i="1"/>
  <c r="M981" i="1"/>
  <c r="N981" i="1" s="1"/>
  <c r="P982" i="1"/>
  <c r="Q982" i="1"/>
  <c r="C977" i="1"/>
  <c r="K976" i="1"/>
  <c r="E982" i="1" l="1"/>
  <c r="G981" i="1"/>
  <c r="H982" i="1" s="1"/>
  <c r="J982" i="1" s="1"/>
  <c r="O976" i="1"/>
  <c r="B976" i="1"/>
  <c r="C978" i="1"/>
  <c r="K977" i="1"/>
  <c r="D983" i="1"/>
  <c r="L983" i="1"/>
  <c r="A984" i="1"/>
  <c r="P983" i="1"/>
  <c r="M982" i="1"/>
  <c r="N982" i="1" s="1"/>
  <c r="Q983" i="1"/>
  <c r="I983" i="1"/>
  <c r="E983" i="1" l="1"/>
  <c r="G982" i="1"/>
  <c r="H983" i="1" s="1"/>
  <c r="J983" i="1" s="1"/>
  <c r="O977" i="1"/>
  <c r="B977" i="1"/>
  <c r="I984" i="1"/>
  <c r="D984" i="1"/>
  <c r="L984" i="1"/>
  <c r="A985" i="1"/>
  <c r="M983" i="1"/>
  <c r="N983" i="1" s="1"/>
  <c r="P984" i="1"/>
  <c r="Q984" i="1"/>
  <c r="C979" i="1"/>
  <c r="K978" i="1"/>
  <c r="E984" i="1" l="1"/>
  <c r="G983" i="1"/>
  <c r="H984" i="1" s="1"/>
  <c r="J984" i="1" s="1"/>
  <c r="O978" i="1"/>
  <c r="B978" i="1"/>
  <c r="D985" i="1"/>
  <c r="L985" i="1"/>
  <c r="A986" i="1"/>
  <c r="Q985" i="1"/>
  <c r="M984" i="1"/>
  <c r="N984" i="1" s="1"/>
  <c r="P985" i="1"/>
  <c r="C980" i="1"/>
  <c r="K979" i="1"/>
  <c r="I985" i="1"/>
  <c r="E985" i="1" l="1"/>
  <c r="G984" i="1"/>
  <c r="H985" i="1" s="1"/>
  <c r="J985" i="1" s="1"/>
  <c r="O979" i="1"/>
  <c r="B979" i="1"/>
  <c r="I986" i="1"/>
  <c r="D986" i="1"/>
  <c r="L986" i="1"/>
  <c r="A987" i="1"/>
  <c r="C981" i="1"/>
  <c r="K980" i="1"/>
  <c r="P986" i="1"/>
  <c r="M985" i="1"/>
  <c r="N985" i="1" s="1"/>
  <c r="Q986" i="1"/>
  <c r="E986" i="1" l="1"/>
  <c r="G985" i="1"/>
  <c r="H986" i="1" s="1"/>
  <c r="J986" i="1" s="1"/>
  <c r="O980" i="1"/>
  <c r="B980" i="1"/>
  <c r="D987" i="1"/>
  <c r="L987" i="1"/>
  <c r="A988" i="1"/>
  <c r="Q987" i="1"/>
  <c r="M986" i="1"/>
  <c r="N986" i="1" s="1"/>
  <c r="P987" i="1"/>
  <c r="C982" i="1"/>
  <c r="K981" i="1"/>
  <c r="I987" i="1"/>
  <c r="E987" i="1" l="1"/>
  <c r="G986" i="1"/>
  <c r="H987" i="1" s="1"/>
  <c r="J987" i="1" s="1"/>
  <c r="O981" i="1"/>
  <c r="B981" i="1"/>
  <c r="I988" i="1"/>
  <c r="C983" i="1"/>
  <c r="K982" i="1"/>
  <c r="D988" i="1"/>
  <c r="L988" i="1"/>
  <c r="A989" i="1"/>
  <c r="P988" i="1"/>
  <c r="M987" i="1"/>
  <c r="N987" i="1" s="1"/>
  <c r="Q988" i="1"/>
  <c r="E988" i="1" l="1"/>
  <c r="G987" i="1"/>
  <c r="H988" i="1" s="1"/>
  <c r="J988" i="1" s="1"/>
  <c r="O982" i="1"/>
  <c r="B982" i="1"/>
  <c r="A990" i="1"/>
  <c r="D989" i="1"/>
  <c r="L989" i="1"/>
  <c r="P989" i="1"/>
  <c r="M988" i="1"/>
  <c r="N988" i="1" s="1"/>
  <c r="Q989" i="1"/>
  <c r="C984" i="1"/>
  <c r="K983" i="1"/>
  <c r="I989" i="1"/>
  <c r="E989" i="1" l="1"/>
  <c r="G988" i="1"/>
  <c r="H989" i="1" s="1"/>
  <c r="J989" i="1" s="1"/>
  <c r="O983" i="1"/>
  <c r="B983" i="1"/>
  <c r="I990" i="1"/>
  <c r="C985" i="1"/>
  <c r="K984" i="1"/>
  <c r="P990" i="1"/>
  <c r="Q990" i="1"/>
  <c r="M989" i="1"/>
  <c r="N989" i="1" s="1"/>
  <c r="D990" i="1"/>
  <c r="L990" i="1"/>
  <c r="A991" i="1"/>
  <c r="E990" i="1" l="1"/>
  <c r="G989" i="1"/>
  <c r="H990" i="1" s="1"/>
  <c r="J990" i="1" s="1"/>
  <c r="O984" i="1"/>
  <c r="B984" i="1"/>
  <c r="Q991" i="1"/>
  <c r="P991" i="1"/>
  <c r="M990" i="1"/>
  <c r="N990" i="1" s="1"/>
  <c r="C986" i="1"/>
  <c r="K985" i="1"/>
  <c r="I991" i="1"/>
  <c r="A992" i="1"/>
  <c r="D991" i="1"/>
  <c r="L991" i="1"/>
  <c r="E991" i="1" l="1"/>
  <c r="G990" i="1"/>
  <c r="H991" i="1" s="1"/>
  <c r="J991" i="1" s="1"/>
  <c r="O985" i="1"/>
  <c r="B985" i="1"/>
  <c r="D992" i="1"/>
  <c r="A993" i="1"/>
  <c r="L992" i="1"/>
  <c r="C987" i="1"/>
  <c r="K986" i="1"/>
  <c r="I992" i="1"/>
  <c r="P992" i="1"/>
  <c r="M991" i="1"/>
  <c r="N991" i="1" s="1"/>
  <c r="Q992" i="1"/>
  <c r="E992" i="1" l="1"/>
  <c r="G991" i="1"/>
  <c r="H992" i="1" s="1"/>
  <c r="J992" i="1" s="1"/>
  <c r="O986" i="1"/>
  <c r="B986" i="1"/>
  <c r="Q993" i="1"/>
  <c r="P993" i="1"/>
  <c r="M992" i="1"/>
  <c r="N992" i="1" s="1"/>
  <c r="C988" i="1"/>
  <c r="K987" i="1"/>
  <c r="I993" i="1"/>
  <c r="D993" i="1"/>
  <c r="L993" i="1"/>
  <c r="A994" i="1"/>
  <c r="E993" i="1" l="1"/>
  <c r="G992" i="1"/>
  <c r="H993" i="1" s="1"/>
  <c r="J993" i="1" s="1"/>
  <c r="O987" i="1"/>
  <c r="B987" i="1"/>
  <c r="A995" i="1"/>
  <c r="D994" i="1"/>
  <c r="L994" i="1"/>
  <c r="I994" i="1"/>
  <c r="P994" i="1"/>
  <c r="M993" i="1"/>
  <c r="N993" i="1" s="1"/>
  <c r="Q994" i="1"/>
  <c r="C989" i="1"/>
  <c r="K988" i="1"/>
  <c r="E994" i="1" l="1"/>
  <c r="G993" i="1"/>
  <c r="H994" i="1" s="1"/>
  <c r="J994" i="1" s="1"/>
  <c r="O988" i="1"/>
  <c r="B988" i="1"/>
  <c r="I995" i="1"/>
  <c r="C990" i="1"/>
  <c r="K989" i="1"/>
  <c r="M994" i="1"/>
  <c r="N994" i="1" s="1"/>
  <c r="Q995" i="1"/>
  <c r="P995" i="1"/>
  <c r="D995" i="1"/>
  <c r="L995" i="1"/>
  <c r="A996" i="1"/>
  <c r="E995" i="1" l="1"/>
  <c r="G994" i="1"/>
  <c r="H995" i="1" s="1"/>
  <c r="J995" i="1" s="1"/>
  <c r="O989" i="1"/>
  <c r="B989" i="1"/>
  <c r="M995" i="1"/>
  <c r="N995" i="1" s="1"/>
  <c r="Q996" i="1"/>
  <c r="P996" i="1"/>
  <c r="A997" i="1"/>
  <c r="D996" i="1"/>
  <c r="L996" i="1"/>
  <c r="I996" i="1"/>
  <c r="C991" i="1"/>
  <c r="K990" i="1"/>
  <c r="E996" i="1" l="1"/>
  <c r="G995" i="1"/>
  <c r="H996" i="1" s="1"/>
  <c r="J996" i="1" s="1"/>
  <c r="O990" i="1"/>
  <c r="B990" i="1"/>
  <c r="I997" i="1"/>
  <c r="C992" i="1"/>
  <c r="K991" i="1"/>
  <c r="A998" i="1"/>
  <c r="D997" i="1"/>
  <c r="L997" i="1"/>
  <c r="M996" i="1"/>
  <c r="N996" i="1" s="1"/>
  <c r="Q997" i="1"/>
  <c r="P997" i="1"/>
  <c r="E997" i="1" l="1"/>
  <c r="G996" i="1"/>
  <c r="H997" i="1" s="1"/>
  <c r="J997" i="1" s="1"/>
  <c r="O991" i="1"/>
  <c r="B991" i="1"/>
  <c r="L998" i="1"/>
  <c r="D998" i="1"/>
  <c r="A999" i="1"/>
  <c r="M997" i="1"/>
  <c r="N997" i="1" s="1"/>
  <c r="P998" i="1"/>
  <c r="Q998" i="1"/>
  <c r="C993" i="1"/>
  <c r="K992" i="1"/>
  <c r="I998" i="1"/>
  <c r="G997" i="1" l="1"/>
  <c r="H998" i="1" s="1"/>
  <c r="J998" i="1" s="1"/>
  <c r="E998" i="1"/>
  <c r="O992" i="1"/>
  <c r="B992" i="1"/>
  <c r="I999" i="1"/>
  <c r="C994" i="1"/>
  <c r="K993" i="1"/>
  <c r="M998" i="1"/>
  <c r="N998" i="1" s="1"/>
  <c r="Q999" i="1"/>
  <c r="P999" i="1"/>
  <c r="L999" i="1"/>
  <c r="A1000" i="1"/>
  <c r="D999" i="1"/>
  <c r="E999" i="1" l="1"/>
  <c r="G998" i="1"/>
  <c r="H999" i="1" s="1"/>
  <c r="J999" i="1" s="1"/>
  <c r="O993" i="1"/>
  <c r="B993" i="1"/>
  <c r="L1000" i="1"/>
  <c r="A1001" i="1"/>
  <c r="D1000" i="1"/>
  <c r="C995" i="1"/>
  <c r="K994" i="1"/>
  <c r="P1000" i="1"/>
  <c r="M999" i="1"/>
  <c r="N999" i="1" s="1"/>
  <c r="Q1000" i="1"/>
  <c r="I1000" i="1"/>
  <c r="G999" i="1" l="1"/>
  <c r="H1000" i="1" s="1"/>
  <c r="J1000" i="1" s="1"/>
  <c r="E1000" i="1"/>
  <c r="O994" i="1"/>
  <c r="B994" i="1"/>
  <c r="I1001" i="1"/>
  <c r="D1001" i="1"/>
  <c r="L1001" i="1"/>
  <c r="A1002" i="1"/>
  <c r="C996" i="1"/>
  <c r="K995" i="1"/>
  <c r="Q1001" i="1"/>
  <c r="M1000" i="1"/>
  <c r="N1000" i="1" s="1"/>
  <c r="P1001" i="1"/>
  <c r="G1000" i="1" l="1"/>
  <c r="H1001" i="1" s="1"/>
  <c r="J1001" i="1" s="1"/>
  <c r="E1001" i="1"/>
  <c r="O995" i="1"/>
  <c r="B995" i="1"/>
  <c r="I1002" i="1"/>
  <c r="D1002" i="1"/>
  <c r="L1002" i="1"/>
  <c r="A1003" i="1"/>
  <c r="C997" i="1"/>
  <c r="K996" i="1"/>
  <c r="Q1002" i="1"/>
  <c r="M1001" i="1"/>
  <c r="N1001" i="1" s="1"/>
  <c r="P1002" i="1"/>
  <c r="E1002" i="1" l="1"/>
  <c r="G1001" i="1"/>
  <c r="H1002" i="1" s="1"/>
  <c r="J1002" i="1" s="1"/>
  <c r="O996" i="1"/>
  <c r="B996" i="1"/>
  <c r="I1003" i="1"/>
  <c r="D1003" i="1"/>
  <c r="L1003" i="1"/>
  <c r="A1004" i="1"/>
  <c r="C998" i="1"/>
  <c r="K997" i="1"/>
  <c r="M1002" i="1"/>
  <c r="N1002" i="1" s="1"/>
  <c r="P1003" i="1"/>
  <c r="Q1003" i="1"/>
  <c r="E1003" i="1" l="1"/>
  <c r="G1002" i="1"/>
  <c r="H1003" i="1" s="1"/>
  <c r="J1003" i="1" s="1"/>
  <c r="O997" i="1"/>
  <c r="B997" i="1"/>
  <c r="D1004" i="1"/>
  <c r="L1004" i="1"/>
  <c r="A1005" i="1"/>
  <c r="Q1004" i="1"/>
  <c r="P1004" i="1"/>
  <c r="M1003" i="1"/>
  <c r="N1003" i="1" s="1"/>
  <c r="C999" i="1"/>
  <c r="K998" i="1"/>
  <c r="I1004" i="1"/>
  <c r="E1004" i="1" l="1"/>
  <c r="G1003" i="1"/>
  <c r="H1004" i="1" s="1"/>
  <c r="J1004" i="1" s="1"/>
  <c r="O998" i="1"/>
  <c r="B998" i="1"/>
  <c r="I1005" i="1"/>
  <c r="D1005" i="1"/>
  <c r="L1005" i="1"/>
  <c r="A1006" i="1"/>
  <c r="C1000" i="1"/>
  <c r="K999" i="1"/>
  <c r="P1005" i="1"/>
  <c r="M1004" i="1"/>
  <c r="N1004" i="1" s="1"/>
  <c r="Q1005" i="1"/>
  <c r="E1005" i="1" l="1"/>
  <c r="G1004" i="1"/>
  <c r="H1005" i="1" s="1"/>
  <c r="J1005" i="1" s="1"/>
  <c r="O999" i="1"/>
  <c r="B999" i="1"/>
  <c r="P1006" i="1"/>
  <c r="M1005" i="1"/>
  <c r="N1005" i="1" s="1"/>
  <c r="Q1006" i="1"/>
  <c r="C1001" i="1"/>
  <c r="K1000" i="1"/>
  <c r="I1006" i="1"/>
  <c r="D1006" i="1"/>
  <c r="L1006" i="1"/>
  <c r="A1007" i="1"/>
  <c r="E1006" i="1" l="1"/>
  <c r="G1005" i="1"/>
  <c r="H1006" i="1" s="1"/>
  <c r="J1006" i="1" s="1"/>
  <c r="O1000" i="1"/>
  <c r="B1000" i="1"/>
  <c r="C1002" i="1"/>
  <c r="K1001" i="1"/>
  <c r="M1006" i="1"/>
  <c r="N1006" i="1" s="1"/>
  <c r="Q1007" i="1"/>
  <c r="P1007" i="1"/>
  <c r="D1007" i="1"/>
  <c r="L1007" i="1"/>
  <c r="A1008" i="1"/>
  <c r="I1007" i="1"/>
  <c r="G1006" i="1" l="1"/>
  <c r="H1007" i="1" s="1"/>
  <c r="J1007" i="1" s="1"/>
  <c r="E1007" i="1"/>
  <c r="O1001" i="1"/>
  <c r="B1001" i="1"/>
  <c r="I1008" i="1"/>
  <c r="M1007" i="1"/>
  <c r="N1007" i="1" s="1"/>
  <c r="Q1008" i="1"/>
  <c r="P1008" i="1"/>
  <c r="C1003" i="1"/>
  <c r="K1002" i="1"/>
  <c r="D1008" i="1"/>
  <c r="L1008" i="1"/>
  <c r="A1009" i="1"/>
  <c r="E1008" i="1" l="1"/>
  <c r="G1007" i="1"/>
  <c r="H1008" i="1" s="1"/>
  <c r="J1008" i="1" s="1"/>
  <c r="O1002" i="1"/>
  <c r="B1002" i="1"/>
  <c r="I1009" i="1"/>
  <c r="D1009" i="1"/>
  <c r="L1009" i="1"/>
  <c r="A1010" i="1"/>
  <c r="Q1009" i="1"/>
  <c r="M1008" i="1"/>
  <c r="N1008" i="1" s="1"/>
  <c r="P1009" i="1"/>
  <c r="C1004" i="1"/>
  <c r="K1003" i="1"/>
  <c r="G1008" i="1" l="1"/>
  <c r="H1009" i="1" s="1"/>
  <c r="J1009" i="1" s="1"/>
  <c r="E1009" i="1"/>
  <c r="O1003" i="1"/>
  <c r="B1003" i="1"/>
  <c r="Q1010" i="1"/>
  <c r="M1009" i="1"/>
  <c r="N1009" i="1" s="1"/>
  <c r="P1010" i="1"/>
  <c r="C1005" i="1"/>
  <c r="K1004" i="1"/>
  <c r="A1011" i="1"/>
  <c r="D1010" i="1"/>
  <c r="L1010" i="1"/>
  <c r="I1010" i="1"/>
  <c r="E1010" i="1" l="1"/>
  <c r="G1009" i="1"/>
  <c r="H1010" i="1" s="1"/>
  <c r="J1010" i="1" s="1"/>
  <c r="O1004" i="1"/>
  <c r="B1004" i="1"/>
  <c r="C1006" i="1"/>
  <c r="K1005" i="1"/>
  <c r="Q1011" i="1"/>
  <c r="P1011" i="1"/>
  <c r="M1010" i="1"/>
  <c r="N1010" i="1" s="1"/>
  <c r="I1011" i="1"/>
  <c r="D1011" i="1"/>
  <c r="L1011" i="1"/>
  <c r="A1012" i="1"/>
  <c r="E1011" i="1" l="1"/>
  <c r="G1010" i="1"/>
  <c r="H1011" i="1" s="1"/>
  <c r="J1011" i="1" s="1"/>
  <c r="O1005" i="1"/>
  <c r="B1005" i="1"/>
  <c r="P1012" i="1"/>
  <c r="M1011" i="1"/>
  <c r="N1011" i="1" s="1"/>
  <c r="Q1012" i="1"/>
  <c r="D1012" i="1"/>
  <c r="L1012" i="1"/>
  <c r="A1013" i="1"/>
  <c r="I1012" i="1"/>
  <c r="C1007" i="1"/>
  <c r="K1006" i="1"/>
  <c r="E1012" i="1" l="1"/>
  <c r="G1011" i="1"/>
  <c r="H1012" i="1" s="1"/>
  <c r="J1012" i="1" s="1"/>
  <c r="O1006" i="1"/>
  <c r="B1006" i="1"/>
  <c r="C1008" i="1"/>
  <c r="K1007" i="1"/>
  <c r="I1013" i="1"/>
  <c r="D1013" i="1"/>
  <c r="L1013" i="1"/>
  <c r="A1014" i="1"/>
  <c r="Q1013" i="1"/>
  <c r="M1012" i="1"/>
  <c r="N1012" i="1" s="1"/>
  <c r="P1013" i="1"/>
  <c r="E1013" i="1" l="1"/>
  <c r="G1012" i="1"/>
  <c r="H1013" i="1" s="1"/>
  <c r="J1013" i="1" s="1"/>
  <c r="O1007" i="1"/>
  <c r="B1007" i="1"/>
  <c r="A1015" i="1"/>
  <c r="D1014" i="1"/>
  <c r="L1014" i="1"/>
  <c r="I1014" i="1"/>
  <c r="P1014" i="1"/>
  <c r="M1013" i="1"/>
  <c r="N1013" i="1" s="1"/>
  <c r="Q1014" i="1"/>
  <c r="C1009" i="1"/>
  <c r="K1008" i="1"/>
  <c r="E1014" i="1" l="1"/>
  <c r="G1013" i="1"/>
  <c r="H1014" i="1" s="1"/>
  <c r="J1014" i="1" s="1"/>
  <c r="O1008" i="1"/>
  <c r="B1008" i="1"/>
  <c r="C1010" i="1"/>
  <c r="K1009" i="1"/>
  <c r="M1014" i="1"/>
  <c r="N1014" i="1" s="1"/>
  <c r="Q1015" i="1"/>
  <c r="P1015" i="1"/>
  <c r="A1016" i="1"/>
  <c r="D1015" i="1"/>
  <c r="L1015" i="1"/>
  <c r="I1015" i="1"/>
  <c r="E1015" i="1" l="1"/>
  <c r="G1014" i="1"/>
  <c r="H1015" i="1" s="1"/>
  <c r="J1015" i="1" s="1"/>
  <c r="O1009" i="1"/>
  <c r="B1009" i="1"/>
  <c r="I1016" i="1"/>
  <c r="D1016" i="1"/>
  <c r="L1016" i="1"/>
  <c r="A1017" i="1"/>
  <c r="M1015" i="1"/>
  <c r="N1015" i="1" s="1"/>
  <c r="Q1016" i="1"/>
  <c r="P1016" i="1"/>
  <c r="C1011" i="1"/>
  <c r="K1010" i="1"/>
  <c r="G1015" i="1" l="1"/>
  <c r="H1016" i="1" s="1"/>
  <c r="J1016" i="1" s="1"/>
  <c r="E1016" i="1"/>
  <c r="O1010" i="1"/>
  <c r="B1010" i="1"/>
  <c r="C1012" i="1"/>
  <c r="K1011" i="1"/>
  <c r="D1017" i="1"/>
  <c r="L1017" i="1"/>
  <c r="A1018" i="1"/>
  <c r="M1016" i="1"/>
  <c r="N1016" i="1" s="1"/>
  <c r="P1017" i="1"/>
  <c r="Q1017" i="1"/>
  <c r="I1017" i="1"/>
  <c r="E1017" i="1" l="1"/>
  <c r="G1016" i="1"/>
  <c r="H1017" i="1" s="1"/>
  <c r="J1017" i="1" s="1"/>
  <c r="O1011" i="1"/>
  <c r="B1011" i="1"/>
  <c r="I1018" i="1"/>
  <c r="L1018" i="1"/>
  <c r="A1019" i="1"/>
  <c r="D1018" i="1"/>
  <c r="M1017" i="1"/>
  <c r="N1017" i="1" s="1"/>
  <c r="Q1018" i="1"/>
  <c r="P1018" i="1"/>
  <c r="C1013" i="1"/>
  <c r="K1012" i="1"/>
  <c r="E1018" i="1" l="1"/>
  <c r="G1017" i="1"/>
  <c r="H1018" i="1" s="1"/>
  <c r="J1018" i="1" s="1"/>
  <c r="O1012" i="1"/>
  <c r="B1012" i="1"/>
  <c r="I1019" i="1"/>
  <c r="C1014" i="1"/>
  <c r="K1013" i="1"/>
  <c r="L1019" i="1"/>
  <c r="A1020" i="1"/>
  <c r="D1019" i="1"/>
  <c r="M1018" i="1"/>
  <c r="N1018" i="1" s="1"/>
  <c r="Q1019" i="1"/>
  <c r="P1019" i="1"/>
  <c r="E1019" i="1" l="1"/>
  <c r="G1018" i="1"/>
  <c r="H1019" i="1" s="1"/>
  <c r="J1019" i="1" s="1"/>
  <c r="O1013" i="1"/>
  <c r="B1013" i="1"/>
  <c r="M1019" i="1"/>
  <c r="N1019" i="1" s="1"/>
  <c r="Q1020" i="1"/>
  <c r="P1020" i="1"/>
  <c r="L1020" i="1"/>
  <c r="A1021" i="1"/>
  <c r="D1020" i="1"/>
  <c r="C1015" i="1"/>
  <c r="K1014" i="1"/>
  <c r="I1020" i="1"/>
  <c r="E1020" i="1" l="1"/>
  <c r="G1019" i="1"/>
  <c r="H1020" i="1" s="1"/>
  <c r="J1020" i="1" s="1"/>
  <c r="O1014" i="1"/>
  <c r="B1014" i="1"/>
  <c r="I1021" i="1"/>
  <c r="L1021" i="1"/>
  <c r="A1022" i="1"/>
  <c r="D1021" i="1"/>
  <c r="Q1021" i="1"/>
  <c r="M1020" i="1"/>
  <c r="N1020" i="1" s="1"/>
  <c r="P1021" i="1"/>
  <c r="C1016" i="1"/>
  <c r="K1015" i="1"/>
  <c r="E1021" i="1" l="1"/>
  <c r="G1020" i="1"/>
  <c r="H1021" i="1" s="1"/>
  <c r="J1021" i="1" s="1"/>
  <c r="O1015" i="1"/>
  <c r="B1015" i="1"/>
  <c r="D1022" i="1"/>
  <c r="L1022" i="1"/>
  <c r="A1023" i="1"/>
  <c r="C1017" i="1"/>
  <c r="K1016" i="1"/>
  <c r="M1021" i="1"/>
  <c r="N1021" i="1" s="1"/>
  <c r="Q1022" i="1"/>
  <c r="P1022" i="1"/>
  <c r="I1022" i="1"/>
  <c r="G1021" i="1" l="1"/>
  <c r="H1022" i="1" s="1"/>
  <c r="J1022" i="1" s="1"/>
  <c r="E1022" i="1"/>
  <c r="O1016" i="1"/>
  <c r="B1016" i="1"/>
  <c r="I1023" i="1"/>
  <c r="D1023" i="1"/>
  <c r="L1023" i="1"/>
  <c r="A1024" i="1"/>
  <c r="P1023" i="1"/>
  <c r="M1022" i="1"/>
  <c r="N1022" i="1" s="1"/>
  <c r="Q1023" i="1"/>
  <c r="C1018" i="1"/>
  <c r="K1017" i="1"/>
  <c r="E1023" i="1" l="1"/>
  <c r="G1022" i="1"/>
  <c r="H1023" i="1" s="1"/>
  <c r="J1023" i="1" s="1"/>
  <c r="O1017" i="1"/>
  <c r="B1017" i="1"/>
  <c r="C1019" i="1"/>
  <c r="K1018" i="1"/>
  <c r="Q1024" i="1"/>
  <c r="P1024" i="1"/>
  <c r="M1023" i="1"/>
  <c r="N1023" i="1" s="1"/>
  <c r="I1024" i="1"/>
  <c r="D1024" i="1"/>
  <c r="L1024" i="1"/>
  <c r="A1025" i="1"/>
  <c r="E1024" i="1" l="1"/>
  <c r="G1023" i="1"/>
  <c r="H1024" i="1" s="1"/>
  <c r="J1024" i="1" s="1"/>
  <c r="O1018" i="1"/>
  <c r="B1018" i="1"/>
  <c r="Q1025" i="1"/>
  <c r="P1025" i="1"/>
  <c r="M1024" i="1"/>
  <c r="N1024" i="1" s="1"/>
  <c r="D1025" i="1"/>
  <c r="L1025" i="1"/>
  <c r="A1026" i="1"/>
  <c r="I1025" i="1"/>
  <c r="C1020" i="1"/>
  <c r="K1019" i="1"/>
  <c r="E1025" i="1" l="1"/>
  <c r="G1024" i="1"/>
  <c r="H1025" i="1" s="1"/>
  <c r="J1025" i="1" s="1"/>
  <c r="O1019" i="1"/>
  <c r="B1019" i="1"/>
  <c r="C1021" i="1"/>
  <c r="K1020" i="1"/>
  <c r="I1026" i="1"/>
  <c r="D1026" i="1"/>
  <c r="L1026" i="1"/>
  <c r="A1027" i="1"/>
  <c r="P1026" i="1"/>
  <c r="M1025" i="1"/>
  <c r="N1025" i="1" s="1"/>
  <c r="Q1026" i="1"/>
  <c r="E1026" i="1" l="1"/>
  <c r="G1025" i="1"/>
  <c r="H1026" i="1" s="1"/>
  <c r="J1026" i="1" s="1"/>
  <c r="O1020" i="1"/>
  <c r="B1020" i="1"/>
  <c r="D1027" i="1"/>
  <c r="L1027" i="1"/>
  <c r="A1028" i="1"/>
  <c r="I1027" i="1"/>
  <c r="Q1027" i="1"/>
  <c r="M1026" i="1"/>
  <c r="N1026" i="1" s="1"/>
  <c r="P1027" i="1"/>
  <c r="C1022" i="1"/>
  <c r="K1021" i="1"/>
  <c r="E1027" i="1" l="1"/>
  <c r="G1026" i="1"/>
  <c r="H1027" i="1" s="1"/>
  <c r="J1027" i="1" s="1"/>
  <c r="O1021" i="1"/>
  <c r="B1021" i="1"/>
  <c r="I1028" i="1"/>
  <c r="D1028" i="1"/>
  <c r="L1028" i="1"/>
  <c r="A1029" i="1"/>
  <c r="C1023" i="1"/>
  <c r="K1022" i="1"/>
  <c r="P1028" i="1"/>
  <c r="M1027" i="1"/>
  <c r="N1027" i="1" s="1"/>
  <c r="Q1028" i="1"/>
  <c r="E1028" i="1" l="1"/>
  <c r="G1027" i="1"/>
  <c r="H1028" i="1" s="1"/>
  <c r="J1028" i="1" s="1"/>
  <c r="O1022" i="1"/>
  <c r="B1022" i="1"/>
  <c r="I1029" i="1"/>
  <c r="C1024" i="1"/>
  <c r="K1023" i="1"/>
  <c r="D1029" i="1"/>
  <c r="L1029" i="1"/>
  <c r="A1030" i="1"/>
  <c r="Q1029" i="1"/>
  <c r="P1029" i="1"/>
  <c r="M1028" i="1"/>
  <c r="N1028" i="1" s="1"/>
  <c r="E1029" i="1" l="1"/>
  <c r="G1028" i="1"/>
  <c r="H1029" i="1" s="1"/>
  <c r="J1029" i="1" s="1"/>
  <c r="O1023" i="1"/>
  <c r="B1023" i="1"/>
  <c r="D1030" i="1"/>
  <c r="L1030" i="1"/>
  <c r="A1031" i="1"/>
  <c r="C1025" i="1"/>
  <c r="K1024" i="1"/>
  <c r="Q1030" i="1"/>
  <c r="M1029" i="1"/>
  <c r="N1029" i="1" s="1"/>
  <c r="P1030" i="1"/>
  <c r="I1030" i="1"/>
  <c r="E1030" i="1" l="1"/>
  <c r="G1029" i="1"/>
  <c r="H1030" i="1" s="1"/>
  <c r="J1030" i="1" s="1"/>
  <c r="O1024" i="1"/>
  <c r="B1024" i="1"/>
  <c r="I1031" i="1"/>
  <c r="D1031" i="1"/>
  <c r="L1031" i="1"/>
  <c r="A1032" i="1"/>
  <c r="Q1031" i="1"/>
  <c r="P1031" i="1"/>
  <c r="M1030" i="1"/>
  <c r="N1030" i="1" s="1"/>
  <c r="C1026" i="1"/>
  <c r="K1025" i="1"/>
  <c r="E1031" i="1" l="1"/>
  <c r="G1030" i="1"/>
  <c r="H1031" i="1" s="1"/>
  <c r="J1031" i="1" s="1"/>
  <c r="O1025" i="1"/>
  <c r="B1025" i="1"/>
  <c r="C1027" i="1"/>
  <c r="K1026" i="1"/>
  <c r="D1032" i="1"/>
  <c r="A1033" i="1"/>
  <c r="L1032" i="1"/>
  <c r="Q1032" i="1"/>
  <c r="M1031" i="1"/>
  <c r="N1031" i="1" s="1"/>
  <c r="P1032" i="1"/>
  <c r="I1032" i="1"/>
  <c r="E1032" i="1" l="1"/>
  <c r="G1031" i="1"/>
  <c r="H1032" i="1" s="1"/>
  <c r="J1032" i="1" s="1"/>
  <c r="O1026" i="1"/>
  <c r="B1026" i="1"/>
  <c r="I1033" i="1"/>
  <c r="A1034" i="1"/>
  <c r="D1033" i="1"/>
  <c r="L1033" i="1"/>
  <c r="Q1033" i="1"/>
  <c r="M1032" i="1"/>
  <c r="N1032" i="1" s="1"/>
  <c r="P1033" i="1"/>
  <c r="C1028" i="1"/>
  <c r="K1027" i="1"/>
  <c r="E1033" i="1" l="1"/>
  <c r="G1032" i="1"/>
  <c r="H1033" i="1" s="1"/>
  <c r="J1033" i="1" s="1"/>
  <c r="O1027" i="1"/>
  <c r="B1027" i="1"/>
  <c r="I1034" i="1"/>
  <c r="C1029" i="1"/>
  <c r="K1028" i="1"/>
  <c r="Q1034" i="1"/>
  <c r="P1034" i="1"/>
  <c r="M1033" i="1"/>
  <c r="N1033" i="1" s="1"/>
  <c r="D1034" i="1"/>
  <c r="L1034" i="1"/>
  <c r="A1035" i="1"/>
  <c r="E1034" i="1" l="1"/>
  <c r="G1033" i="1"/>
  <c r="H1034" i="1" s="1"/>
  <c r="J1034" i="1" s="1"/>
  <c r="O1028" i="1"/>
  <c r="B1028" i="1"/>
  <c r="P1035" i="1"/>
  <c r="M1034" i="1"/>
  <c r="N1034" i="1" s="1"/>
  <c r="Q1035" i="1"/>
  <c r="I1035" i="1"/>
  <c r="D1035" i="1"/>
  <c r="L1035" i="1"/>
  <c r="A1036" i="1"/>
  <c r="C1030" i="1"/>
  <c r="K1029" i="1"/>
  <c r="E1035" i="1" l="1"/>
  <c r="G1034" i="1"/>
  <c r="H1035" i="1" s="1"/>
  <c r="J1035" i="1" s="1"/>
  <c r="O1029" i="1"/>
  <c r="B1029" i="1"/>
  <c r="C1031" i="1"/>
  <c r="K1030" i="1"/>
  <c r="D1036" i="1"/>
  <c r="A1037" i="1"/>
  <c r="L1036" i="1"/>
  <c r="I1036" i="1"/>
  <c r="P1036" i="1"/>
  <c r="M1035" i="1"/>
  <c r="N1035" i="1" s="1"/>
  <c r="Q1036" i="1"/>
  <c r="E1036" i="1" l="1"/>
  <c r="G1035" i="1"/>
  <c r="H1036" i="1" s="1"/>
  <c r="J1036" i="1" s="1"/>
  <c r="O1030" i="1"/>
  <c r="B1030" i="1"/>
  <c r="I1037" i="1"/>
  <c r="D1037" i="1"/>
  <c r="L1037" i="1"/>
  <c r="A1038" i="1"/>
  <c r="Q1037" i="1"/>
  <c r="P1037" i="1"/>
  <c r="M1036" i="1"/>
  <c r="N1036" i="1" s="1"/>
  <c r="C1032" i="1"/>
  <c r="K1031" i="1"/>
  <c r="E1037" i="1" l="1"/>
  <c r="G1036" i="1"/>
  <c r="H1037" i="1" s="1"/>
  <c r="J1037" i="1" s="1"/>
  <c r="O1031" i="1"/>
  <c r="B1031" i="1"/>
  <c r="I1038" i="1"/>
  <c r="A1039" i="1"/>
  <c r="D1038" i="1"/>
  <c r="L1038" i="1"/>
  <c r="P1038" i="1"/>
  <c r="M1037" i="1"/>
  <c r="N1037" i="1" s="1"/>
  <c r="Q1038" i="1"/>
  <c r="C1033" i="1"/>
  <c r="K1032" i="1"/>
  <c r="E1038" i="1" l="1"/>
  <c r="G1037" i="1"/>
  <c r="H1038" i="1" s="1"/>
  <c r="J1038" i="1" s="1"/>
  <c r="O1032" i="1"/>
  <c r="B1032" i="1"/>
  <c r="D1039" i="1"/>
  <c r="A1040" i="1"/>
  <c r="L1039" i="1"/>
  <c r="C1034" i="1"/>
  <c r="K1033" i="1"/>
  <c r="P1039" i="1"/>
  <c r="M1038" i="1"/>
  <c r="N1038" i="1" s="1"/>
  <c r="Q1039" i="1"/>
  <c r="I1039" i="1"/>
  <c r="E1039" i="1" l="1"/>
  <c r="G1038" i="1"/>
  <c r="H1039" i="1" s="1"/>
  <c r="J1039" i="1" s="1"/>
  <c r="O1033" i="1"/>
  <c r="B1033" i="1"/>
  <c r="I1040" i="1"/>
  <c r="C1035" i="1"/>
  <c r="K1034" i="1"/>
  <c r="D1040" i="1"/>
  <c r="L1040" i="1"/>
  <c r="A1041" i="1"/>
  <c r="M1039" i="1"/>
  <c r="N1039" i="1" s="1"/>
  <c r="P1040" i="1"/>
  <c r="Q1040" i="1"/>
  <c r="E1040" i="1" l="1"/>
  <c r="G1039" i="1"/>
  <c r="H1040" i="1" s="1"/>
  <c r="J1040" i="1" s="1"/>
  <c r="O1034" i="1"/>
  <c r="B1034" i="1"/>
  <c r="D1041" i="1"/>
  <c r="L1041" i="1"/>
  <c r="A1042" i="1"/>
  <c r="M1040" i="1"/>
  <c r="N1040" i="1" s="1"/>
  <c r="Q1041" i="1"/>
  <c r="P1041" i="1"/>
  <c r="C1036" i="1"/>
  <c r="K1035" i="1"/>
  <c r="I1041" i="1"/>
  <c r="E1041" i="1" l="1"/>
  <c r="G1040" i="1"/>
  <c r="H1041" i="1" s="1"/>
  <c r="J1041" i="1" s="1"/>
  <c r="O1035" i="1"/>
  <c r="B1035" i="1"/>
  <c r="I1042" i="1"/>
  <c r="M1041" i="1"/>
  <c r="N1041" i="1" s="1"/>
  <c r="P1042" i="1"/>
  <c r="Q1042" i="1"/>
  <c r="C1037" i="1"/>
  <c r="K1036" i="1"/>
  <c r="D1042" i="1"/>
  <c r="L1042" i="1"/>
  <c r="A1043" i="1"/>
  <c r="E1042" i="1" l="1"/>
  <c r="G1041" i="1"/>
  <c r="H1042" i="1" s="1"/>
  <c r="J1042" i="1" s="1"/>
  <c r="O1036" i="1"/>
  <c r="B1036" i="1"/>
  <c r="A1044" i="1"/>
  <c r="D1043" i="1"/>
  <c r="L1043" i="1"/>
  <c r="M1042" i="1"/>
  <c r="N1042" i="1" s="1"/>
  <c r="P1043" i="1"/>
  <c r="Q1043" i="1"/>
  <c r="C1038" i="1"/>
  <c r="K1037" i="1"/>
  <c r="I1043" i="1"/>
  <c r="E1043" i="1" l="1"/>
  <c r="G1042" i="1"/>
  <c r="H1043" i="1" s="1"/>
  <c r="J1043" i="1" s="1"/>
  <c r="O1037" i="1"/>
  <c r="B1037" i="1"/>
  <c r="I1044" i="1"/>
  <c r="C1039" i="1"/>
  <c r="K1038" i="1"/>
  <c r="M1043" i="1"/>
  <c r="N1043" i="1" s="1"/>
  <c r="P1044" i="1"/>
  <c r="Q1044" i="1"/>
  <c r="A1045" i="1"/>
  <c r="D1044" i="1"/>
  <c r="L1044" i="1"/>
  <c r="E1044" i="1" l="1"/>
  <c r="G1043" i="1"/>
  <c r="H1044" i="1" s="1"/>
  <c r="J1044" i="1" s="1"/>
  <c r="O1038" i="1"/>
  <c r="B1038" i="1"/>
  <c r="I1045" i="1"/>
  <c r="C1040" i="1"/>
  <c r="K1039" i="1"/>
  <c r="A1046" i="1"/>
  <c r="D1045" i="1"/>
  <c r="L1045" i="1"/>
  <c r="M1044" i="1"/>
  <c r="N1044" i="1" s="1"/>
  <c r="P1045" i="1"/>
  <c r="Q1045" i="1"/>
  <c r="E1045" i="1" l="1"/>
  <c r="G1044" i="1"/>
  <c r="H1045" i="1" s="1"/>
  <c r="J1045" i="1" s="1"/>
  <c r="O1039" i="1"/>
  <c r="B1039" i="1"/>
  <c r="M1045" i="1"/>
  <c r="N1045" i="1" s="1"/>
  <c r="Q1046" i="1"/>
  <c r="P1046" i="1"/>
  <c r="C1041" i="1"/>
  <c r="K1040" i="1"/>
  <c r="D1046" i="1"/>
  <c r="L1046" i="1"/>
  <c r="A1047" i="1"/>
  <c r="I1046" i="1"/>
  <c r="E1046" i="1" l="1"/>
  <c r="G1045" i="1"/>
  <c r="H1046" i="1" s="1"/>
  <c r="J1046" i="1" s="1"/>
  <c r="O1040" i="1"/>
  <c r="B1040" i="1"/>
  <c r="I1047" i="1"/>
  <c r="L1047" i="1"/>
  <c r="A1048" i="1"/>
  <c r="D1047" i="1"/>
  <c r="M1046" i="1"/>
  <c r="N1046" i="1" s="1"/>
  <c r="P1047" i="1"/>
  <c r="Q1047" i="1"/>
  <c r="C1042" i="1"/>
  <c r="K1041" i="1"/>
  <c r="E1047" i="1" l="1"/>
  <c r="G1046" i="1"/>
  <c r="H1047" i="1" s="1"/>
  <c r="J1047" i="1" s="1"/>
  <c r="O1041" i="1"/>
  <c r="B1041" i="1"/>
  <c r="L1048" i="1"/>
  <c r="A1049" i="1"/>
  <c r="D1048" i="1"/>
  <c r="M1047" i="1"/>
  <c r="N1047" i="1" s="1"/>
  <c r="Q1048" i="1"/>
  <c r="P1048" i="1"/>
  <c r="C1043" i="1"/>
  <c r="K1042" i="1"/>
  <c r="I1048" i="1"/>
  <c r="E1048" i="1" l="1"/>
  <c r="G1047" i="1"/>
  <c r="H1048" i="1" s="1"/>
  <c r="J1048" i="1" s="1"/>
  <c r="O1042" i="1"/>
  <c r="B1042" i="1"/>
  <c r="I1049" i="1"/>
  <c r="C1044" i="1"/>
  <c r="K1043" i="1"/>
  <c r="L1049" i="1"/>
  <c r="D1049" i="1"/>
  <c r="A1050" i="1"/>
  <c r="M1048" i="1"/>
  <c r="N1048" i="1" s="1"/>
  <c r="P1049" i="1"/>
  <c r="Q1049" i="1"/>
  <c r="G1048" i="1" l="1"/>
  <c r="H1049" i="1" s="1"/>
  <c r="J1049" i="1" s="1"/>
  <c r="E1049" i="1"/>
  <c r="O1043" i="1"/>
  <c r="B1043" i="1"/>
  <c r="Q1050" i="1"/>
  <c r="M1049" i="1"/>
  <c r="N1049" i="1" s="1"/>
  <c r="P1050" i="1"/>
  <c r="C1045" i="1"/>
  <c r="K1044" i="1"/>
  <c r="I1050" i="1"/>
  <c r="L1050" i="1"/>
  <c r="A1051" i="1"/>
  <c r="D1050" i="1"/>
  <c r="G1049" i="1" l="1"/>
  <c r="H1050" i="1" s="1"/>
  <c r="J1050" i="1" s="1"/>
  <c r="E1050" i="1"/>
  <c r="O1044" i="1"/>
  <c r="B1044" i="1"/>
  <c r="M1050" i="1"/>
  <c r="N1050" i="1" s="1"/>
  <c r="P1051" i="1"/>
  <c r="Q1051" i="1"/>
  <c r="C1046" i="1"/>
  <c r="K1045" i="1"/>
  <c r="L1051" i="1"/>
  <c r="A1052" i="1"/>
  <c r="D1051" i="1"/>
  <c r="I1051" i="1"/>
  <c r="E1051" i="1" l="1"/>
  <c r="G1050" i="1"/>
  <c r="H1051" i="1" s="1"/>
  <c r="J1051" i="1" s="1"/>
  <c r="O1045" i="1"/>
  <c r="B1045" i="1"/>
  <c r="I1052" i="1"/>
  <c r="C1047" i="1"/>
  <c r="K1046" i="1"/>
  <c r="L1052" i="1"/>
  <c r="A1053" i="1"/>
  <c r="D1052" i="1"/>
  <c r="M1051" i="1"/>
  <c r="N1051" i="1" s="1"/>
  <c r="Q1052" i="1"/>
  <c r="P1052" i="1"/>
  <c r="E1052" i="1" l="1"/>
  <c r="G1051" i="1"/>
  <c r="H1052" i="1" s="1"/>
  <c r="J1052" i="1" s="1"/>
  <c r="O1046" i="1"/>
  <c r="B1046" i="1"/>
  <c r="I1053" i="1"/>
  <c r="L1053" i="1"/>
  <c r="A1054" i="1"/>
  <c r="D1053" i="1"/>
  <c r="M1052" i="1"/>
  <c r="N1052" i="1" s="1"/>
  <c r="P1053" i="1"/>
  <c r="Q1053" i="1"/>
  <c r="C1048" i="1"/>
  <c r="K1047" i="1"/>
  <c r="E1053" i="1" l="1"/>
  <c r="G1052" i="1"/>
  <c r="H1053" i="1" s="1"/>
  <c r="J1053" i="1" s="1"/>
  <c r="O1047" i="1"/>
  <c r="B1047" i="1"/>
  <c r="M1053" i="1"/>
  <c r="N1053" i="1" s="1"/>
  <c r="Q1054" i="1"/>
  <c r="P1054" i="1"/>
  <c r="C1049" i="1"/>
  <c r="K1048" i="1"/>
  <c r="I1054" i="1"/>
  <c r="D1054" i="1"/>
  <c r="L1054" i="1"/>
  <c r="A1055" i="1"/>
  <c r="E1054" i="1" l="1"/>
  <c r="G1053" i="1"/>
  <c r="H1054" i="1" s="1"/>
  <c r="J1054" i="1" s="1"/>
  <c r="O1048" i="1"/>
  <c r="B1048" i="1"/>
  <c r="C1050" i="1"/>
  <c r="K1049" i="1"/>
  <c r="D1055" i="1"/>
  <c r="L1055" i="1"/>
  <c r="A1056" i="1"/>
  <c r="I1055" i="1"/>
  <c r="Q1055" i="1"/>
  <c r="M1054" i="1"/>
  <c r="N1054" i="1" s="1"/>
  <c r="P1055" i="1"/>
  <c r="E1055" i="1" l="1"/>
  <c r="G1054" i="1"/>
  <c r="H1055" i="1" s="1"/>
  <c r="J1055" i="1" s="1"/>
  <c r="O1049" i="1"/>
  <c r="B1049" i="1"/>
  <c r="Q1056" i="1"/>
  <c r="M1055" i="1"/>
  <c r="N1055" i="1" s="1"/>
  <c r="P1056" i="1"/>
  <c r="C1051" i="1"/>
  <c r="K1050" i="1"/>
  <c r="I1056" i="1"/>
  <c r="D1056" i="1"/>
  <c r="L1056" i="1"/>
  <c r="A1057" i="1"/>
  <c r="E1056" i="1" l="1"/>
  <c r="G1055" i="1"/>
  <c r="H1056" i="1" s="1"/>
  <c r="J1056" i="1" s="1"/>
  <c r="O1050" i="1"/>
  <c r="B1050" i="1"/>
  <c r="C1052" i="1"/>
  <c r="K1051" i="1"/>
  <c r="Q1057" i="1"/>
  <c r="M1056" i="1"/>
  <c r="N1056" i="1" s="1"/>
  <c r="P1057" i="1"/>
  <c r="A1058" i="1"/>
  <c r="D1057" i="1"/>
  <c r="L1057" i="1"/>
  <c r="I1057" i="1"/>
  <c r="E1057" i="1" l="1"/>
  <c r="G1056" i="1"/>
  <c r="H1057" i="1" s="1"/>
  <c r="J1057" i="1" s="1"/>
  <c r="O1051" i="1"/>
  <c r="B1051" i="1"/>
  <c r="I1058" i="1"/>
  <c r="C1053" i="1"/>
  <c r="K1052" i="1"/>
  <c r="Q1058" i="1"/>
  <c r="M1057" i="1"/>
  <c r="N1057" i="1" s="1"/>
  <c r="P1058" i="1"/>
  <c r="A1059" i="1"/>
  <c r="D1058" i="1"/>
  <c r="L1058" i="1"/>
  <c r="E1058" i="1" l="1"/>
  <c r="G1057" i="1"/>
  <c r="H1058" i="1" s="1"/>
  <c r="J1058" i="1" s="1"/>
  <c r="O1052" i="1"/>
  <c r="B1052" i="1"/>
  <c r="P1059" i="1"/>
  <c r="Q1059" i="1"/>
  <c r="M1058" i="1"/>
  <c r="N1058" i="1" s="1"/>
  <c r="C1054" i="1"/>
  <c r="K1053" i="1"/>
  <c r="A1060" i="1"/>
  <c r="D1059" i="1"/>
  <c r="L1059" i="1"/>
  <c r="I1059" i="1"/>
  <c r="E1059" i="1" l="1"/>
  <c r="G1058" i="1"/>
  <c r="H1059" i="1" s="1"/>
  <c r="J1059" i="1" s="1"/>
  <c r="O1053" i="1"/>
  <c r="B1053" i="1"/>
  <c r="Q1060" i="1"/>
  <c r="M1059" i="1"/>
  <c r="N1059" i="1" s="1"/>
  <c r="P1060" i="1"/>
  <c r="I1060" i="1"/>
  <c r="A1061" i="1"/>
  <c r="D1060" i="1"/>
  <c r="L1060" i="1"/>
  <c r="C1055" i="1"/>
  <c r="K1054" i="1"/>
  <c r="E1060" i="1" l="1"/>
  <c r="G1059" i="1"/>
  <c r="H1060" i="1" s="1"/>
  <c r="J1060" i="1" s="1"/>
  <c r="O1054" i="1"/>
  <c r="B1054" i="1"/>
  <c r="C1056" i="1"/>
  <c r="K1055" i="1"/>
  <c r="A1062" i="1"/>
  <c r="D1061" i="1"/>
  <c r="L1061" i="1"/>
  <c r="I1061" i="1"/>
  <c r="P1061" i="1"/>
  <c r="M1060" i="1"/>
  <c r="N1060" i="1" s="1"/>
  <c r="Q1061" i="1"/>
  <c r="E1061" i="1" l="1"/>
  <c r="G1060" i="1"/>
  <c r="H1061" i="1" s="1"/>
  <c r="J1061" i="1" s="1"/>
  <c r="O1055" i="1"/>
  <c r="B1055" i="1"/>
  <c r="I1062" i="1"/>
  <c r="D1062" i="1"/>
  <c r="L1062" i="1"/>
  <c r="A1063" i="1"/>
  <c r="Q1062" i="1"/>
  <c r="P1062" i="1"/>
  <c r="M1061" i="1"/>
  <c r="N1061" i="1" s="1"/>
  <c r="C1057" i="1"/>
  <c r="K1056" i="1"/>
  <c r="E1062" i="1" l="1"/>
  <c r="G1061" i="1"/>
  <c r="H1062" i="1" s="1"/>
  <c r="J1062" i="1" s="1"/>
  <c r="O1056" i="1"/>
  <c r="B1056" i="1"/>
  <c r="C1058" i="1"/>
  <c r="K1057" i="1"/>
  <c r="A1064" i="1"/>
  <c r="D1063" i="1"/>
  <c r="L1063" i="1"/>
  <c r="I1063" i="1"/>
  <c r="M1062" i="1"/>
  <c r="N1062" i="1" s="1"/>
  <c r="P1063" i="1"/>
  <c r="Q1063" i="1"/>
  <c r="G1062" i="1" l="1"/>
  <c r="H1063" i="1" s="1"/>
  <c r="J1063" i="1" s="1"/>
  <c r="E1063" i="1"/>
  <c r="O1057" i="1"/>
  <c r="B1057" i="1"/>
  <c r="A1065" i="1"/>
  <c r="D1064" i="1"/>
  <c r="L1064" i="1"/>
  <c r="I1064" i="1"/>
  <c r="M1063" i="1"/>
  <c r="N1063" i="1" s="1"/>
  <c r="P1064" i="1"/>
  <c r="Q1064" i="1"/>
  <c r="C1059" i="1"/>
  <c r="K1058" i="1"/>
  <c r="E1064" i="1" l="1"/>
  <c r="G1063" i="1"/>
  <c r="H1064" i="1" s="1"/>
  <c r="J1064" i="1" s="1"/>
  <c r="O1058" i="1"/>
  <c r="B1058" i="1"/>
  <c r="C1060" i="1"/>
  <c r="K1059" i="1"/>
  <c r="M1064" i="1"/>
  <c r="N1064" i="1" s="1"/>
  <c r="Q1065" i="1"/>
  <c r="P1065" i="1"/>
  <c r="I1065" i="1"/>
  <c r="D1065" i="1"/>
  <c r="A1066" i="1"/>
  <c r="L1065" i="1"/>
  <c r="E1065" i="1" l="1"/>
  <c r="G1064" i="1"/>
  <c r="H1065" i="1" s="1"/>
  <c r="J1065" i="1" s="1"/>
  <c r="O1059" i="1"/>
  <c r="B1059" i="1"/>
  <c r="L1066" i="1"/>
  <c r="A1067" i="1"/>
  <c r="D1066" i="1"/>
  <c r="M1065" i="1"/>
  <c r="N1065" i="1" s="1"/>
  <c r="Q1066" i="1"/>
  <c r="P1066" i="1"/>
  <c r="I1066" i="1"/>
  <c r="C1061" i="1"/>
  <c r="K1060" i="1"/>
  <c r="E1066" i="1" l="1"/>
  <c r="G1065" i="1"/>
  <c r="H1066" i="1" s="1"/>
  <c r="J1066" i="1" s="1"/>
  <c r="O1060" i="1"/>
  <c r="B1060" i="1"/>
  <c r="I1067" i="1"/>
  <c r="C1062" i="1"/>
  <c r="K1061" i="1"/>
  <c r="L1067" i="1"/>
  <c r="A1068" i="1"/>
  <c r="D1067" i="1"/>
  <c r="M1066" i="1"/>
  <c r="N1066" i="1" s="1"/>
  <c r="P1067" i="1"/>
  <c r="Q1067" i="1"/>
  <c r="G1066" i="1" l="1"/>
  <c r="H1067" i="1" s="1"/>
  <c r="J1067" i="1" s="1"/>
  <c r="E1067" i="1"/>
  <c r="O1061" i="1"/>
  <c r="B1061" i="1"/>
  <c r="I1068" i="1"/>
  <c r="L1068" i="1"/>
  <c r="A1069" i="1"/>
  <c r="D1068" i="1"/>
  <c r="Q1068" i="1"/>
  <c r="M1067" i="1"/>
  <c r="N1067" i="1" s="1"/>
  <c r="P1068" i="1"/>
  <c r="C1063" i="1"/>
  <c r="K1062" i="1"/>
  <c r="E1068" i="1" l="1"/>
  <c r="G1067" i="1"/>
  <c r="H1068" i="1" s="1"/>
  <c r="J1068" i="1" s="1"/>
  <c r="O1062" i="1"/>
  <c r="B1062" i="1"/>
  <c r="Q1069" i="1"/>
  <c r="M1068" i="1"/>
  <c r="N1068" i="1" s="1"/>
  <c r="P1069" i="1"/>
  <c r="C1064" i="1"/>
  <c r="K1063" i="1"/>
  <c r="D1069" i="1"/>
  <c r="L1069" i="1"/>
  <c r="A1070" i="1"/>
  <c r="I1069" i="1"/>
  <c r="E1069" i="1" l="1"/>
  <c r="G1068" i="1"/>
  <c r="H1069" i="1" s="1"/>
  <c r="J1069" i="1" s="1"/>
  <c r="O1063" i="1"/>
  <c r="B1063" i="1"/>
  <c r="I1070" i="1"/>
  <c r="D1070" i="1"/>
  <c r="L1070" i="1"/>
  <c r="A1071" i="1"/>
  <c r="C1065" i="1"/>
  <c r="K1064" i="1"/>
  <c r="Q1070" i="1"/>
  <c r="P1070" i="1"/>
  <c r="M1069" i="1"/>
  <c r="N1069" i="1" s="1"/>
  <c r="E1070" i="1" l="1"/>
  <c r="G1069" i="1"/>
  <c r="H1070" i="1" s="1"/>
  <c r="J1070" i="1" s="1"/>
  <c r="O1064" i="1"/>
  <c r="B1064" i="1"/>
  <c r="P1071" i="1"/>
  <c r="M1070" i="1"/>
  <c r="N1070" i="1" s="1"/>
  <c r="Q1071" i="1"/>
  <c r="C1066" i="1"/>
  <c r="K1065" i="1"/>
  <c r="D1071" i="1"/>
  <c r="L1071" i="1"/>
  <c r="A1072" i="1"/>
  <c r="I1071" i="1"/>
  <c r="E1071" i="1" l="1"/>
  <c r="G1070" i="1"/>
  <c r="H1071" i="1" s="1"/>
  <c r="J1071" i="1" s="1"/>
  <c r="O1065" i="1"/>
  <c r="B1065" i="1"/>
  <c r="I1072" i="1"/>
  <c r="D1072" i="1"/>
  <c r="L1072" i="1"/>
  <c r="A1073" i="1"/>
  <c r="C1067" i="1"/>
  <c r="K1066" i="1"/>
  <c r="Q1072" i="1"/>
  <c r="M1071" i="1"/>
  <c r="N1071" i="1" s="1"/>
  <c r="P1072" i="1"/>
  <c r="E1072" i="1" l="1"/>
  <c r="G1071" i="1"/>
  <c r="H1072" i="1" s="1"/>
  <c r="J1072" i="1" s="1"/>
  <c r="O1066" i="1"/>
  <c r="B1066" i="1"/>
  <c r="I1073" i="1"/>
  <c r="D1073" i="1"/>
  <c r="L1073" i="1"/>
  <c r="A1074" i="1"/>
  <c r="M1072" i="1"/>
  <c r="N1072" i="1" s="1"/>
  <c r="P1073" i="1"/>
  <c r="Q1073" i="1"/>
  <c r="C1068" i="1"/>
  <c r="K1067" i="1"/>
  <c r="E1073" i="1" l="1"/>
  <c r="G1072" i="1"/>
  <c r="H1073" i="1" s="1"/>
  <c r="J1073" i="1" s="1"/>
  <c r="O1067" i="1"/>
  <c r="B1067" i="1"/>
  <c r="I1074" i="1"/>
  <c r="C1069" i="1"/>
  <c r="K1068" i="1"/>
  <c r="D1074" i="1"/>
  <c r="L1074" i="1"/>
  <c r="A1075" i="1"/>
  <c r="Q1074" i="1"/>
  <c r="M1073" i="1"/>
  <c r="N1073" i="1" s="1"/>
  <c r="P1074" i="1"/>
  <c r="E1074" i="1" l="1"/>
  <c r="G1073" i="1"/>
  <c r="H1074" i="1" s="1"/>
  <c r="I1075" i="1" s="1"/>
  <c r="O1068" i="1"/>
  <c r="B1068" i="1"/>
  <c r="D1075" i="1"/>
  <c r="L1075" i="1"/>
  <c r="A1076" i="1"/>
  <c r="P1075" i="1"/>
  <c r="M1074" i="1"/>
  <c r="Q1075" i="1"/>
  <c r="C1070" i="1"/>
  <c r="K1069" i="1"/>
  <c r="E1075" i="1" l="1"/>
  <c r="G1074" i="1"/>
  <c r="H1075" i="1" s="1"/>
  <c r="J1075" i="1" s="1"/>
  <c r="J1074" i="1"/>
  <c r="O1069" i="1"/>
  <c r="B1069" i="1"/>
  <c r="M1075" i="1"/>
  <c r="N1075" i="1" s="1"/>
  <c r="Q1076" i="1"/>
  <c r="P1076" i="1"/>
  <c r="C1071" i="1"/>
  <c r="K1070" i="1"/>
  <c r="I1076" i="1"/>
  <c r="D1076" i="1"/>
  <c r="L1076" i="1"/>
  <c r="A1077" i="1"/>
  <c r="E1076" i="1" l="1"/>
  <c r="G1075" i="1"/>
  <c r="H1076" i="1" s="1"/>
  <c r="J1076" i="1" s="1"/>
  <c r="O1070" i="1"/>
  <c r="B1070" i="1"/>
  <c r="A1078" i="1"/>
  <c r="D1077" i="1"/>
  <c r="L1077" i="1"/>
  <c r="I1077" i="1"/>
  <c r="Q1077" i="1"/>
  <c r="M1076" i="1"/>
  <c r="N1076" i="1" s="1"/>
  <c r="P1077" i="1"/>
  <c r="C1072" i="1"/>
  <c r="K1071" i="1"/>
  <c r="G1076" i="1" l="1"/>
  <c r="H1077" i="1" s="1"/>
  <c r="J1077" i="1" s="1"/>
  <c r="E1077" i="1"/>
  <c r="O1071" i="1"/>
  <c r="B1071" i="1"/>
  <c r="P1078" i="1"/>
  <c r="Q1078" i="1"/>
  <c r="M1077" i="1"/>
  <c r="N1077" i="1" s="1"/>
  <c r="C1073" i="1"/>
  <c r="K1072" i="1"/>
  <c r="I1078" i="1"/>
  <c r="A1079" i="1"/>
  <c r="D1078" i="1"/>
  <c r="L1078" i="1"/>
  <c r="E1078" i="1" l="1"/>
  <c r="G1077" i="1"/>
  <c r="H1078" i="1" s="1"/>
  <c r="J1078" i="1" s="1"/>
  <c r="O1072" i="1"/>
  <c r="B1072" i="1"/>
  <c r="C1074" i="1"/>
  <c r="N1074" i="1" s="1"/>
  <c r="K1073" i="1"/>
  <c r="D1079" i="1"/>
  <c r="L1079" i="1"/>
  <c r="A1080" i="1"/>
  <c r="P1079" i="1"/>
  <c r="M1078" i="1"/>
  <c r="N1078" i="1" s="1"/>
  <c r="Q1079" i="1"/>
  <c r="I1079" i="1"/>
  <c r="G1078" i="1" l="1"/>
  <c r="H1079" i="1" s="1"/>
  <c r="J1079" i="1" s="1"/>
  <c r="E1079" i="1"/>
  <c r="O1073" i="1"/>
  <c r="B1073" i="1"/>
  <c r="Q1080" i="1"/>
  <c r="M1079" i="1"/>
  <c r="N1079" i="1" s="1"/>
  <c r="P1080" i="1"/>
  <c r="I1080" i="1"/>
  <c r="D1080" i="1"/>
  <c r="L1080" i="1"/>
  <c r="A1081" i="1"/>
  <c r="C1075" i="1"/>
  <c r="K1074" i="1"/>
  <c r="E1080" i="1" l="1"/>
  <c r="G1079" i="1"/>
  <c r="H1080" i="1" s="1"/>
  <c r="J1080" i="1" s="1"/>
  <c r="B1074" i="1"/>
  <c r="O1074" i="1"/>
  <c r="C1076" i="1"/>
  <c r="K1075" i="1"/>
  <c r="A1082" i="1"/>
  <c r="D1081" i="1"/>
  <c r="L1081" i="1"/>
  <c r="P1081" i="1"/>
  <c r="M1080" i="1"/>
  <c r="N1080" i="1" s="1"/>
  <c r="Q1081" i="1"/>
  <c r="I1081" i="1"/>
  <c r="E1081" i="1" l="1"/>
  <c r="G1080" i="1"/>
  <c r="H1081" i="1" s="1"/>
  <c r="J1081" i="1" s="1"/>
  <c r="O1075" i="1"/>
  <c r="B1075" i="1"/>
  <c r="I1082" i="1"/>
  <c r="A1083" i="1"/>
  <c r="D1082" i="1"/>
  <c r="L1082" i="1"/>
  <c r="M1081" i="1"/>
  <c r="N1081" i="1" s="1"/>
  <c r="Q1082" i="1"/>
  <c r="P1082" i="1"/>
  <c r="C1077" i="1"/>
  <c r="K1076" i="1"/>
  <c r="E1082" i="1" l="1"/>
  <c r="G1081" i="1"/>
  <c r="H1082" i="1" s="1"/>
  <c r="J1082" i="1" s="1"/>
  <c r="O1076" i="1"/>
  <c r="B1076" i="1"/>
  <c r="I1083" i="1"/>
  <c r="C1078" i="1"/>
  <c r="K1077" i="1"/>
  <c r="A1084" i="1"/>
  <c r="D1083" i="1"/>
  <c r="L1083" i="1"/>
  <c r="M1082" i="1"/>
  <c r="N1082" i="1" s="1"/>
  <c r="Q1083" i="1"/>
  <c r="P1083" i="1"/>
  <c r="E1083" i="1" l="1"/>
  <c r="G1082" i="1"/>
  <c r="H1083" i="1" s="1"/>
  <c r="J1083" i="1" s="1"/>
  <c r="O1077" i="1"/>
  <c r="B1077" i="1"/>
  <c r="I1084" i="1"/>
  <c r="D1084" i="1"/>
  <c r="L1084" i="1"/>
  <c r="A1085" i="1"/>
  <c r="M1083" i="1"/>
  <c r="N1083" i="1" s="1"/>
  <c r="P1084" i="1"/>
  <c r="Q1084" i="1"/>
  <c r="C1079" i="1"/>
  <c r="K1078" i="1"/>
  <c r="E1084" i="1" l="1"/>
  <c r="G1083" i="1"/>
  <c r="H1084" i="1" s="1"/>
  <c r="J1084" i="1" s="1"/>
  <c r="O1078" i="1"/>
  <c r="B1078" i="1"/>
  <c r="C1080" i="1"/>
  <c r="K1079" i="1"/>
  <c r="L1085" i="1"/>
  <c r="A1086" i="1"/>
  <c r="D1085" i="1"/>
  <c r="M1084" i="1"/>
  <c r="N1084" i="1" s="1"/>
  <c r="Q1085" i="1"/>
  <c r="P1085" i="1"/>
  <c r="I1085" i="1"/>
  <c r="E1085" i="1" l="1"/>
  <c r="G1084" i="1"/>
  <c r="H1085" i="1" s="1"/>
  <c r="J1085" i="1" s="1"/>
  <c r="O1079" i="1"/>
  <c r="B1079" i="1"/>
  <c r="I1086" i="1"/>
  <c r="M1085" i="1"/>
  <c r="N1085" i="1" s="1"/>
  <c r="Q1086" i="1"/>
  <c r="P1086" i="1"/>
  <c r="L1086" i="1"/>
  <c r="A1087" i="1"/>
  <c r="D1086" i="1"/>
  <c r="C1081" i="1"/>
  <c r="K1080" i="1"/>
  <c r="E1086" i="1" l="1"/>
  <c r="G1085" i="1"/>
  <c r="H1086" i="1" s="1"/>
  <c r="J1086" i="1" s="1"/>
  <c r="O1080" i="1"/>
  <c r="B1080" i="1"/>
  <c r="M1086" i="1"/>
  <c r="N1086" i="1" s="1"/>
  <c r="P1087" i="1"/>
  <c r="Q1087" i="1"/>
  <c r="C1082" i="1"/>
  <c r="K1081" i="1"/>
  <c r="I1087" i="1"/>
  <c r="L1087" i="1"/>
  <c r="A1088" i="1"/>
  <c r="D1087" i="1"/>
  <c r="E1087" i="1" l="1"/>
  <c r="G1086" i="1"/>
  <c r="H1087" i="1" s="1"/>
  <c r="J1087" i="1" s="1"/>
  <c r="O1081" i="1"/>
  <c r="B1081" i="1"/>
  <c r="I1088" i="1"/>
  <c r="L1088" i="1"/>
  <c r="A1089" i="1"/>
  <c r="D1088" i="1"/>
  <c r="P1088" i="1"/>
  <c r="M1087" i="1"/>
  <c r="N1087" i="1" s="1"/>
  <c r="Q1088" i="1"/>
  <c r="C1083" i="1"/>
  <c r="K1082" i="1"/>
  <c r="E1088" i="1" l="1"/>
  <c r="G1087" i="1"/>
  <c r="H1088" i="1" s="1"/>
  <c r="J1088" i="1" s="1"/>
  <c r="O1082" i="1"/>
  <c r="B1082" i="1"/>
  <c r="L1089" i="1"/>
  <c r="A1090" i="1"/>
  <c r="D1089" i="1"/>
  <c r="P1089" i="1"/>
  <c r="M1088" i="1"/>
  <c r="N1088" i="1" s="1"/>
  <c r="Q1089" i="1"/>
  <c r="C1084" i="1"/>
  <c r="K1083" i="1"/>
  <c r="I1089" i="1"/>
  <c r="E1089" i="1" l="1"/>
  <c r="G1088" i="1"/>
  <c r="H1089" i="1" s="1"/>
  <c r="J1089" i="1" s="1"/>
  <c r="O1083" i="1"/>
  <c r="B1083" i="1"/>
  <c r="I1090" i="1"/>
  <c r="C1085" i="1"/>
  <c r="K1084" i="1"/>
  <c r="L1090" i="1"/>
  <c r="A1091" i="1"/>
  <c r="D1090" i="1"/>
  <c r="P1090" i="1"/>
  <c r="M1089" i="1"/>
  <c r="N1089" i="1" s="1"/>
  <c r="Q1090" i="1"/>
  <c r="E1090" i="1" l="1"/>
  <c r="G1089" i="1"/>
  <c r="H1090" i="1" s="1"/>
  <c r="J1090" i="1" s="1"/>
  <c r="O1084" i="1"/>
  <c r="B1084" i="1"/>
  <c r="I1091" i="1"/>
  <c r="L1091" i="1"/>
  <c r="A1092" i="1"/>
  <c r="D1091" i="1"/>
  <c r="C1086" i="1"/>
  <c r="K1085" i="1"/>
  <c r="M1090" i="1"/>
  <c r="N1090" i="1" s="1"/>
  <c r="P1091" i="1"/>
  <c r="Q1091" i="1"/>
  <c r="E1091" i="1" l="1"/>
  <c r="G1090" i="1"/>
  <c r="H1091" i="1" s="1"/>
  <c r="J1091" i="1" s="1"/>
  <c r="O1085" i="1"/>
  <c r="B1085" i="1"/>
  <c r="I1092" i="1"/>
  <c r="L1092" i="1"/>
  <c r="A1093" i="1"/>
  <c r="D1092" i="1"/>
  <c r="C1087" i="1"/>
  <c r="K1086" i="1"/>
  <c r="M1091" i="1"/>
  <c r="N1091" i="1" s="1"/>
  <c r="P1092" i="1"/>
  <c r="Q1092" i="1"/>
  <c r="G1091" i="1" l="1"/>
  <c r="H1092" i="1" s="1"/>
  <c r="J1092" i="1" s="1"/>
  <c r="E1092" i="1"/>
  <c r="O1086" i="1"/>
  <c r="B1086" i="1"/>
  <c r="M1092" i="1"/>
  <c r="N1092" i="1" s="1"/>
  <c r="P1093" i="1"/>
  <c r="Q1093" i="1"/>
  <c r="C1088" i="1"/>
  <c r="K1087" i="1"/>
  <c r="I1093" i="1"/>
  <c r="L1093" i="1"/>
  <c r="A1094" i="1"/>
  <c r="D1093" i="1"/>
  <c r="G1092" i="1" l="1"/>
  <c r="H1093" i="1" s="1"/>
  <c r="J1093" i="1" s="1"/>
  <c r="E1093" i="1"/>
  <c r="O1087" i="1"/>
  <c r="B1087" i="1"/>
  <c r="M1093" i="1"/>
  <c r="N1093" i="1" s="1"/>
  <c r="P1094" i="1"/>
  <c r="Q1094" i="1"/>
  <c r="C1089" i="1"/>
  <c r="K1088" i="1"/>
  <c r="I1094" i="1"/>
  <c r="L1094" i="1"/>
  <c r="A1095" i="1"/>
  <c r="D1094" i="1"/>
  <c r="E1094" i="1" l="1"/>
  <c r="G1093" i="1"/>
  <c r="H1094" i="1" s="1"/>
  <c r="J1094" i="1" s="1"/>
  <c r="O1088" i="1"/>
  <c r="B1088" i="1"/>
  <c r="D1095" i="1"/>
  <c r="A1096" i="1"/>
  <c r="L1095" i="1"/>
  <c r="M1094" i="1"/>
  <c r="N1094" i="1" s="1"/>
  <c r="Q1095" i="1"/>
  <c r="P1095" i="1"/>
  <c r="C1090" i="1"/>
  <c r="K1089" i="1"/>
  <c r="I1095" i="1"/>
  <c r="E1095" i="1" l="1"/>
  <c r="G1094" i="1"/>
  <c r="H1095" i="1" s="1"/>
  <c r="J1095" i="1" s="1"/>
  <c r="O1089" i="1"/>
  <c r="B1089" i="1"/>
  <c r="I1096" i="1"/>
  <c r="C1091" i="1"/>
  <c r="K1090" i="1"/>
  <c r="P1096" i="1"/>
  <c r="Q1096" i="1"/>
  <c r="M1095" i="1"/>
  <c r="N1095" i="1" s="1"/>
  <c r="L1096" i="1"/>
  <c r="A1097" i="1"/>
  <c r="D1096" i="1"/>
  <c r="E1096" i="1" l="1"/>
  <c r="G1095" i="1"/>
  <c r="H1096" i="1" s="1"/>
  <c r="J1096" i="1" s="1"/>
  <c r="O1090" i="1"/>
  <c r="B1090" i="1"/>
  <c r="I1097" i="1"/>
  <c r="L1097" i="1"/>
  <c r="A1098" i="1"/>
  <c r="D1097" i="1"/>
  <c r="P1097" i="1"/>
  <c r="M1096" i="1"/>
  <c r="N1096" i="1" s="1"/>
  <c r="Q1097" i="1"/>
  <c r="C1092" i="1"/>
  <c r="K1091" i="1"/>
  <c r="E1097" i="1" l="1"/>
  <c r="G1096" i="1"/>
  <c r="H1097" i="1" s="1"/>
  <c r="J1097" i="1" s="1"/>
  <c r="O1091" i="1"/>
  <c r="B1091" i="1"/>
  <c r="I1098" i="1"/>
  <c r="D1098" i="1"/>
  <c r="L1098" i="1"/>
  <c r="A1099" i="1"/>
  <c r="C1093" i="1"/>
  <c r="K1092" i="1"/>
  <c r="M1097" i="1"/>
  <c r="N1097" i="1" s="1"/>
  <c r="P1098" i="1"/>
  <c r="Q1098" i="1"/>
  <c r="E1098" i="1" l="1"/>
  <c r="G1097" i="1"/>
  <c r="H1098" i="1" s="1"/>
  <c r="J1098" i="1" s="1"/>
  <c r="O1092" i="1"/>
  <c r="B1092" i="1"/>
  <c r="I1099" i="1"/>
  <c r="D1099" i="1"/>
  <c r="A1100" i="1"/>
  <c r="L1099" i="1"/>
  <c r="M1098" i="1"/>
  <c r="N1098" i="1" s="1"/>
  <c r="Q1099" i="1"/>
  <c r="P1099" i="1"/>
  <c r="C1094" i="1"/>
  <c r="K1093" i="1"/>
  <c r="E1099" i="1" l="1"/>
  <c r="G1098" i="1"/>
  <c r="H1099" i="1" s="1"/>
  <c r="J1099" i="1" s="1"/>
  <c r="O1093" i="1"/>
  <c r="B1093" i="1"/>
  <c r="I1100" i="1"/>
  <c r="M1099" i="1"/>
  <c r="N1099" i="1" s="1"/>
  <c r="P1100" i="1"/>
  <c r="Q1100" i="1"/>
  <c r="C1095" i="1"/>
  <c r="K1094" i="1"/>
  <c r="L1100" i="1"/>
  <c r="A1101" i="1"/>
  <c r="D1100" i="1"/>
  <c r="E1100" i="1" l="1"/>
  <c r="G1099" i="1"/>
  <c r="H1100" i="1" s="1"/>
  <c r="J1100" i="1" s="1"/>
  <c r="O1094" i="1"/>
  <c r="B1094" i="1"/>
  <c r="A1102" i="1"/>
  <c r="L1101" i="1"/>
  <c r="D1101" i="1"/>
  <c r="M1100" i="1"/>
  <c r="N1100" i="1" s="1"/>
  <c r="P1101" i="1"/>
  <c r="Q1101" i="1"/>
  <c r="C1096" i="1"/>
  <c r="K1095" i="1"/>
  <c r="I1101" i="1"/>
  <c r="E1101" i="1" l="1"/>
  <c r="G1100" i="1"/>
  <c r="H1101" i="1" s="1"/>
  <c r="J1101" i="1" s="1"/>
  <c r="O1095" i="1"/>
  <c r="B1095" i="1"/>
  <c r="I1102" i="1"/>
  <c r="C1097" i="1"/>
  <c r="K1096" i="1"/>
  <c r="Q1102" i="1"/>
  <c r="P1102" i="1"/>
  <c r="M1101" i="1"/>
  <c r="N1101" i="1" s="1"/>
  <c r="A1103" i="1"/>
  <c r="D1102" i="1"/>
  <c r="L1102" i="1"/>
  <c r="E1102" i="1" l="1"/>
  <c r="G1101" i="1"/>
  <c r="H1102" i="1" s="1"/>
  <c r="J1102" i="1" s="1"/>
  <c r="O1096" i="1"/>
  <c r="B1096" i="1"/>
  <c r="I1103" i="1"/>
  <c r="Q1103" i="1"/>
  <c r="P1103" i="1"/>
  <c r="M1102" i="1"/>
  <c r="N1102" i="1" s="1"/>
  <c r="D1103" i="1"/>
  <c r="L1103" i="1"/>
  <c r="A1104" i="1"/>
  <c r="C1098" i="1"/>
  <c r="K1097" i="1"/>
  <c r="E1103" i="1" l="1"/>
  <c r="G1102" i="1"/>
  <c r="H1103" i="1" s="1"/>
  <c r="J1103" i="1" s="1"/>
  <c r="O1097" i="1"/>
  <c r="B1097" i="1"/>
  <c r="Q1104" i="1"/>
  <c r="M1103" i="1"/>
  <c r="N1103" i="1" s="1"/>
  <c r="P1104" i="1"/>
  <c r="C1099" i="1"/>
  <c r="K1098" i="1"/>
  <c r="D1104" i="1"/>
  <c r="A1105" i="1"/>
  <c r="L1104" i="1"/>
  <c r="I1104" i="1"/>
  <c r="E1104" i="1" l="1"/>
  <c r="G1103" i="1"/>
  <c r="H1104" i="1" s="1"/>
  <c r="J1104" i="1" s="1"/>
  <c r="O1098" i="1"/>
  <c r="B1098" i="1"/>
  <c r="M1104" i="1"/>
  <c r="N1104" i="1" s="1"/>
  <c r="P1105" i="1"/>
  <c r="Q1105" i="1"/>
  <c r="A1106" i="1"/>
  <c r="L1105" i="1"/>
  <c r="D1105" i="1"/>
  <c r="C1100" i="1"/>
  <c r="K1099" i="1"/>
  <c r="I1105" i="1"/>
  <c r="E1105" i="1" l="1"/>
  <c r="G1104" i="1"/>
  <c r="H1105" i="1" s="1"/>
  <c r="J1105" i="1" s="1"/>
  <c r="O1099" i="1"/>
  <c r="B1099" i="1"/>
  <c r="I1106" i="1"/>
  <c r="C1101" i="1"/>
  <c r="K1100" i="1"/>
  <c r="L1106" i="1"/>
  <c r="D1106" i="1"/>
  <c r="A1107" i="1"/>
  <c r="Q1106" i="1"/>
  <c r="P1106" i="1"/>
  <c r="M1105" i="1"/>
  <c r="N1105" i="1" s="1"/>
  <c r="E1106" i="1" l="1"/>
  <c r="G1105" i="1"/>
  <c r="H1106" i="1" s="1"/>
  <c r="J1106" i="1" s="1"/>
  <c r="O1100" i="1"/>
  <c r="B1100" i="1"/>
  <c r="I1107" i="1"/>
  <c r="M1106" i="1"/>
  <c r="N1106" i="1" s="1"/>
  <c r="Q1107" i="1"/>
  <c r="P1107" i="1"/>
  <c r="A1108" i="1"/>
  <c r="D1107" i="1"/>
  <c r="L1107" i="1"/>
  <c r="C1102" i="1"/>
  <c r="K1101" i="1"/>
  <c r="E1107" i="1" l="1"/>
  <c r="G1106" i="1"/>
  <c r="H1107" i="1" s="1"/>
  <c r="J1107" i="1" s="1"/>
  <c r="O1101" i="1"/>
  <c r="B1101" i="1"/>
  <c r="I1108" i="1"/>
  <c r="L1108" i="1"/>
  <c r="D1108" i="1"/>
  <c r="A1109" i="1"/>
  <c r="C1103" i="1"/>
  <c r="K1102" i="1"/>
  <c r="M1107" i="1"/>
  <c r="N1107" i="1" s="1"/>
  <c r="P1108" i="1"/>
  <c r="Q1108" i="1"/>
  <c r="E1108" i="1" l="1"/>
  <c r="G1107" i="1"/>
  <c r="H1108" i="1" s="1"/>
  <c r="J1108" i="1" s="1"/>
  <c r="O1102" i="1"/>
  <c r="B1102" i="1"/>
  <c r="C1104" i="1"/>
  <c r="K1103" i="1"/>
  <c r="P1109" i="1"/>
  <c r="M1108" i="1"/>
  <c r="N1108" i="1" s="1"/>
  <c r="Q1109" i="1"/>
  <c r="A1110" i="1"/>
  <c r="L1109" i="1"/>
  <c r="D1109" i="1"/>
  <c r="I1109" i="1"/>
  <c r="G1108" i="1" l="1"/>
  <c r="H1109" i="1" s="1"/>
  <c r="J1109" i="1" s="1"/>
  <c r="E1109" i="1"/>
  <c r="O1103" i="1"/>
  <c r="B1103" i="1"/>
  <c r="C1105" i="1"/>
  <c r="K1104" i="1"/>
  <c r="M1109" i="1"/>
  <c r="N1109" i="1" s="1"/>
  <c r="P1110" i="1"/>
  <c r="Q1110" i="1"/>
  <c r="I1110" i="1"/>
  <c r="A1111" i="1"/>
  <c r="L1110" i="1"/>
  <c r="D1110" i="1"/>
  <c r="E1110" i="1" l="1"/>
  <c r="G1109" i="1"/>
  <c r="H1110" i="1" s="1"/>
  <c r="J1110" i="1" s="1"/>
  <c r="O1104" i="1"/>
  <c r="B1104" i="1"/>
  <c r="Q1111" i="1"/>
  <c r="M1110" i="1"/>
  <c r="N1110" i="1" s="1"/>
  <c r="P1111" i="1"/>
  <c r="L1111" i="1"/>
  <c r="D1111" i="1"/>
  <c r="A1112" i="1"/>
  <c r="I1111" i="1"/>
  <c r="C1106" i="1"/>
  <c r="K1105" i="1"/>
  <c r="E1111" i="1" l="1"/>
  <c r="G1110" i="1"/>
  <c r="H1111" i="1" s="1"/>
  <c r="J1111" i="1" s="1"/>
  <c r="O1105" i="1"/>
  <c r="B1105" i="1"/>
  <c r="I1112" i="1"/>
  <c r="C1107" i="1"/>
  <c r="K1106" i="1"/>
  <c r="M1111" i="1"/>
  <c r="N1111" i="1" s="1"/>
  <c r="P1112" i="1"/>
  <c r="Q1112" i="1"/>
  <c r="L1112" i="1"/>
  <c r="A1113" i="1"/>
  <c r="D1112" i="1"/>
  <c r="E1112" i="1" l="1"/>
  <c r="G1111" i="1"/>
  <c r="H1112" i="1" s="1"/>
  <c r="J1112" i="1" s="1"/>
  <c r="O1106" i="1"/>
  <c r="B1106" i="1"/>
  <c r="D1113" i="1"/>
  <c r="L1113" i="1"/>
  <c r="A1114" i="1"/>
  <c r="Q1113" i="1"/>
  <c r="P1113" i="1"/>
  <c r="M1112" i="1"/>
  <c r="N1112" i="1" s="1"/>
  <c r="C1108" i="1"/>
  <c r="K1107" i="1"/>
  <c r="I1113" i="1"/>
  <c r="E1113" i="1" l="1"/>
  <c r="G1112" i="1"/>
  <c r="H1113" i="1" s="1"/>
  <c r="J1113" i="1" s="1"/>
  <c r="O1107" i="1"/>
  <c r="B1107" i="1"/>
  <c r="I1114" i="1"/>
  <c r="C1109" i="1"/>
  <c r="K1108" i="1"/>
  <c r="D1114" i="1"/>
  <c r="A1115" i="1"/>
  <c r="L1114" i="1"/>
  <c r="M1113" i="1"/>
  <c r="N1113" i="1" s="1"/>
  <c r="Q1114" i="1"/>
  <c r="P1114" i="1"/>
  <c r="E1114" i="1" l="1"/>
  <c r="G1113" i="1"/>
  <c r="H1114" i="1" s="1"/>
  <c r="J1114" i="1" s="1"/>
  <c r="O1108" i="1"/>
  <c r="B1108" i="1"/>
  <c r="Q1115" i="1"/>
  <c r="P1115" i="1"/>
  <c r="M1114" i="1"/>
  <c r="N1114" i="1" s="1"/>
  <c r="D1115" i="1"/>
  <c r="A1116" i="1"/>
  <c r="L1115" i="1"/>
  <c r="C1110" i="1"/>
  <c r="K1109" i="1"/>
  <c r="I1115" i="1"/>
  <c r="E1115" i="1" l="1"/>
  <c r="G1114" i="1"/>
  <c r="H1115" i="1" s="1"/>
  <c r="J1115" i="1" s="1"/>
  <c r="O1109" i="1"/>
  <c r="B1109" i="1"/>
  <c r="I1116" i="1"/>
  <c r="Q1116" i="1"/>
  <c r="P1116" i="1"/>
  <c r="M1115" i="1"/>
  <c r="N1115" i="1" s="1"/>
  <c r="D1116" i="1"/>
  <c r="L1116" i="1"/>
  <c r="A1117" i="1"/>
  <c r="C1111" i="1"/>
  <c r="K1110" i="1"/>
  <c r="E1116" i="1" l="1"/>
  <c r="G1115" i="1"/>
  <c r="H1116" i="1" s="1"/>
  <c r="J1116" i="1" s="1"/>
  <c r="O1110" i="1"/>
  <c r="B1110" i="1"/>
  <c r="M1116" i="1"/>
  <c r="N1116" i="1" s="1"/>
  <c r="Q1117" i="1"/>
  <c r="P1117" i="1"/>
  <c r="C1112" i="1"/>
  <c r="K1111" i="1"/>
  <c r="L1117" i="1"/>
  <c r="D1117" i="1"/>
  <c r="A1118" i="1"/>
  <c r="I1117" i="1"/>
  <c r="E1117" i="1" l="1"/>
  <c r="G1116" i="1"/>
  <c r="H1117" i="1" s="1"/>
  <c r="J1117" i="1" s="1"/>
  <c r="O1111" i="1"/>
  <c r="B1111" i="1"/>
  <c r="I1118" i="1"/>
  <c r="Q1118" i="1"/>
  <c r="P1118" i="1"/>
  <c r="M1117" i="1"/>
  <c r="N1117" i="1" s="1"/>
  <c r="A1119" i="1"/>
  <c r="L1118" i="1"/>
  <c r="D1118" i="1"/>
  <c r="C1113" i="1"/>
  <c r="K1112" i="1"/>
  <c r="E1118" i="1" l="1"/>
  <c r="G1117" i="1"/>
  <c r="H1118" i="1" s="1"/>
  <c r="J1118" i="1" s="1"/>
  <c r="O1112" i="1"/>
  <c r="B1112" i="1"/>
  <c r="Q1119" i="1"/>
  <c r="P1119" i="1"/>
  <c r="M1118" i="1"/>
  <c r="N1118" i="1" s="1"/>
  <c r="C1114" i="1"/>
  <c r="K1113" i="1"/>
  <c r="L1119" i="1"/>
  <c r="A1120" i="1"/>
  <c r="D1119" i="1"/>
  <c r="I1119" i="1"/>
  <c r="E1119" i="1" l="1"/>
  <c r="G1118" i="1"/>
  <c r="H1119" i="1" s="1"/>
  <c r="J1119" i="1" s="1"/>
  <c r="O1113" i="1"/>
  <c r="B1113" i="1"/>
  <c r="I1120" i="1"/>
  <c r="C1115" i="1"/>
  <c r="K1114" i="1"/>
  <c r="D1120" i="1"/>
  <c r="L1120" i="1"/>
  <c r="A1121" i="1"/>
  <c r="P1120" i="1"/>
  <c r="M1119" i="1"/>
  <c r="N1119" i="1" s="1"/>
  <c r="Q1120" i="1"/>
  <c r="G1119" i="1" l="1"/>
  <c r="H1120" i="1" s="1"/>
  <c r="J1120" i="1" s="1"/>
  <c r="E1120" i="1"/>
  <c r="O1114" i="1"/>
  <c r="B1114" i="1"/>
  <c r="A1122" i="1"/>
  <c r="L1121" i="1"/>
  <c r="D1121" i="1"/>
  <c r="P1121" i="1"/>
  <c r="Q1121" i="1"/>
  <c r="M1120" i="1"/>
  <c r="N1120" i="1" s="1"/>
  <c r="C1116" i="1"/>
  <c r="K1115" i="1"/>
  <c r="I1121" i="1"/>
  <c r="E1121" i="1" l="1"/>
  <c r="G1120" i="1"/>
  <c r="H1121" i="1" s="1"/>
  <c r="J1121" i="1" s="1"/>
  <c r="O1115" i="1"/>
  <c r="B1115" i="1"/>
  <c r="I1122" i="1"/>
  <c r="C1117" i="1"/>
  <c r="K1116" i="1"/>
  <c r="D1122" i="1"/>
  <c r="L1122" i="1"/>
  <c r="A1123" i="1"/>
  <c r="Q1122" i="1"/>
  <c r="M1121" i="1"/>
  <c r="N1121" i="1" s="1"/>
  <c r="P1122" i="1"/>
  <c r="E1122" i="1" l="1"/>
  <c r="G1121" i="1"/>
  <c r="H1122" i="1" s="1"/>
  <c r="J1122" i="1" s="1"/>
  <c r="O1116" i="1"/>
  <c r="B1116" i="1"/>
  <c r="I1123" i="1"/>
  <c r="L1123" i="1"/>
  <c r="D1123" i="1"/>
  <c r="A1124" i="1"/>
  <c r="M1122" i="1"/>
  <c r="N1122" i="1" s="1"/>
  <c r="P1123" i="1"/>
  <c r="Q1123" i="1"/>
  <c r="C1118" i="1"/>
  <c r="K1117" i="1"/>
  <c r="E1123" i="1" l="1"/>
  <c r="G1122" i="1"/>
  <c r="H1123" i="1" s="1"/>
  <c r="J1123" i="1" s="1"/>
  <c r="O1117" i="1"/>
  <c r="B1117" i="1"/>
  <c r="C1119" i="1"/>
  <c r="K1118" i="1"/>
  <c r="L1124" i="1"/>
  <c r="D1124" i="1"/>
  <c r="A1125" i="1"/>
  <c r="M1123" i="1"/>
  <c r="N1123" i="1" s="1"/>
  <c r="P1124" i="1"/>
  <c r="Q1124" i="1"/>
  <c r="I1124" i="1"/>
  <c r="E1124" i="1" l="1"/>
  <c r="G1123" i="1"/>
  <c r="H1124" i="1" s="1"/>
  <c r="J1124" i="1" s="1"/>
  <c r="O1118" i="1"/>
  <c r="B1118" i="1"/>
  <c r="I1125" i="1"/>
  <c r="P1125" i="1"/>
  <c r="Q1125" i="1"/>
  <c r="M1124" i="1"/>
  <c r="N1124" i="1" s="1"/>
  <c r="L1125" i="1"/>
  <c r="A1126" i="1"/>
  <c r="D1125" i="1"/>
  <c r="C1120" i="1"/>
  <c r="K1119" i="1"/>
  <c r="E1125" i="1" l="1"/>
  <c r="G1124" i="1"/>
  <c r="H1125" i="1" s="1"/>
  <c r="J1125" i="1" s="1"/>
  <c r="O1119" i="1"/>
  <c r="B1119" i="1"/>
  <c r="C1121" i="1"/>
  <c r="K1120" i="1"/>
  <c r="L1126" i="1"/>
  <c r="A1127" i="1"/>
  <c r="D1126" i="1"/>
  <c r="M1125" i="1"/>
  <c r="N1125" i="1" s="1"/>
  <c r="P1126" i="1"/>
  <c r="Q1126" i="1"/>
  <c r="I1126" i="1"/>
  <c r="E1126" i="1" l="1"/>
  <c r="G1125" i="1"/>
  <c r="H1126" i="1" s="1"/>
  <c r="J1126" i="1" s="1"/>
  <c r="O1120" i="1"/>
  <c r="B1120" i="1"/>
  <c r="I1127" i="1"/>
  <c r="L1127" i="1"/>
  <c r="D1127" i="1"/>
  <c r="A1128" i="1"/>
  <c r="M1126" i="1"/>
  <c r="N1126" i="1" s="1"/>
  <c r="Q1127" i="1"/>
  <c r="P1127" i="1"/>
  <c r="C1122" i="1"/>
  <c r="K1121" i="1"/>
  <c r="E1127" i="1" l="1"/>
  <c r="G1126" i="1"/>
  <c r="H1127" i="1" s="1"/>
  <c r="J1127" i="1" s="1"/>
  <c r="O1121" i="1"/>
  <c r="B1121" i="1"/>
  <c r="P1128" i="1"/>
  <c r="Q1128" i="1"/>
  <c r="M1127" i="1"/>
  <c r="N1127" i="1" s="1"/>
  <c r="C1123" i="1"/>
  <c r="K1122" i="1"/>
  <c r="A1129" i="1"/>
  <c r="L1128" i="1"/>
  <c r="D1128" i="1"/>
  <c r="I1128" i="1"/>
  <c r="E1128" i="1" l="1"/>
  <c r="G1127" i="1"/>
  <c r="H1128" i="1" s="1"/>
  <c r="J1128" i="1" s="1"/>
  <c r="O1122" i="1"/>
  <c r="B1122" i="1"/>
  <c r="Q1129" i="1"/>
  <c r="P1129" i="1"/>
  <c r="M1128" i="1"/>
  <c r="N1128" i="1" s="1"/>
  <c r="C1124" i="1"/>
  <c r="K1123" i="1"/>
  <c r="I1129" i="1"/>
  <c r="D1129" i="1"/>
  <c r="A1130" i="1"/>
  <c r="L1129" i="1"/>
  <c r="E1129" i="1" l="1"/>
  <c r="G1128" i="1"/>
  <c r="H1129" i="1" s="1"/>
  <c r="J1129" i="1" s="1"/>
  <c r="O1123" i="1"/>
  <c r="B1123" i="1"/>
  <c r="M1129" i="1"/>
  <c r="N1129" i="1" s="1"/>
  <c r="P1130" i="1"/>
  <c r="Q1130" i="1"/>
  <c r="I1130" i="1"/>
  <c r="D1130" i="1"/>
  <c r="A1131" i="1"/>
  <c r="L1130" i="1"/>
  <c r="C1125" i="1"/>
  <c r="K1124" i="1"/>
  <c r="E1130" i="1" l="1"/>
  <c r="G1129" i="1"/>
  <c r="H1130" i="1" s="1"/>
  <c r="J1130" i="1" s="1"/>
  <c r="O1124" i="1"/>
  <c r="B1124" i="1"/>
  <c r="P1131" i="1"/>
  <c r="M1130" i="1"/>
  <c r="N1130" i="1" s="1"/>
  <c r="Q1131" i="1"/>
  <c r="C1126" i="1"/>
  <c r="K1125" i="1"/>
  <c r="A1132" i="1"/>
  <c r="D1131" i="1"/>
  <c r="L1131" i="1"/>
  <c r="I1131" i="1"/>
  <c r="E1131" i="1" l="1"/>
  <c r="G1130" i="1"/>
  <c r="H1131" i="1" s="1"/>
  <c r="J1131" i="1" s="1"/>
  <c r="O1125" i="1"/>
  <c r="B1125" i="1"/>
  <c r="I1132" i="1"/>
  <c r="C1127" i="1"/>
  <c r="K1126" i="1"/>
  <c r="L1132" i="1"/>
  <c r="A1133" i="1"/>
  <c r="D1132" i="1"/>
  <c r="P1132" i="1"/>
  <c r="M1131" i="1"/>
  <c r="N1131" i="1" s="1"/>
  <c r="Q1132" i="1"/>
  <c r="E1132" i="1" l="1"/>
  <c r="G1131" i="1"/>
  <c r="H1132" i="1" s="1"/>
  <c r="J1132" i="1" s="1"/>
  <c r="O1126" i="1"/>
  <c r="B1126" i="1"/>
  <c r="I1133" i="1"/>
  <c r="D1133" i="1"/>
  <c r="A1134" i="1"/>
  <c r="L1133" i="1"/>
  <c r="P1133" i="1"/>
  <c r="Q1133" i="1"/>
  <c r="M1132" i="1"/>
  <c r="N1132" i="1" s="1"/>
  <c r="C1128" i="1"/>
  <c r="K1127" i="1"/>
  <c r="E1133" i="1" l="1"/>
  <c r="G1132" i="1"/>
  <c r="H1133" i="1" s="1"/>
  <c r="J1133" i="1" s="1"/>
  <c r="O1127" i="1"/>
  <c r="B1127" i="1"/>
  <c r="I1134" i="1"/>
  <c r="L1134" i="1"/>
  <c r="D1134" i="1"/>
  <c r="A1135" i="1"/>
  <c r="Q1134" i="1"/>
  <c r="M1133" i="1"/>
  <c r="N1133" i="1" s="1"/>
  <c r="P1134" i="1"/>
  <c r="C1129" i="1"/>
  <c r="K1128" i="1"/>
  <c r="E1134" i="1" l="1"/>
  <c r="G1133" i="1"/>
  <c r="H1134" i="1" s="1"/>
  <c r="J1134" i="1" s="1"/>
  <c r="O1128" i="1"/>
  <c r="B1128" i="1"/>
  <c r="I1135" i="1"/>
  <c r="L1135" i="1"/>
  <c r="D1135" i="1"/>
  <c r="A1136" i="1"/>
  <c r="C1130" i="1"/>
  <c r="K1129" i="1"/>
  <c r="P1135" i="1"/>
  <c r="Q1135" i="1"/>
  <c r="M1134" i="1"/>
  <c r="N1134" i="1" s="1"/>
  <c r="E1135" i="1" l="1"/>
  <c r="G1134" i="1"/>
  <c r="H1135" i="1" s="1"/>
  <c r="J1135" i="1" s="1"/>
  <c r="O1129" i="1"/>
  <c r="B1129" i="1"/>
  <c r="I1136" i="1"/>
  <c r="C1131" i="1"/>
  <c r="K1130" i="1"/>
  <c r="L1136" i="1"/>
  <c r="A1137" i="1"/>
  <c r="D1136" i="1"/>
  <c r="Q1136" i="1"/>
  <c r="P1136" i="1"/>
  <c r="M1135" i="1"/>
  <c r="N1135" i="1" s="1"/>
  <c r="E1136" i="1" l="1"/>
  <c r="G1135" i="1"/>
  <c r="H1136" i="1" s="1"/>
  <c r="J1136" i="1" s="1"/>
  <c r="O1130" i="1"/>
  <c r="B1130" i="1"/>
  <c r="D1137" i="1"/>
  <c r="A1138" i="1"/>
  <c r="L1137" i="1"/>
  <c r="C1132" i="1"/>
  <c r="K1131" i="1"/>
  <c r="Q1137" i="1"/>
  <c r="P1137" i="1"/>
  <c r="M1136" i="1"/>
  <c r="N1136" i="1" s="1"/>
  <c r="I1137" i="1"/>
  <c r="E1137" i="1" l="1"/>
  <c r="G1136" i="1"/>
  <c r="H1137" i="1" s="1"/>
  <c r="J1137" i="1" s="1"/>
  <c r="O1131" i="1"/>
  <c r="B1131" i="1"/>
  <c r="I1138" i="1"/>
  <c r="L1138" i="1"/>
  <c r="D1138" i="1"/>
  <c r="A1139" i="1"/>
  <c r="C1133" i="1"/>
  <c r="K1132" i="1"/>
  <c r="P1138" i="1"/>
  <c r="M1137" i="1"/>
  <c r="N1137" i="1" s="1"/>
  <c r="Q1138" i="1"/>
  <c r="E1138" i="1" l="1"/>
  <c r="G1137" i="1"/>
  <c r="H1138" i="1" s="1"/>
  <c r="J1138" i="1" s="1"/>
  <c r="O1132" i="1"/>
  <c r="B1132" i="1"/>
  <c r="A1140" i="1"/>
  <c r="L1139" i="1"/>
  <c r="D1139" i="1"/>
  <c r="C1134" i="1"/>
  <c r="K1133" i="1"/>
  <c r="Q1139" i="1"/>
  <c r="P1139" i="1"/>
  <c r="M1138" i="1"/>
  <c r="N1138" i="1" s="1"/>
  <c r="I1139" i="1"/>
  <c r="E1139" i="1" l="1"/>
  <c r="G1138" i="1"/>
  <c r="H1139" i="1" s="1"/>
  <c r="J1139" i="1" s="1"/>
  <c r="O1133" i="1"/>
  <c r="B1133" i="1"/>
  <c r="I1140" i="1"/>
  <c r="C1135" i="1"/>
  <c r="K1134" i="1"/>
  <c r="M1139" i="1"/>
  <c r="N1139" i="1" s="1"/>
  <c r="P1140" i="1"/>
  <c r="Q1140" i="1"/>
  <c r="D1140" i="1"/>
  <c r="L1140" i="1"/>
  <c r="A1141" i="1"/>
  <c r="E1140" i="1" l="1"/>
  <c r="G1139" i="1"/>
  <c r="H1140" i="1" s="1"/>
  <c r="J1140" i="1" s="1"/>
  <c r="O1134" i="1"/>
  <c r="B1134" i="1"/>
  <c r="Q1141" i="1"/>
  <c r="P1141" i="1"/>
  <c r="M1140" i="1"/>
  <c r="N1140" i="1" s="1"/>
  <c r="I1141" i="1"/>
  <c r="L1141" i="1"/>
  <c r="A1142" i="1"/>
  <c r="D1141" i="1"/>
  <c r="C1136" i="1"/>
  <c r="K1135" i="1"/>
  <c r="E1141" i="1" l="1"/>
  <c r="G1140" i="1"/>
  <c r="H1141" i="1" s="1"/>
  <c r="J1141" i="1" s="1"/>
  <c r="O1135" i="1"/>
  <c r="B1135" i="1"/>
  <c r="C1137" i="1"/>
  <c r="K1136" i="1"/>
  <c r="M1141" i="1"/>
  <c r="N1141" i="1" s="1"/>
  <c r="P1142" i="1"/>
  <c r="Q1142" i="1"/>
  <c r="I1142" i="1"/>
  <c r="D1142" i="1"/>
  <c r="L1142" i="1"/>
  <c r="A1143" i="1"/>
  <c r="E1142" i="1" l="1"/>
  <c r="G1141" i="1"/>
  <c r="H1142" i="1" s="1"/>
  <c r="J1142" i="1" s="1"/>
  <c r="O1136" i="1"/>
  <c r="B1136" i="1"/>
  <c r="D1143" i="1"/>
  <c r="A1144" i="1"/>
  <c r="L1143" i="1"/>
  <c r="I1143" i="1"/>
  <c r="P1143" i="1"/>
  <c r="M1142" i="1"/>
  <c r="N1142" i="1" s="1"/>
  <c r="Q1143" i="1"/>
  <c r="C1138" i="1"/>
  <c r="K1137" i="1"/>
  <c r="E1143" i="1" l="1"/>
  <c r="G1142" i="1"/>
  <c r="H1143" i="1" s="1"/>
  <c r="J1143" i="1" s="1"/>
  <c r="O1137" i="1"/>
  <c r="B1137" i="1"/>
  <c r="I1144" i="1"/>
  <c r="L1144" i="1"/>
  <c r="D1144" i="1"/>
  <c r="A1145" i="1"/>
  <c r="M1143" i="1"/>
  <c r="N1143" i="1" s="1"/>
  <c r="P1144" i="1"/>
  <c r="Q1144" i="1"/>
  <c r="C1139" i="1"/>
  <c r="K1138" i="1"/>
  <c r="E1144" i="1" l="1"/>
  <c r="G1143" i="1"/>
  <c r="H1144" i="1" s="1"/>
  <c r="J1144" i="1" s="1"/>
  <c r="O1138" i="1"/>
  <c r="B1138" i="1"/>
  <c r="I1145" i="1"/>
  <c r="C1140" i="1"/>
  <c r="K1139" i="1"/>
  <c r="M1144" i="1"/>
  <c r="N1144" i="1" s="1"/>
  <c r="Q1145" i="1"/>
  <c r="P1145" i="1"/>
  <c r="D1145" i="1"/>
  <c r="A1146" i="1"/>
  <c r="L1145" i="1"/>
  <c r="E1145" i="1" l="1"/>
  <c r="G1144" i="1"/>
  <c r="H1145" i="1" s="1"/>
  <c r="J1145" i="1" s="1"/>
  <c r="O1139" i="1"/>
  <c r="B1139" i="1"/>
  <c r="M1145" i="1"/>
  <c r="N1145" i="1" s="1"/>
  <c r="P1146" i="1"/>
  <c r="Q1146" i="1"/>
  <c r="I1146" i="1"/>
  <c r="A1147" i="1"/>
  <c r="L1146" i="1"/>
  <c r="D1146" i="1"/>
  <c r="C1141" i="1"/>
  <c r="K1140" i="1"/>
  <c r="E1146" i="1" l="1"/>
  <c r="G1145" i="1"/>
  <c r="H1146" i="1" s="1"/>
  <c r="J1146" i="1" s="1"/>
  <c r="O1140" i="1"/>
  <c r="B1140" i="1"/>
  <c r="C1142" i="1"/>
  <c r="K1141" i="1"/>
  <c r="I1147" i="1"/>
  <c r="P1147" i="1"/>
  <c r="Q1147" i="1"/>
  <c r="M1146" i="1"/>
  <c r="N1146" i="1" s="1"/>
  <c r="L1147" i="1"/>
  <c r="A1148" i="1"/>
  <c r="D1147" i="1"/>
  <c r="E1147" i="1" l="1"/>
  <c r="G1146" i="1"/>
  <c r="H1147" i="1" s="1"/>
  <c r="J1147" i="1" s="1"/>
  <c r="O1141" i="1"/>
  <c r="B1141" i="1"/>
  <c r="I1148" i="1"/>
  <c r="D1148" i="1"/>
  <c r="A1149" i="1"/>
  <c r="L1148" i="1"/>
  <c r="M1147" i="1"/>
  <c r="N1147" i="1" s="1"/>
  <c r="P1148" i="1"/>
  <c r="Q1148" i="1"/>
  <c r="C1143" i="1"/>
  <c r="K1142" i="1"/>
  <c r="E1148" i="1" l="1"/>
  <c r="G1147" i="1"/>
  <c r="H1148" i="1" s="1"/>
  <c r="J1148" i="1" s="1"/>
  <c r="O1142" i="1"/>
  <c r="B1142" i="1"/>
  <c r="M1148" i="1"/>
  <c r="N1148" i="1" s="1"/>
  <c r="Q1149" i="1"/>
  <c r="P1149" i="1"/>
  <c r="I1149" i="1"/>
  <c r="C1144" i="1"/>
  <c r="K1143" i="1"/>
  <c r="D1149" i="1"/>
  <c r="L1149" i="1"/>
  <c r="A1150" i="1"/>
  <c r="E1149" i="1" l="1"/>
  <c r="G1148" i="1"/>
  <c r="H1149" i="1" s="1"/>
  <c r="J1149" i="1" s="1"/>
  <c r="O1143" i="1"/>
  <c r="B1143" i="1"/>
  <c r="I1150" i="1"/>
  <c r="D1150" i="1"/>
  <c r="A1151" i="1"/>
  <c r="L1150" i="1"/>
  <c r="P1150" i="1"/>
  <c r="Q1150" i="1"/>
  <c r="M1149" i="1"/>
  <c r="N1149" i="1" s="1"/>
  <c r="C1145" i="1"/>
  <c r="K1144" i="1"/>
  <c r="E1150" i="1" l="1"/>
  <c r="G1149" i="1"/>
  <c r="H1150" i="1" s="1"/>
  <c r="J1150" i="1" s="1"/>
  <c r="O1144" i="1"/>
  <c r="B1144" i="1"/>
  <c r="C1146" i="1"/>
  <c r="K1145" i="1"/>
  <c r="M1150" i="1"/>
  <c r="N1150" i="1" s="1"/>
  <c r="P1151" i="1"/>
  <c r="Q1151" i="1"/>
  <c r="L1151" i="1"/>
  <c r="A1152" i="1"/>
  <c r="D1151" i="1"/>
  <c r="I1151" i="1"/>
  <c r="E1151" i="1" l="1"/>
  <c r="G1150" i="1"/>
  <c r="H1151" i="1" s="1"/>
  <c r="J1151" i="1" s="1"/>
  <c r="O1145" i="1"/>
  <c r="B1145" i="1"/>
  <c r="Q1152" i="1"/>
  <c r="P1152" i="1"/>
  <c r="M1151" i="1"/>
  <c r="N1151" i="1" s="1"/>
  <c r="I1152" i="1"/>
  <c r="L1152" i="1"/>
  <c r="D1152" i="1"/>
  <c r="A1153" i="1"/>
  <c r="C1147" i="1"/>
  <c r="K1146" i="1"/>
  <c r="E1152" i="1" l="1"/>
  <c r="G1151" i="1"/>
  <c r="H1152" i="1" s="1"/>
  <c r="J1152" i="1" s="1"/>
  <c r="O1146" i="1"/>
  <c r="B1146" i="1"/>
  <c r="P1153" i="1"/>
  <c r="M1152" i="1"/>
  <c r="N1152" i="1" s="1"/>
  <c r="Q1153" i="1"/>
  <c r="C1148" i="1"/>
  <c r="K1147" i="1"/>
  <c r="I1153" i="1"/>
  <c r="A1154" i="1"/>
  <c r="L1153" i="1"/>
  <c r="D1153" i="1"/>
  <c r="E1153" i="1" l="1"/>
  <c r="G1152" i="1"/>
  <c r="H1153" i="1" s="1"/>
  <c r="J1153" i="1" s="1"/>
  <c r="O1147" i="1"/>
  <c r="B1147" i="1"/>
  <c r="C1149" i="1"/>
  <c r="K1148" i="1"/>
  <c r="D1154" i="1"/>
  <c r="L1154" i="1"/>
  <c r="A1155" i="1"/>
  <c r="I1154" i="1"/>
  <c r="P1154" i="1"/>
  <c r="M1153" i="1"/>
  <c r="N1153" i="1" s="1"/>
  <c r="Q1154" i="1"/>
  <c r="E1154" i="1" l="1"/>
  <c r="G1153" i="1"/>
  <c r="H1154" i="1" s="1"/>
  <c r="J1154" i="1" s="1"/>
  <c r="O1148" i="1"/>
  <c r="B1148" i="1"/>
  <c r="I1155" i="1"/>
  <c r="D1155" i="1"/>
  <c r="L1155" i="1"/>
  <c r="A1156" i="1"/>
  <c r="C1150" i="1"/>
  <c r="K1149" i="1"/>
  <c r="Q1155" i="1"/>
  <c r="M1154" i="1"/>
  <c r="N1154" i="1" s="1"/>
  <c r="P1155" i="1"/>
  <c r="E1155" i="1" l="1"/>
  <c r="G1154" i="1"/>
  <c r="H1155" i="1" s="1"/>
  <c r="J1155" i="1" s="1"/>
  <c r="O1149" i="1"/>
  <c r="B1149" i="1"/>
  <c r="I1156" i="1"/>
  <c r="M1155" i="1"/>
  <c r="N1155" i="1" s="1"/>
  <c r="Q1156" i="1"/>
  <c r="P1156" i="1"/>
  <c r="C1151" i="1"/>
  <c r="K1150" i="1"/>
  <c r="L1156" i="1"/>
  <c r="D1156" i="1"/>
  <c r="A1157" i="1"/>
  <c r="E1156" i="1" l="1"/>
  <c r="G1155" i="1"/>
  <c r="H1156" i="1" s="1"/>
  <c r="J1156" i="1" s="1"/>
  <c r="O1150" i="1"/>
  <c r="B1150" i="1"/>
  <c r="A1158" i="1"/>
  <c r="D1157" i="1"/>
  <c r="L1157" i="1"/>
  <c r="P1157" i="1"/>
  <c r="Q1157" i="1"/>
  <c r="M1156" i="1"/>
  <c r="N1156" i="1" s="1"/>
  <c r="C1152" i="1"/>
  <c r="K1151" i="1"/>
  <c r="I1157" i="1"/>
  <c r="E1157" i="1" l="1"/>
  <c r="G1156" i="1"/>
  <c r="H1157" i="1" s="1"/>
  <c r="J1157" i="1" s="1"/>
  <c r="O1151" i="1"/>
  <c r="B1151" i="1"/>
  <c r="I1158" i="1"/>
  <c r="P1158" i="1"/>
  <c r="M1157" i="1"/>
  <c r="N1157" i="1" s="1"/>
  <c r="Q1158" i="1"/>
  <c r="C1153" i="1"/>
  <c r="K1152" i="1"/>
  <c r="A1159" i="1"/>
  <c r="L1158" i="1"/>
  <c r="D1158" i="1"/>
  <c r="G1157" i="1" l="1"/>
  <c r="H1158" i="1" s="1"/>
  <c r="J1158" i="1" s="1"/>
  <c r="E1158" i="1"/>
  <c r="O1152" i="1"/>
  <c r="B1152" i="1"/>
  <c r="I1159" i="1"/>
  <c r="C1154" i="1"/>
  <c r="K1153" i="1"/>
  <c r="M1158" i="1"/>
  <c r="P1159" i="1"/>
  <c r="Q1159" i="1"/>
  <c r="A1160" i="1"/>
  <c r="L1159" i="1"/>
  <c r="D1159" i="1"/>
  <c r="N1158" i="1" l="1"/>
  <c r="E1159" i="1"/>
  <c r="G1158" i="1"/>
  <c r="H1159" i="1" s="1"/>
  <c r="J1159" i="1" s="1"/>
  <c r="O1153" i="1"/>
  <c r="B1153" i="1"/>
  <c r="C1155" i="1"/>
  <c r="K1154" i="1"/>
  <c r="Q1160" i="1"/>
  <c r="P1160" i="1"/>
  <c r="M1159" i="1"/>
  <c r="L1160" i="1"/>
  <c r="D1160" i="1"/>
  <c r="A1161" i="1"/>
  <c r="I1160" i="1"/>
  <c r="N1159" i="1" l="1"/>
  <c r="G1159" i="1"/>
  <c r="H1160" i="1" s="1"/>
  <c r="J1160" i="1" s="1"/>
  <c r="E1160" i="1"/>
  <c r="O1154" i="1"/>
  <c r="B1154" i="1"/>
  <c r="I1161" i="1"/>
  <c r="L1161" i="1"/>
  <c r="D1161" i="1"/>
  <c r="A1162" i="1"/>
  <c r="Q1161" i="1"/>
  <c r="P1161" i="1"/>
  <c r="M1160" i="1"/>
  <c r="C1156" i="1"/>
  <c r="K1155" i="1"/>
  <c r="N1160" i="1" l="1"/>
  <c r="E1161" i="1"/>
  <c r="G1160" i="1"/>
  <c r="H1161" i="1" s="1"/>
  <c r="J1161" i="1" s="1"/>
  <c r="O1155" i="1"/>
  <c r="B1155" i="1"/>
  <c r="C1157" i="1"/>
  <c r="K1156" i="1"/>
  <c r="M1161" i="1"/>
  <c r="Q1162" i="1"/>
  <c r="P1162" i="1"/>
  <c r="L1162" i="1"/>
  <c r="D1162" i="1"/>
  <c r="A1163" i="1"/>
  <c r="I1162" i="1"/>
  <c r="N1161" i="1" l="1"/>
  <c r="E1162" i="1"/>
  <c r="G1161" i="1"/>
  <c r="H1162" i="1" s="1"/>
  <c r="J1162" i="1" s="1"/>
  <c r="O1156" i="1"/>
  <c r="B1156" i="1"/>
  <c r="I1163" i="1"/>
  <c r="A1164" i="1"/>
  <c r="D1163" i="1"/>
  <c r="L1163" i="1"/>
  <c r="C1158" i="1"/>
  <c r="K1157" i="1"/>
  <c r="P1163" i="1"/>
  <c r="M1162" i="1"/>
  <c r="Q1163" i="1"/>
  <c r="N1162" i="1" l="1"/>
  <c r="E1163" i="1"/>
  <c r="G1162" i="1"/>
  <c r="H1163" i="1" s="1"/>
  <c r="J1163" i="1" s="1"/>
  <c r="O1157" i="1"/>
  <c r="B1157" i="1"/>
  <c r="C1159" i="1"/>
  <c r="K1158" i="1"/>
  <c r="L1164" i="1"/>
  <c r="D1164" i="1"/>
  <c r="A1165" i="1"/>
  <c r="M1163" i="1"/>
  <c r="P1164" i="1"/>
  <c r="Q1164" i="1"/>
  <c r="I1164" i="1"/>
  <c r="N1163" i="1" l="1"/>
  <c r="E1164" i="1"/>
  <c r="G1163" i="1"/>
  <c r="H1164" i="1" s="1"/>
  <c r="J1164" i="1" s="1"/>
  <c r="O1158" i="1"/>
  <c r="B1158" i="1"/>
  <c r="I1165" i="1"/>
  <c r="M1164" i="1"/>
  <c r="P1165" i="1"/>
  <c r="Q1165" i="1"/>
  <c r="D1165" i="1"/>
  <c r="A1166" i="1"/>
  <c r="L1165" i="1"/>
  <c r="C1160" i="1"/>
  <c r="K1159" i="1"/>
  <c r="N1164" i="1" l="1"/>
  <c r="E1165" i="1"/>
  <c r="G1164" i="1"/>
  <c r="H1165" i="1" s="1"/>
  <c r="J1165" i="1" s="1"/>
  <c r="O1159" i="1"/>
  <c r="B1159" i="1"/>
  <c r="Q1166" i="1"/>
  <c r="P1166" i="1"/>
  <c r="M1165" i="1"/>
  <c r="C1161" i="1"/>
  <c r="K1160" i="1"/>
  <c r="D1166" i="1"/>
  <c r="A1167" i="1"/>
  <c r="L1166" i="1"/>
  <c r="I1166" i="1"/>
  <c r="N1165" i="1" l="1"/>
  <c r="E1166" i="1"/>
  <c r="G1165" i="1"/>
  <c r="H1166" i="1" s="1"/>
  <c r="J1166" i="1" s="1"/>
  <c r="O1160" i="1"/>
  <c r="B1160" i="1"/>
  <c r="I1167" i="1"/>
  <c r="D1167" i="1"/>
  <c r="A1168" i="1"/>
  <c r="L1167" i="1"/>
  <c r="M1166" i="1"/>
  <c r="P1167" i="1"/>
  <c r="Q1167" i="1"/>
  <c r="C1162" i="1"/>
  <c r="K1161" i="1"/>
  <c r="N1166" i="1" l="1"/>
  <c r="G1166" i="1"/>
  <c r="H1167" i="1" s="1"/>
  <c r="J1167" i="1" s="1"/>
  <c r="E1167" i="1"/>
  <c r="O1161" i="1"/>
  <c r="B1161" i="1"/>
  <c r="A1169" i="1"/>
  <c r="L1168" i="1"/>
  <c r="D1168" i="1"/>
  <c r="C1163" i="1"/>
  <c r="K1162" i="1"/>
  <c r="M1167" i="1"/>
  <c r="Q1168" i="1"/>
  <c r="P1168" i="1"/>
  <c r="I1168" i="1"/>
  <c r="N1167" i="1" l="1"/>
  <c r="E1168" i="1"/>
  <c r="G1167" i="1"/>
  <c r="H1168" i="1" s="1"/>
  <c r="J1168" i="1" s="1"/>
  <c r="O1162" i="1"/>
  <c r="B1162" i="1"/>
  <c r="I1169" i="1"/>
  <c r="Q1169" i="1"/>
  <c r="M1168" i="1"/>
  <c r="P1169" i="1"/>
  <c r="C1164" i="1"/>
  <c r="K1163" i="1"/>
  <c r="A1170" i="1"/>
  <c r="D1169" i="1"/>
  <c r="L1169" i="1"/>
  <c r="N1168" i="1" l="1"/>
  <c r="E1169" i="1"/>
  <c r="G1168" i="1"/>
  <c r="H1169" i="1" s="1"/>
  <c r="J1169" i="1" s="1"/>
  <c r="O1163" i="1"/>
  <c r="B1163" i="1"/>
  <c r="Q1170" i="1"/>
  <c r="P1170" i="1"/>
  <c r="M1169" i="1"/>
  <c r="C1165" i="1"/>
  <c r="K1164" i="1"/>
  <c r="I1170" i="1"/>
  <c r="D1170" i="1"/>
  <c r="A1171" i="1"/>
  <c r="L1170" i="1"/>
  <c r="N1169" i="1" l="1"/>
  <c r="E1170" i="1"/>
  <c r="G1169" i="1"/>
  <c r="H1170" i="1" s="1"/>
  <c r="J1170" i="1" s="1"/>
  <c r="O1164" i="1"/>
  <c r="B1164" i="1"/>
  <c r="A1172" i="1"/>
  <c r="L1171" i="1"/>
  <c r="D1171" i="1"/>
  <c r="C1166" i="1"/>
  <c r="K1165" i="1"/>
  <c r="I1171" i="1"/>
  <c r="P1171" i="1"/>
  <c r="Q1171" i="1"/>
  <c r="M1170" i="1"/>
  <c r="N1170" i="1" l="1"/>
  <c r="E1171" i="1"/>
  <c r="G1170" i="1"/>
  <c r="H1171" i="1" s="1"/>
  <c r="J1171" i="1" s="1"/>
  <c r="O1165" i="1"/>
  <c r="B1165" i="1"/>
  <c r="I1172" i="1"/>
  <c r="M1171" i="1"/>
  <c r="P1172" i="1"/>
  <c r="Q1172" i="1"/>
  <c r="L1172" i="1"/>
  <c r="A1173" i="1"/>
  <c r="D1172" i="1"/>
  <c r="C1167" i="1"/>
  <c r="K1166" i="1"/>
  <c r="N1171" i="1" l="1"/>
  <c r="E1172" i="1"/>
  <c r="G1171" i="1"/>
  <c r="H1172" i="1" s="1"/>
  <c r="J1172" i="1" s="1"/>
  <c r="O1166" i="1"/>
  <c r="B1166" i="1"/>
  <c r="C1168" i="1"/>
  <c r="K1167" i="1"/>
  <c r="L1173" i="1"/>
  <c r="A1174" i="1"/>
  <c r="D1173" i="1"/>
  <c r="Q1173" i="1"/>
  <c r="M1172" i="1"/>
  <c r="P1173" i="1"/>
  <c r="I1173" i="1"/>
  <c r="N1172" i="1" l="1"/>
  <c r="E1173" i="1"/>
  <c r="G1172" i="1"/>
  <c r="H1173" i="1" s="1"/>
  <c r="J1173" i="1" s="1"/>
  <c r="O1167" i="1"/>
  <c r="B1167" i="1"/>
  <c r="L1174" i="1"/>
  <c r="A1175" i="1"/>
  <c r="D1174" i="1"/>
  <c r="P1174" i="1"/>
  <c r="M1173" i="1"/>
  <c r="Q1174" i="1"/>
  <c r="I1174" i="1"/>
  <c r="C1169" i="1"/>
  <c r="K1168" i="1"/>
  <c r="N1173" i="1" l="1"/>
  <c r="G1173" i="1"/>
  <c r="H1174" i="1" s="1"/>
  <c r="J1174" i="1" s="1"/>
  <c r="E1174" i="1"/>
  <c r="O1168" i="1"/>
  <c r="B1168" i="1"/>
  <c r="I1175" i="1"/>
  <c r="C1170" i="1"/>
  <c r="K1169" i="1"/>
  <c r="D1175" i="1"/>
  <c r="A1176" i="1"/>
  <c r="L1175" i="1"/>
  <c r="P1175" i="1"/>
  <c r="M1174" i="1"/>
  <c r="Q1175" i="1"/>
  <c r="N1174" i="1" l="1"/>
  <c r="E1175" i="1"/>
  <c r="G1174" i="1"/>
  <c r="H1175" i="1" s="1"/>
  <c r="J1175" i="1" s="1"/>
  <c r="O1169" i="1"/>
  <c r="B1169" i="1"/>
  <c r="I1176" i="1"/>
  <c r="M1175" i="1"/>
  <c r="P1176" i="1"/>
  <c r="Q1176" i="1"/>
  <c r="L1176" i="1"/>
  <c r="D1176" i="1"/>
  <c r="A1177" i="1"/>
  <c r="C1171" i="1"/>
  <c r="K1170" i="1"/>
  <c r="N1175" i="1" l="1"/>
  <c r="E1176" i="1"/>
  <c r="G1175" i="1"/>
  <c r="H1176" i="1" s="1"/>
  <c r="J1176" i="1" s="1"/>
  <c r="O1170" i="1"/>
  <c r="B1170" i="1"/>
  <c r="M1176" i="1"/>
  <c r="P1177" i="1"/>
  <c r="Q1177" i="1"/>
  <c r="C1172" i="1"/>
  <c r="K1171" i="1"/>
  <c r="A1178" i="1"/>
  <c r="D1177" i="1"/>
  <c r="L1177" i="1"/>
  <c r="I1177" i="1"/>
  <c r="N1176" i="1" l="1"/>
  <c r="E1177" i="1"/>
  <c r="G1176" i="1"/>
  <c r="H1177" i="1" s="1"/>
  <c r="J1177" i="1" s="1"/>
  <c r="O1171" i="1"/>
  <c r="B1171" i="1"/>
  <c r="I1178" i="1"/>
  <c r="A1179" i="1"/>
  <c r="D1178" i="1"/>
  <c r="L1178" i="1"/>
  <c r="M1177" i="1"/>
  <c r="P1178" i="1"/>
  <c r="Q1178" i="1"/>
  <c r="C1173" i="1"/>
  <c r="K1172" i="1"/>
  <c r="N1177" i="1" l="1"/>
  <c r="E1178" i="1"/>
  <c r="G1177" i="1"/>
  <c r="H1178" i="1" s="1"/>
  <c r="J1178" i="1" s="1"/>
  <c r="O1172" i="1"/>
  <c r="B1172" i="1"/>
  <c r="C1174" i="1"/>
  <c r="K1173" i="1"/>
  <c r="D1179" i="1"/>
  <c r="A1180" i="1"/>
  <c r="L1179" i="1"/>
  <c r="M1178" i="1"/>
  <c r="Q1179" i="1"/>
  <c r="P1179" i="1"/>
  <c r="I1179" i="1"/>
  <c r="N1178" i="1" l="1"/>
  <c r="E1179" i="1"/>
  <c r="G1178" i="1"/>
  <c r="H1179" i="1" s="1"/>
  <c r="J1179" i="1" s="1"/>
  <c r="O1173" i="1"/>
  <c r="B1173" i="1"/>
  <c r="I1180" i="1"/>
  <c r="P1180" i="1"/>
  <c r="M1179" i="1"/>
  <c r="Q1180" i="1"/>
  <c r="D1180" i="1"/>
  <c r="L1180" i="1"/>
  <c r="A1181" i="1"/>
  <c r="C1175" i="1"/>
  <c r="K1174" i="1"/>
  <c r="N1179" i="1" l="1"/>
  <c r="E1180" i="1"/>
  <c r="G1179" i="1"/>
  <c r="H1180" i="1" s="1"/>
  <c r="J1180" i="1" s="1"/>
  <c r="O1174" i="1"/>
  <c r="B1174" i="1"/>
  <c r="M1180" i="1"/>
  <c r="Q1181" i="1"/>
  <c r="P1181" i="1"/>
  <c r="I1181" i="1"/>
  <c r="C1176" i="1"/>
  <c r="K1175" i="1"/>
  <c r="A1182" i="1"/>
  <c r="D1181" i="1"/>
  <c r="L1181" i="1"/>
  <c r="N1180" i="1" l="1"/>
  <c r="E1181" i="1"/>
  <c r="G1180" i="1"/>
  <c r="H1181" i="1" s="1"/>
  <c r="J1181" i="1" s="1"/>
  <c r="O1175" i="1"/>
  <c r="B1175" i="1"/>
  <c r="C1177" i="1"/>
  <c r="K1176" i="1"/>
  <c r="I1182" i="1"/>
  <c r="D1182" i="1"/>
  <c r="A1183" i="1"/>
  <c r="L1182" i="1"/>
  <c r="M1181" i="1"/>
  <c r="P1182" i="1"/>
  <c r="Q1182" i="1"/>
  <c r="N1181" i="1" l="1"/>
  <c r="E1182" i="1"/>
  <c r="G1181" i="1"/>
  <c r="H1182" i="1" s="1"/>
  <c r="J1182" i="1" s="1"/>
  <c r="O1176" i="1"/>
  <c r="B1176" i="1"/>
  <c r="I1183" i="1"/>
  <c r="M1182" i="1"/>
  <c r="Q1183" i="1"/>
  <c r="P1183" i="1"/>
  <c r="D1183" i="1"/>
  <c r="L1183" i="1"/>
  <c r="A1184" i="1"/>
  <c r="C1178" i="1"/>
  <c r="K1177" i="1"/>
  <c r="N1182" i="1" l="1"/>
  <c r="G1182" i="1"/>
  <c r="H1183" i="1" s="1"/>
  <c r="J1183" i="1" s="1"/>
  <c r="E1183" i="1"/>
  <c r="O1177" i="1"/>
  <c r="B1177" i="1"/>
  <c r="I1184" i="1"/>
  <c r="A1185" i="1"/>
  <c r="D1184" i="1"/>
  <c r="L1184" i="1"/>
  <c r="P1184" i="1"/>
  <c r="M1183" i="1"/>
  <c r="Q1184" i="1"/>
  <c r="C1179" i="1"/>
  <c r="K1178" i="1"/>
  <c r="N1183" i="1" l="1"/>
  <c r="E1184" i="1"/>
  <c r="G1183" i="1"/>
  <c r="H1184" i="1" s="1"/>
  <c r="J1184" i="1" s="1"/>
  <c r="O1178" i="1"/>
  <c r="B1178" i="1"/>
  <c r="C1180" i="1"/>
  <c r="K1179" i="1"/>
  <c r="D1185" i="1"/>
  <c r="A1186" i="1"/>
  <c r="L1185" i="1"/>
  <c r="M1184" i="1"/>
  <c r="Q1185" i="1"/>
  <c r="P1185" i="1"/>
  <c r="I1185" i="1"/>
  <c r="E1185" i="1" l="1"/>
  <c r="N1184" i="1"/>
  <c r="G1184" i="1"/>
  <c r="H1185" i="1" s="1"/>
  <c r="J1185" i="1" s="1"/>
  <c r="O1179" i="1"/>
  <c r="B1179" i="1"/>
  <c r="M1185" i="1"/>
  <c r="P1186" i="1"/>
  <c r="Q1186" i="1"/>
  <c r="I1186" i="1"/>
  <c r="D1186" i="1"/>
  <c r="A1187" i="1"/>
  <c r="L1186" i="1"/>
  <c r="C1181" i="1"/>
  <c r="K1180" i="1"/>
  <c r="E1186" i="1" l="1"/>
  <c r="G1185" i="1"/>
  <c r="H1186" i="1" s="1"/>
  <c r="J1186" i="1" s="1"/>
  <c r="N1185" i="1"/>
  <c r="O1180" i="1"/>
  <c r="B1180" i="1"/>
  <c r="M1186" i="1"/>
  <c r="P1187" i="1"/>
  <c r="Q1187" i="1"/>
  <c r="A1188" i="1"/>
  <c r="D1187" i="1"/>
  <c r="L1187" i="1"/>
  <c r="I1187" i="1"/>
  <c r="C1182" i="1"/>
  <c r="K1181" i="1"/>
  <c r="E1187" i="1" l="1"/>
  <c r="G1186" i="1"/>
  <c r="H1187" i="1" s="1"/>
  <c r="J1187" i="1" s="1"/>
  <c r="N1186" i="1"/>
  <c r="O1181" i="1"/>
  <c r="B1181" i="1"/>
  <c r="M1187" i="1"/>
  <c r="Q1188" i="1"/>
  <c r="P1188" i="1"/>
  <c r="C1183" i="1"/>
  <c r="K1182" i="1"/>
  <c r="I1188" i="1"/>
  <c r="A1189" i="1"/>
  <c r="D1188" i="1"/>
  <c r="L1188" i="1"/>
  <c r="G1187" i="1" l="1"/>
  <c r="H1188" i="1" s="1"/>
  <c r="J1188" i="1" s="1"/>
  <c r="E1188" i="1"/>
  <c r="N1187" i="1"/>
  <c r="O1182" i="1"/>
  <c r="B1182" i="1"/>
  <c r="D1189" i="1"/>
  <c r="L1189" i="1"/>
  <c r="A1190" i="1"/>
  <c r="M1188" i="1"/>
  <c r="N1188" i="1" s="1"/>
  <c r="Q1189" i="1"/>
  <c r="P1189" i="1"/>
  <c r="I1189" i="1"/>
  <c r="C1184" i="1"/>
  <c r="K1183" i="1"/>
  <c r="E1189" i="1" l="1"/>
  <c r="G1188" i="1"/>
  <c r="H1189" i="1" s="1"/>
  <c r="J1189" i="1" s="1"/>
  <c r="O1183" i="1"/>
  <c r="B1183" i="1"/>
  <c r="I1190" i="1"/>
  <c r="C1185" i="1"/>
  <c r="K1184" i="1"/>
  <c r="A1191" i="1"/>
  <c r="D1190" i="1"/>
  <c r="L1190" i="1"/>
  <c r="M1189" i="1"/>
  <c r="N1189" i="1" s="1"/>
  <c r="Q1190" i="1"/>
  <c r="P1190" i="1"/>
  <c r="E1190" i="1" l="1"/>
  <c r="G1189" i="1"/>
  <c r="H1190" i="1" s="1"/>
  <c r="J1190" i="1" s="1"/>
  <c r="O1184" i="1"/>
  <c r="B1184" i="1"/>
  <c r="I1191" i="1"/>
  <c r="A1192" i="1"/>
  <c r="D1191" i="1"/>
  <c r="L1191" i="1"/>
  <c r="M1190" i="1"/>
  <c r="N1190" i="1" s="1"/>
  <c r="P1191" i="1"/>
  <c r="Q1191" i="1"/>
  <c r="C1186" i="1"/>
  <c r="K1185" i="1"/>
  <c r="E1191" i="1" l="1"/>
  <c r="G1190" i="1"/>
  <c r="H1191" i="1" s="1"/>
  <c r="J1191" i="1" s="1"/>
  <c r="O1185" i="1"/>
  <c r="B1185" i="1"/>
  <c r="I1192" i="1"/>
  <c r="C1187" i="1"/>
  <c r="K1186" i="1"/>
  <c r="D1192" i="1"/>
  <c r="L1192" i="1"/>
  <c r="A1193" i="1"/>
  <c r="Q1192" i="1"/>
  <c r="P1192" i="1"/>
  <c r="M1191" i="1"/>
  <c r="N1191" i="1" s="1"/>
  <c r="E1192" i="1" l="1"/>
  <c r="G1191" i="1"/>
  <c r="H1192" i="1" s="1"/>
  <c r="J1192" i="1" s="1"/>
  <c r="O1186" i="1"/>
  <c r="B1186" i="1"/>
  <c r="D1193" i="1"/>
  <c r="L1193" i="1"/>
  <c r="A1194" i="1"/>
  <c r="M1192" i="1"/>
  <c r="N1192" i="1" s="1"/>
  <c r="Q1193" i="1"/>
  <c r="P1193" i="1"/>
  <c r="C1188" i="1"/>
  <c r="K1187" i="1"/>
  <c r="I1193" i="1"/>
  <c r="E1193" i="1" l="1"/>
  <c r="G1192" i="1"/>
  <c r="H1193" i="1" s="1"/>
  <c r="J1193" i="1" s="1"/>
  <c r="O1187" i="1"/>
  <c r="B1187" i="1"/>
  <c r="I1194" i="1"/>
  <c r="C1189" i="1"/>
  <c r="K1188" i="1"/>
  <c r="A1195" i="1"/>
  <c r="D1194" i="1"/>
  <c r="L1194" i="1"/>
  <c r="M1193" i="1"/>
  <c r="N1193" i="1" s="1"/>
  <c r="Q1194" i="1"/>
  <c r="P1194" i="1"/>
  <c r="E1194" i="1" l="1"/>
  <c r="G1193" i="1"/>
  <c r="H1194" i="1" s="1"/>
  <c r="J1194" i="1" s="1"/>
  <c r="O1188" i="1"/>
  <c r="B1188" i="1"/>
  <c r="P1195" i="1"/>
  <c r="Q1195" i="1"/>
  <c r="M1194" i="1"/>
  <c r="N1194" i="1" s="1"/>
  <c r="C1190" i="1"/>
  <c r="K1189" i="1"/>
  <c r="A1196" i="1"/>
  <c r="L1195" i="1"/>
  <c r="D1195" i="1"/>
  <c r="I1195" i="1"/>
  <c r="E1195" i="1" l="1"/>
  <c r="G1194" i="1"/>
  <c r="H1195" i="1" s="1"/>
  <c r="J1195" i="1" s="1"/>
  <c r="O1189" i="1"/>
  <c r="B1189" i="1"/>
  <c r="Q1196" i="1"/>
  <c r="P1196" i="1"/>
  <c r="M1195" i="1"/>
  <c r="N1195" i="1" s="1"/>
  <c r="C1191" i="1"/>
  <c r="K1190" i="1"/>
  <c r="I1196" i="1"/>
  <c r="D1196" i="1"/>
  <c r="L1196" i="1"/>
  <c r="A1197" i="1"/>
  <c r="E1196" i="1" l="1"/>
  <c r="G1195" i="1"/>
  <c r="H1196" i="1" s="1"/>
  <c r="J1196" i="1" s="1"/>
  <c r="O1190" i="1"/>
  <c r="B1190" i="1"/>
  <c r="M1196" i="1"/>
  <c r="N1196" i="1" s="1"/>
  <c r="Q1197" i="1"/>
  <c r="P1197" i="1"/>
  <c r="C1192" i="1"/>
  <c r="K1191" i="1"/>
  <c r="A1198" i="1"/>
  <c r="D1197" i="1"/>
  <c r="L1197" i="1"/>
  <c r="I1197" i="1"/>
  <c r="E1197" i="1" l="1"/>
  <c r="G1196" i="1"/>
  <c r="H1197" i="1" s="1"/>
  <c r="J1197" i="1" s="1"/>
  <c r="O1191" i="1"/>
  <c r="B1191" i="1"/>
  <c r="I1198" i="1"/>
  <c r="D1198" i="1"/>
  <c r="A1199" i="1"/>
  <c r="L1198" i="1"/>
  <c r="Q1198" i="1"/>
  <c r="M1197" i="1"/>
  <c r="N1197" i="1" s="1"/>
  <c r="P1198" i="1"/>
  <c r="C1193" i="1"/>
  <c r="K1192" i="1"/>
  <c r="G1197" i="1" l="1"/>
  <c r="H1198" i="1" s="1"/>
  <c r="J1198" i="1" s="1"/>
  <c r="E1198" i="1"/>
  <c r="O1192" i="1"/>
  <c r="B1192" i="1"/>
  <c r="C1194" i="1"/>
  <c r="K1193" i="1"/>
  <c r="M1198" i="1"/>
  <c r="N1198" i="1" s="1"/>
  <c r="Q1199" i="1"/>
  <c r="P1199" i="1"/>
  <c r="I1199" i="1"/>
  <c r="D1199" i="1"/>
  <c r="L1199" i="1"/>
  <c r="A1200" i="1"/>
  <c r="E1199" i="1" l="1"/>
  <c r="G1198" i="1"/>
  <c r="H1199" i="1" s="1"/>
  <c r="J1199" i="1" s="1"/>
  <c r="O1193" i="1"/>
  <c r="B1193" i="1"/>
  <c r="Q1200" i="1"/>
  <c r="P1200" i="1"/>
  <c r="M1199" i="1"/>
  <c r="N1199" i="1" s="1"/>
  <c r="D1200" i="1"/>
  <c r="A1201" i="1"/>
  <c r="L1200" i="1"/>
  <c r="I1200" i="1"/>
  <c r="C1195" i="1"/>
  <c r="K1194" i="1"/>
  <c r="G1199" i="1" l="1"/>
  <c r="H1200" i="1" s="1"/>
  <c r="J1200" i="1" s="1"/>
  <c r="E1200" i="1"/>
  <c r="O1194" i="1"/>
  <c r="B1194" i="1"/>
  <c r="M1200" i="1"/>
  <c r="N1200" i="1" s="1"/>
  <c r="Q1201" i="1"/>
  <c r="P1201" i="1"/>
  <c r="C1196" i="1"/>
  <c r="K1195" i="1"/>
  <c r="I1201" i="1"/>
  <c r="A1202" i="1"/>
  <c r="D1201" i="1"/>
  <c r="L1201" i="1"/>
  <c r="E1201" i="1" l="1"/>
  <c r="G1200" i="1"/>
  <c r="H1201" i="1" s="1"/>
  <c r="J1201" i="1" s="1"/>
  <c r="O1195" i="1"/>
  <c r="B1195" i="1"/>
  <c r="C1197" i="1"/>
  <c r="K1196" i="1"/>
  <c r="L1202" i="1"/>
  <c r="D1202" i="1"/>
  <c r="A1203" i="1"/>
  <c r="P1202" i="1"/>
  <c r="M1201" i="1"/>
  <c r="N1201" i="1" s="1"/>
  <c r="Q1202" i="1"/>
  <c r="I1202" i="1"/>
  <c r="E1202" i="1" l="1"/>
  <c r="G1201" i="1"/>
  <c r="H1202" i="1" s="1"/>
  <c r="J1202" i="1" s="1"/>
  <c r="O1196" i="1"/>
  <c r="B1196" i="1"/>
  <c r="M1202" i="1"/>
  <c r="N1202" i="1" s="1"/>
  <c r="P1203" i="1"/>
  <c r="Q1203" i="1"/>
  <c r="I1203" i="1"/>
  <c r="A1204" i="1"/>
  <c r="L1203" i="1"/>
  <c r="D1203" i="1"/>
  <c r="C1198" i="1"/>
  <c r="K1197" i="1"/>
  <c r="E1203" i="1" l="1"/>
  <c r="G1202" i="1"/>
  <c r="H1203" i="1" s="1"/>
  <c r="J1203" i="1" s="1"/>
  <c r="O1197" i="1"/>
  <c r="B1197" i="1"/>
  <c r="D1204" i="1"/>
  <c r="L1204" i="1"/>
  <c r="A1205" i="1"/>
  <c r="C1199" i="1"/>
  <c r="K1198" i="1"/>
  <c r="I1204" i="1"/>
  <c r="Q1204" i="1"/>
  <c r="M1203" i="1"/>
  <c r="N1203" i="1" s="1"/>
  <c r="P1204" i="1"/>
  <c r="G1203" i="1" l="1"/>
  <c r="H1204" i="1" s="1"/>
  <c r="J1204" i="1" s="1"/>
  <c r="E1204" i="1"/>
  <c r="O1198" i="1"/>
  <c r="B1198" i="1"/>
  <c r="I1205" i="1"/>
  <c r="D1205" i="1"/>
  <c r="L1205" i="1"/>
  <c r="A1206" i="1"/>
  <c r="Q1205" i="1"/>
  <c r="P1205" i="1"/>
  <c r="M1204" i="1"/>
  <c r="N1204" i="1" s="1"/>
  <c r="C1200" i="1"/>
  <c r="K1199" i="1"/>
  <c r="E1205" i="1" l="1"/>
  <c r="G1204" i="1"/>
  <c r="H1205" i="1" s="1"/>
  <c r="J1205" i="1" s="1"/>
  <c r="O1199" i="1"/>
  <c r="B1199" i="1"/>
  <c r="C1201" i="1"/>
  <c r="K1200" i="1"/>
  <c r="Q1206" i="1"/>
  <c r="M1205" i="1"/>
  <c r="N1205" i="1" s="1"/>
  <c r="P1206" i="1"/>
  <c r="L1206" i="1"/>
  <c r="A1207" i="1"/>
  <c r="D1206" i="1"/>
  <c r="I1206" i="1"/>
  <c r="E1206" i="1" l="1"/>
  <c r="G1205" i="1"/>
  <c r="H1206" i="1" s="1"/>
  <c r="J1206" i="1" s="1"/>
  <c r="O1200" i="1"/>
  <c r="B1200" i="1"/>
  <c r="I1207" i="1"/>
  <c r="A1208" i="1"/>
  <c r="L1207" i="1"/>
  <c r="D1207" i="1"/>
  <c r="M1206" i="1"/>
  <c r="N1206" i="1" s="1"/>
  <c r="P1207" i="1"/>
  <c r="Q1207" i="1"/>
  <c r="C1202" i="1"/>
  <c r="K1201" i="1"/>
  <c r="E1207" i="1" l="1"/>
  <c r="G1206" i="1"/>
  <c r="H1207" i="1" s="1"/>
  <c r="J1207" i="1" s="1"/>
  <c r="O1201" i="1"/>
  <c r="B1201" i="1"/>
  <c r="M1207" i="1"/>
  <c r="N1207" i="1" s="1"/>
  <c r="Q1208" i="1"/>
  <c r="P1208" i="1"/>
  <c r="L1208" i="1"/>
  <c r="A1209" i="1"/>
  <c r="D1208" i="1"/>
  <c r="C1203" i="1"/>
  <c r="K1202" i="1"/>
  <c r="I1208" i="1"/>
  <c r="E1208" i="1" l="1"/>
  <c r="G1207" i="1"/>
  <c r="H1208" i="1" s="1"/>
  <c r="J1208" i="1" s="1"/>
  <c r="O1202" i="1"/>
  <c r="B1202" i="1"/>
  <c r="A1210" i="1"/>
  <c r="L1209" i="1"/>
  <c r="D1209" i="1"/>
  <c r="M1208" i="1"/>
  <c r="N1208" i="1" s="1"/>
  <c r="Q1209" i="1"/>
  <c r="P1209" i="1"/>
  <c r="C1204" i="1"/>
  <c r="K1203" i="1"/>
  <c r="I1209" i="1"/>
  <c r="E1209" i="1" l="1"/>
  <c r="G1208" i="1"/>
  <c r="H1209" i="1" s="1"/>
  <c r="J1209" i="1" s="1"/>
  <c r="O1203" i="1"/>
  <c r="B1203" i="1"/>
  <c r="I1210" i="1"/>
  <c r="P1210" i="1"/>
  <c r="M1209" i="1"/>
  <c r="N1209" i="1" s="1"/>
  <c r="Q1210" i="1"/>
  <c r="C1205" i="1"/>
  <c r="K1204" i="1"/>
  <c r="D1210" i="1"/>
  <c r="L1210" i="1"/>
  <c r="A1211" i="1"/>
  <c r="E1210" i="1" l="1"/>
  <c r="G1209" i="1"/>
  <c r="H1210" i="1" s="1"/>
  <c r="J1210" i="1" s="1"/>
  <c r="O1204" i="1"/>
  <c r="B1204" i="1"/>
  <c r="I1211" i="1"/>
  <c r="P1211" i="1"/>
  <c r="M1210" i="1"/>
  <c r="N1210" i="1" s="1"/>
  <c r="Q1211" i="1"/>
  <c r="C1206" i="1"/>
  <c r="K1205" i="1"/>
  <c r="D1211" i="1"/>
  <c r="A1212" i="1"/>
  <c r="L1211" i="1"/>
  <c r="E1211" i="1" l="1"/>
  <c r="G1210" i="1"/>
  <c r="H1211" i="1" s="1"/>
  <c r="J1211" i="1" s="1"/>
  <c r="O1205" i="1"/>
  <c r="B1205" i="1"/>
  <c r="M1211" i="1"/>
  <c r="N1211" i="1" s="1"/>
  <c r="P1212" i="1"/>
  <c r="Q1212" i="1"/>
  <c r="I1212" i="1"/>
  <c r="D1212" i="1"/>
  <c r="L1212" i="1"/>
  <c r="A1213" i="1"/>
  <c r="C1207" i="1"/>
  <c r="K1206" i="1"/>
  <c r="E1212" i="1" l="1"/>
  <c r="G1211" i="1"/>
  <c r="H1212" i="1" s="1"/>
  <c r="J1212" i="1" s="1"/>
  <c r="O1206" i="1"/>
  <c r="B1206" i="1"/>
  <c r="I1213" i="1"/>
  <c r="A1214" i="1"/>
  <c r="D1213" i="1"/>
  <c r="L1213" i="1"/>
  <c r="C1208" i="1"/>
  <c r="K1207" i="1"/>
  <c r="P1213" i="1"/>
  <c r="M1212" i="1"/>
  <c r="N1212" i="1" s="1"/>
  <c r="Q1213" i="1"/>
  <c r="E1213" i="1" l="1"/>
  <c r="G1212" i="1"/>
  <c r="H1213" i="1" s="1"/>
  <c r="J1213" i="1" s="1"/>
  <c r="O1207" i="1"/>
  <c r="B1207" i="1"/>
  <c r="C1209" i="1"/>
  <c r="K1208" i="1"/>
  <c r="A1215" i="1"/>
  <c r="L1214" i="1"/>
  <c r="D1214" i="1"/>
  <c r="M1213" i="1"/>
  <c r="N1213" i="1" s="1"/>
  <c r="Q1214" i="1"/>
  <c r="P1214" i="1"/>
  <c r="I1214" i="1"/>
  <c r="E1214" i="1" l="1"/>
  <c r="G1213" i="1"/>
  <c r="H1214" i="1" s="1"/>
  <c r="J1214" i="1" s="1"/>
  <c r="O1208" i="1"/>
  <c r="B1208" i="1"/>
  <c r="I1215" i="1"/>
  <c r="L1215" i="1"/>
  <c r="D1215" i="1"/>
  <c r="A1216" i="1"/>
  <c r="Q1215" i="1"/>
  <c r="P1215" i="1"/>
  <c r="M1214" i="1"/>
  <c r="N1214" i="1" s="1"/>
  <c r="C1210" i="1"/>
  <c r="K1209" i="1"/>
  <c r="E1215" i="1" l="1"/>
  <c r="G1214" i="1"/>
  <c r="H1215" i="1" s="1"/>
  <c r="J1215" i="1" s="1"/>
  <c r="O1209" i="1"/>
  <c r="B1209" i="1"/>
  <c r="C1211" i="1"/>
  <c r="K1210" i="1"/>
  <c r="A1217" i="1"/>
  <c r="L1216" i="1"/>
  <c r="D1216" i="1"/>
  <c r="M1215" i="1"/>
  <c r="N1215" i="1" s="1"/>
  <c r="Q1216" i="1"/>
  <c r="P1216" i="1"/>
  <c r="I1216" i="1"/>
  <c r="G1215" i="1" l="1"/>
  <c r="H1216" i="1" s="1"/>
  <c r="J1216" i="1" s="1"/>
  <c r="E1216" i="1"/>
  <c r="O1210" i="1"/>
  <c r="B1210" i="1"/>
  <c r="I1217" i="1"/>
  <c r="A1218" i="1"/>
  <c r="L1217" i="1"/>
  <c r="D1217" i="1"/>
  <c r="Q1217" i="1"/>
  <c r="M1216" i="1"/>
  <c r="N1216" i="1" s="1"/>
  <c r="P1217" i="1"/>
  <c r="C1212" i="1"/>
  <c r="K1211" i="1"/>
  <c r="E1217" i="1" l="1"/>
  <c r="G1216" i="1"/>
  <c r="H1217" i="1" s="1"/>
  <c r="J1217" i="1" s="1"/>
  <c r="O1211" i="1"/>
  <c r="B1211" i="1"/>
  <c r="M1217" i="1"/>
  <c r="N1217" i="1" s="1"/>
  <c r="P1218" i="1"/>
  <c r="Q1218" i="1"/>
  <c r="I1218" i="1"/>
  <c r="L1218" i="1"/>
  <c r="D1218" i="1"/>
  <c r="A1219" i="1"/>
  <c r="C1213" i="1"/>
  <c r="K1212" i="1"/>
  <c r="G1217" i="1" l="1"/>
  <c r="H1218" i="1" s="1"/>
  <c r="J1218" i="1" s="1"/>
  <c r="E1218" i="1"/>
  <c r="O1212" i="1"/>
  <c r="B1212" i="1"/>
  <c r="C1214" i="1"/>
  <c r="K1213" i="1"/>
  <c r="A1220" i="1"/>
  <c r="D1219" i="1"/>
  <c r="L1219" i="1"/>
  <c r="I1219" i="1"/>
  <c r="M1218" i="1"/>
  <c r="N1218" i="1" s="1"/>
  <c r="Q1219" i="1"/>
  <c r="P1219" i="1"/>
  <c r="G1218" i="1" l="1"/>
  <c r="H1219" i="1" s="1"/>
  <c r="J1219" i="1" s="1"/>
  <c r="E1219" i="1"/>
  <c r="O1213" i="1"/>
  <c r="B1213" i="1"/>
  <c r="I1220" i="1"/>
  <c r="A1221" i="1"/>
  <c r="D1220" i="1"/>
  <c r="L1220" i="1"/>
  <c r="Q1220" i="1"/>
  <c r="P1220" i="1"/>
  <c r="M1219" i="1"/>
  <c r="N1219" i="1" s="1"/>
  <c r="C1215" i="1"/>
  <c r="K1214" i="1"/>
  <c r="E1220" i="1" l="1"/>
  <c r="G1219" i="1"/>
  <c r="H1220" i="1" s="1"/>
  <c r="J1220" i="1" s="1"/>
  <c r="O1214" i="1"/>
  <c r="B1214" i="1"/>
  <c r="C1216" i="1"/>
  <c r="K1215" i="1"/>
  <c r="L1221" i="1"/>
  <c r="D1221" i="1"/>
  <c r="A1222" i="1"/>
  <c r="Q1221" i="1"/>
  <c r="P1221" i="1"/>
  <c r="M1220" i="1"/>
  <c r="N1220" i="1" s="1"/>
  <c r="I1221" i="1"/>
  <c r="G1220" i="1" l="1"/>
  <c r="H1221" i="1" s="1"/>
  <c r="J1221" i="1" s="1"/>
  <c r="E1221" i="1"/>
  <c r="O1215" i="1"/>
  <c r="B1215" i="1"/>
  <c r="I1222" i="1"/>
  <c r="P1222" i="1"/>
  <c r="M1221" i="1"/>
  <c r="N1221" i="1" s="1"/>
  <c r="Q1222" i="1"/>
  <c r="D1222" i="1"/>
  <c r="L1222" i="1"/>
  <c r="A1223" i="1"/>
  <c r="C1217" i="1"/>
  <c r="K1216" i="1"/>
  <c r="E1222" i="1" l="1"/>
  <c r="G1221" i="1"/>
  <c r="H1222" i="1" s="1"/>
  <c r="J1222" i="1" s="1"/>
  <c r="O1216" i="1"/>
  <c r="B1216" i="1"/>
  <c r="M1222" i="1"/>
  <c r="N1222" i="1" s="1"/>
  <c r="P1223" i="1"/>
  <c r="Q1223" i="1"/>
  <c r="C1218" i="1"/>
  <c r="K1217" i="1"/>
  <c r="L1223" i="1"/>
  <c r="D1223" i="1"/>
  <c r="A1224" i="1"/>
  <c r="I1223" i="1"/>
  <c r="E1223" i="1" l="1"/>
  <c r="G1222" i="1"/>
  <c r="H1223" i="1" s="1"/>
  <c r="J1223" i="1" s="1"/>
  <c r="O1217" i="1"/>
  <c r="B1217" i="1"/>
  <c r="L1224" i="1"/>
  <c r="A1225" i="1"/>
  <c r="D1224" i="1"/>
  <c r="C1219" i="1"/>
  <c r="K1218" i="1"/>
  <c r="P1224" i="1"/>
  <c r="M1223" i="1"/>
  <c r="N1223" i="1" s="1"/>
  <c r="Q1224" i="1"/>
  <c r="I1224" i="1"/>
  <c r="E1224" i="1" l="1"/>
  <c r="G1223" i="1"/>
  <c r="H1224" i="1" s="1"/>
  <c r="J1224" i="1" s="1"/>
  <c r="O1218" i="1"/>
  <c r="B1218" i="1"/>
  <c r="I1225" i="1"/>
  <c r="L1225" i="1"/>
  <c r="D1225" i="1"/>
  <c r="A1226" i="1"/>
  <c r="C1220" i="1"/>
  <c r="K1219" i="1"/>
  <c r="P1225" i="1"/>
  <c r="M1224" i="1"/>
  <c r="N1224" i="1" s="1"/>
  <c r="Q1225" i="1"/>
  <c r="E1225" i="1" l="1"/>
  <c r="G1224" i="1"/>
  <c r="H1225" i="1" s="1"/>
  <c r="J1225" i="1" s="1"/>
  <c r="O1219" i="1"/>
  <c r="B1219" i="1"/>
  <c r="I1226" i="1"/>
  <c r="A1227" i="1"/>
  <c r="L1226" i="1"/>
  <c r="D1226" i="1"/>
  <c r="C1221" i="1"/>
  <c r="K1220" i="1"/>
  <c r="M1225" i="1"/>
  <c r="N1225" i="1" s="1"/>
  <c r="Q1226" i="1"/>
  <c r="P1226" i="1"/>
  <c r="E1226" i="1" l="1"/>
  <c r="G1225" i="1"/>
  <c r="H1226" i="1" s="1"/>
  <c r="J1226" i="1" s="1"/>
  <c r="O1220" i="1"/>
  <c r="B1220" i="1"/>
  <c r="I1227" i="1"/>
  <c r="Q1227" i="1"/>
  <c r="P1227" i="1"/>
  <c r="M1226" i="1"/>
  <c r="N1226" i="1" s="1"/>
  <c r="C1222" i="1"/>
  <c r="K1221" i="1"/>
  <c r="L1227" i="1"/>
  <c r="A1228" i="1"/>
  <c r="D1227" i="1"/>
  <c r="E1227" i="1" l="1"/>
  <c r="G1226" i="1"/>
  <c r="H1227" i="1" s="1"/>
  <c r="J1227" i="1" s="1"/>
  <c r="O1221" i="1"/>
  <c r="B1221" i="1"/>
  <c r="C1223" i="1"/>
  <c r="K1222" i="1"/>
  <c r="A1229" i="1"/>
  <c r="L1228" i="1"/>
  <c r="D1228" i="1"/>
  <c r="P1228" i="1"/>
  <c r="M1227" i="1"/>
  <c r="N1227" i="1" s="1"/>
  <c r="Q1228" i="1"/>
  <c r="I1228" i="1"/>
  <c r="E1228" i="1" l="1"/>
  <c r="G1227" i="1"/>
  <c r="H1228" i="1" s="1"/>
  <c r="J1228" i="1" s="1"/>
  <c r="O1222" i="1"/>
  <c r="B1222" i="1"/>
  <c r="I1229" i="1"/>
  <c r="A1230" i="1"/>
  <c r="L1229" i="1"/>
  <c r="D1229" i="1"/>
  <c r="C1224" i="1"/>
  <c r="K1223" i="1"/>
  <c r="M1228" i="1"/>
  <c r="N1228" i="1" s="1"/>
  <c r="Q1229" i="1"/>
  <c r="P1229" i="1"/>
  <c r="E1229" i="1" l="1"/>
  <c r="G1228" i="1"/>
  <c r="H1229" i="1" s="1"/>
  <c r="J1229" i="1" s="1"/>
  <c r="O1223" i="1"/>
  <c r="B1223" i="1"/>
  <c r="I1230" i="1"/>
  <c r="C1225" i="1"/>
  <c r="K1224" i="1"/>
  <c r="L1230" i="1"/>
  <c r="A1231" i="1"/>
  <c r="D1230" i="1"/>
  <c r="P1230" i="1"/>
  <c r="M1229" i="1"/>
  <c r="N1229" i="1" s="1"/>
  <c r="Q1230" i="1"/>
  <c r="E1230" i="1" l="1"/>
  <c r="G1229" i="1"/>
  <c r="H1230" i="1" s="1"/>
  <c r="J1230" i="1" s="1"/>
  <c r="O1224" i="1"/>
  <c r="B1224" i="1"/>
  <c r="I1231" i="1"/>
  <c r="A1232" i="1"/>
  <c r="L1231" i="1"/>
  <c r="D1231" i="1"/>
  <c r="P1231" i="1"/>
  <c r="Q1231" i="1"/>
  <c r="M1230" i="1"/>
  <c r="N1230" i="1" s="1"/>
  <c r="C1226" i="1"/>
  <c r="K1225" i="1"/>
  <c r="E1231" i="1" l="1"/>
  <c r="G1230" i="1"/>
  <c r="H1231" i="1" s="1"/>
  <c r="J1231" i="1" s="1"/>
  <c r="O1225" i="1"/>
  <c r="B1225" i="1"/>
  <c r="I1232" i="1"/>
  <c r="M1231" i="1"/>
  <c r="N1231" i="1" s="1"/>
  <c r="Q1232" i="1"/>
  <c r="P1232" i="1"/>
  <c r="C1227" i="1"/>
  <c r="K1226" i="1"/>
  <c r="A1233" i="1"/>
  <c r="L1232" i="1"/>
  <c r="D1232" i="1"/>
  <c r="E1232" i="1" l="1"/>
  <c r="G1231" i="1"/>
  <c r="H1232" i="1" s="1"/>
  <c r="J1232" i="1" s="1"/>
  <c r="O1226" i="1"/>
  <c r="B1226" i="1"/>
  <c r="I1233" i="1"/>
  <c r="Q1233" i="1"/>
  <c r="M1232" i="1"/>
  <c r="N1232" i="1" s="1"/>
  <c r="P1233" i="1"/>
  <c r="C1228" i="1"/>
  <c r="K1227" i="1"/>
  <c r="D1233" i="1"/>
  <c r="L1233" i="1"/>
  <c r="A1234" i="1"/>
  <c r="E1233" i="1" l="1"/>
  <c r="G1232" i="1"/>
  <c r="H1233" i="1" s="1"/>
  <c r="J1233" i="1" s="1"/>
  <c r="O1227" i="1"/>
  <c r="B1227" i="1"/>
  <c r="A1235" i="1"/>
  <c r="L1234" i="1"/>
  <c r="D1234" i="1"/>
  <c r="C1229" i="1"/>
  <c r="K1228" i="1"/>
  <c r="P1234" i="1"/>
  <c r="M1233" i="1"/>
  <c r="N1233" i="1" s="1"/>
  <c r="Q1234" i="1"/>
  <c r="I1234" i="1"/>
  <c r="E1234" i="1" l="1"/>
  <c r="G1233" i="1"/>
  <c r="H1234" i="1" s="1"/>
  <c r="J1234" i="1" s="1"/>
  <c r="O1228" i="1"/>
  <c r="B1228" i="1"/>
  <c r="I1235" i="1"/>
  <c r="C1230" i="1"/>
  <c r="K1229" i="1"/>
  <c r="A1236" i="1"/>
  <c r="L1235" i="1"/>
  <c r="D1235" i="1"/>
  <c r="M1234" i="1"/>
  <c r="N1234" i="1" s="1"/>
  <c r="Q1235" i="1"/>
  <c r="P1235" i="1"/>
  <c r="E1235" i="1" l="1"/>
  <c r="G1234" i="1"/>
  <c r="H1235" i="1" s="1"/>
  <c r="J1235" i="1" s="1"/>
  <c r="O1229" i="1"/>
  <c r="B1229" i="1"/>
  <c r="I1236" i="1"/>
  <c r="M1235" i="1"/>
  <c r="N1235" i="1" s="1"/>
  <c r="P1236" i="1"/>
  <c r="Q1236" i="1"/>
  <c r="L1236" i="1"/>
  <c r="D1236" i="1"/>
  <c r="A1237" i="1"/>
  <c r="C1231" i="1"/>
  <c r="K1230" i="1"/>
  <c r="G1235" i="1" l="1"/>
  <c r="H1236" i="1" s="1"/>
  <c r="J1236" i="1" s="1"/>
  <c r="E1236" i="1"/>
  <c r="O1230" i="1"/>
  <c r="B1230" i="1"/>
  <c r="I1237" i="1"/>
  <c r="Q1237" i="1"/>
  <c r="M1236" i="1"/>
  <c r="N1236" i="1" s="1"/>
  <c r="P1237" i="1"/>
  <c r="C1232" i="1"/>
  <c r="K1231" i="1"/>
  <c r="A1238" i="1"/>
  <c r="D1237" i="1"/>
  <c r="L1237" i="1"/>
  <c r="E1237" i="1" l="1"/>
  <c r="G1236" i="1"/>
  <c r="H1237" i="1" s="1"/>
  <c r="J1237" i="1" s="1"/>
  <c r="O1231" i="1"/>
  <c r="B1231" i="1"/>
  <c r="Q1238" i="1"/>
  <c r="P1238" i="1"/>
  <c r="M1237" i="1"/>
  <c r="N1237" i="1" s="1"/>
  <c r="L1238" i="1"/>
  <c r="A1239" i="1"/>
  <c r="D1238" i="1"/>
  <c r="C1233" i="1"/>
  <c r="K1232" i="1"/>
  <c r="I1238" i="1"/>
  <c r="E1238" i="1" l="1"/>
  <c r="G1237" i="1"/>
  <c r="H1238" i="1" s="1"/>
  <c r="J1238" i="1" s="1"/>
  <c r="O1232" i="1"/>
  <c r="B1232" i="1"/>
  <c r="Q1239" i="1"/>
  <c r="M1238" i="1"/>
  <c r="N1238" i="1" s="1"/>
  <c r="P1239" i="1"/>
  <c r="C1234" i="1"/>
  <c r="K1233" i="1"/>
  <c r="I1239" i="1"/>
  <c r="L1239" i="1"/>
  <c r="D1239" i="1"/>
  <c r="A1240" i="1"/>
  <c r="G1238" i="1" l="1"/>
  <c r="H1239" i="1" s="1"/>
  <c r="J1239" i="1" s="1"/>
  <c r="E1239" i="1"/>
  <c r="O1233" i="1"/>
  <c r="B1233" i="1"/>
  <c r="M1239" i="1"/>
  <c r="N1239" i="1" s="1"/>
  <c r="P1240" i="1"/>
  <c r="Q1240" i="1"/>
  <c r="I1240" i="1"/>
  <c r="L1240" i="1"/>
  <c r="A1241" i="1"/>
  <c r="D1240" i="1"/>
  <c r="C1235" i="1"/>
  <c r="K1234" i="1"/>
  <c r="G1239" i="1" l="1"/>
  <c r="H1240" i="1" s="1"/>
  <c r="J1240" i="1" s="1"/>
  <c r="E1240" i="1"/>
  <c r="O1234" i="1"/>
  <c r="B1234" i="1"/>
  <c r="C1236" i="1"/>
  <c r="K1235" i="1"/>
  <c r="L1241" i="1"/>
  <c r="A1242" i="1"/>
  <c r="D1241" i="1"/>
  <c r="M1240" i="1"/>
  <c r="N1240" i="1" s="1"/>
  <c r="Q1241" i="1"/>
  <c r="P1241" i="1"/>
  <c r="I1241" i="1"/>
  <c r="E1241" i="1" l="1"/>
  <c r="G1240" i="1"/>
  <c r="H1241" i="1" s="1"/>
  <c r="J1241" i="1" s="1"/>
  <c r="O1235" i="1"/>
  <c r="B1235" i="1"/>
  <c r="L1242" i="1"/>
  <c r="D1242" i="1"/>
  <c r="A1243" i="1"/>
  <c r="M1241" i="1"/>
  <c r="N1241" i="1" s="1"/>
  <c r="P1242" i="1"/>
  <c r="Q1242" i="1"/>
  <c r="I1242" i="1"/>
  <c r="C1237" i="1"/>
  <c r="K1236" i="1"/>
  <c r="G1241" i="1" l="1"/>
  <c r="H1242" i="1" s="1"/>
  <c r="J1242" i="1" s="1"/>
  <c r="E1242" i="1"/>
  <c r="O1236" i="1"/>
  <c r="B1236" i="1"/>
  <c r="M1242" i="1"/>
  <c r="N1242" i="1" s="1"/>
  <c r="P1243" i="1"/>
  <c r="Q1243" i="1"/>
  <c r="C1238" i="1"/>
  <c r="K1237" i="1"/>
  <c r="I1243" i="1"/>
  <c r="A1244" i="1"/>
  <c r="L1243" i="1"/>
  <c r="D1243" i="1"/>
  <c r="G1242" i="1" l="1"/>
  <c r="H1243" i="1" s="1"/>
  <c r="J1243" i="1" s="1"/>
  <c r="E1243" i="1"/>
  <c r="O1237" i="1"/>
  <c r="B1237" i="1"/>
  <c r="P1244" i="1"/>
  <c r="M1243" i="1"/>
  <c r="N1243" i="1" s="1"/>
  <c r="Q1244" i="1"/>
  <c r="C1239" i="1"/>
  <c r="K1238" i="1"/>
  <c r="A1245" i="1"/>
  <c r="L1244" i="1"/>
  <c r="D1244" i="1"/>
  <c r="I1244" i="1"/>
  <c r="G1243" i="1" l="1"/>
  <c r="H1244" i="1" s="1"/>
  <c r="J1244" i="1" s="1"/>
  <c r="E1244" i="1"/>
  <c r="O1238" i="1"/>
  <c r="B1238" i="1"/>
  <c r="C1240" i="1"/>
  <c r="K1239" i="1"/>
  <c r="Q1245" i="1"/>
  <c r="M1244" i="1"/>
  <c r="N1244" i="1" s="1"/>
  <c r="P1245" i="1"/>
  <c r="I1245" i="1"/>
  <c r="D1245" i="1"/>
  <c r="A1246" i="1"/>
  <c r="L1245" i="1"/>
  <c r="E1245" i="1" l="1"/>
  <c r="G1244" i="1"/>
  <c r="H1245" i="1" s="1"/>
  <c r="J1245" i="1" s="1"/>
  <c r="O1239" i="1"/>
  <c r="B1239" i="1"/>
  <c r="D1246" i="1"/>
  <c r="L1246" i="1"/>
  <c r="A1247" i="1"/>
  <c r="C1241" i="1"/>
  <c r="K1240" i="1"/>
  <c r="P1246" i="1"/>
  <c r="M1245" i="1"/>
  <c r="N1245" i="1" s="1"/>
  <c r="Q1246" i="1"/>
  <c r="I1246" i="1"/>
  <c r="E1246" i="1" l="1"/>
  <c r="G1245" i="1"/>
  <c r="H1246" i="1" s="1"/>
  <c r="J1246" i="1" s="1"/>
  <c r="O1240" i="1"/>
  <c r="B1240" i="1"/>
  <c r="I1247" i="1"/>
  <c r="C1242" i="1"/>
  <c r="K1241" i="1"/>
  <c r="D1247" i="1"/>
  <c r="A1248" i="1"/>
  <c r="L1247" i="1"/>
  <c r="P1247" i="1"/>
  <c r="Q1247" i="1"/>
  <c r="M1246" i="1"/>
  <c r="N1246" i="1" s="1"/>
  <c r="E1247" i="1" l="1"/>
  <c r="G1246" i="1"/>
  <c r="H1247" i="1" s="1"/>
  <c r="J1247" i="1" s="1"/>
  <c r="O1241" i="1"/>
  <c r="B1241" i="1"/>
  <c r="I1248" i="1"/>
  <c r="Q1248" i="1"/>
  <c r="P1248" i="1"/>
  <c r="M1247" i="1"/>
  <c r="N1247" i="1" s="1"/>
  <c r="C1243" i="1"/>
  <c r="K1242" i="1"/>
  <c r="D1248" i="1"/>
  <c r="A1249" i="1"/>
  <c r="L1248" i="1"/>
  <c r="E1248" i="1" l="1"/>
  <c r="G1247" i="1"/>
  <c r="H1248" i="1" s="1"/>
  <c r="J1248" i="1" s="1"/>
  <c r="O1242" i="1"/>
  <c r="B1242" i="1"/>
  <c r="M1248" i="1"/>
  <c r="N1248" i="1" s="1"/>
  <c r="P1249" i="1"/>
  <c r="Q1249" i="1"/>
  <c r="L1249" i="1"/>
  <c r="D1249" i="1"/>
  <c r="A1250" i="1"/>
  <c r="C1244" i="1"/>
  <c r="K1243" i="1"/>
  <c r="I1249" i="1"/>
  <c r="E1249" i="1" l="1"/>
  <c r="G1248" i="1"/>
  <c r="H1249" i="1" s="1"/>
  <c r="J1249" i="1" s="1"/>
  <c r="O1243" i="1"/>
  <c r="B1243" i="1"/>
  <c r="Q1250" i="1"/>
  <c r="M1249" i="1"/>
  <c r="N1249" i="1" s="1"/>
  <c r="P1250" i="1"/>
  <c r="I1250" i="1"/>
  <c r="C1245" i="1"/>
  <c r="K1244" i="1"/>
  <c r="L1250" i="1"/>
  <c r="A1251" i="1"/>
  <c r="D1250" i="1"/>
  <c r="G1249" i="1" l="1"/>
  <c r="H1250" i="1" s="1"/>
  <c r="J1250" i="1" s="1"/>
  <c r="E1250" i="1"/>
  <c r="O1244" i="1"/>
  <c r="B1244" i="1"/>
  <c r="L1251" i="1"/>
  <c r="A1252" i="1"/>
  <c r="D1251" i="1"/>
  <c r="I1251" i="1"/>
  <c r="M1250" i="1"/>
  <c r="N1250" i="1" s="1"/>
  <c r="Q1251" i="1"/>
  <c r="P1251" i="1"/>
  <c r="C1246" i="1"/>
  <c r="K1245" i="1"/>
  <c r="E1251" i="1" l="1"/>
  <c r="G1250" i="1"/>
  <c r="H1251" i="1" s="1"/>
  <c r="J1251" i="1" s="1"/>
  <c r="O1245" i="1"/>
  <c r="B1245" i="1"/>
  <c r="I1252" i="1"/>
  <c r="C1247" i="1"/>
  <c r="K1246" i="1"/>
  <c r="L1252" i="1"/>
  <c r="A1253" i="1"/>
  <c r="D1252" i="1"/>
  <c r="M1251" i="1"/>
  <c r="N1251" i="1" s="1"/>
  <c r="Q1252" i="1"/>
  <c r="P1252" i="1"/>
  <c r="E1252" i="1" l="1"/>
  <c r="G1251" i="1"/>
  <c r="H1252" i="1" s="1"/>
  <c r="J1252" i="1" s="1"/>
  <c r="O1246" i="1"/>
  <c r="B1246" i="1"/>
  <c r="I1253" i="1"/>
  <c r="D1253" i="1"/>
  <c r="A1254" i="1"/>
  <c r="L1253" i="1"/>
  <c r="M1252" i="1"/>
  <c r="N1252" i="1" s="1"/>
  <c r="P1253" i="1"/>
  <c r="Q1253" i="1"/>
  <c r="C1248" i="1"/>
  <c r="K1247" i="1"/>
  <c r="E1253" i="1" l="1"/>
  <c r="G1252" i="1"/>
  <c r="H1253" i="1" s="1"/>
  <c r="J1253" i="1" s="1"/>
  <c r="O1247" i="1"/>
  <c r="B1247" i="1"/>
  <c r="M1253" i="1"/>
  <c r="N1253" i="1" s="1"/>
  <c r="Q1254" i="1"/>
  <c r="P1254" i="1"/>
  <c r="I1254" i="1"/>
  <c r="C1249" i="1"/>
  <c r="K1248" i="1"/>
  <c r="A1255" i="1"/>
  <c r="D1254" i="1"/>
  <c r="L1254" i="1"/>
  <c r="G1253" i="1" l="1"/>
  <c r="H1254" i="1" s="1"/>
  <c r="J1254" i="1" s="1"/>
  <c r="E1254" i="1"/>
  <c r="O1248" i="1"/>
  <c r="B1248" i="1"/>
  <c r="I1255" i="1"/>
  <c r="L1255" i="1"/>
  <c r="A1256" i="1"/>
  <c r="D1255" i="1"/>
  <c r="Q1255" i="1"/>
  <c r="M1254" i="1"/>
  <c r="N1254" i="1" s="1"/>
  <c r="P1255" i="1"/>
  <c r="C1250" i="1"/>
  <c r="K1249" i="1"/>
  <c r="E1255" i="1" l="1"/>
  <c r="G1254" i="1"/>
  <c r="H1255" i="1" s="1"/>
  <c r="J1255" i="1" s="1"/>
  <c r="O1249" i="1"/>
  <c r="B1249" i="1"/>
  <c r="C1251" i="1"/>
  <c r="K1250" i="1"/>
  <c r="L1256" i="1"/>
  <c r="A1257" i="1"/>
  <c r="D1256" i="1"/>
  <c r="I1256" i="1"/>
  <c r="M1255" i="1"/>
  <c r="N1255" i="1" s="1"/>
  <c r="P1256" i="1"/>
  <c r="Q1256" i="1"/>
  <c r="E1256" i="1" l="1"/>
  <c r="G1255" i="1"/>
  <c r="H1256" i="1" s="1"/>
  <c r="I1257" i="1" s="1"/>
  <c r="O1250" i="1"/>
  <c r="B1250" i="1"/>
  <c r="C1252" i="1"/>
  <c r="K1251" i="1"/>
  <c r="L1257" i="1"/>
  <c r="A1258" i="1"/>
  <c r="D1257" i="1"/>
  <c r="M1256" i="1"/>
  <c r="P1257" i="1"/>
  <c r="Q1257" i="1"/>
  <c r="E1257" i="1" l="1"/>
  <c r="G1256" i="1"/>
  <c r="H1257" i="1" s="1"/>
  <c r="J1257" i="1" s="1"/>
  <c r="J1256" i="1"/>
  <c r="O1251" i="1"/>
  <c r="B1251" i="1"/>
  <c r="I1258" i="1"/>
  <c r="Q1258" i="1"/>
  <c r="M1257" i="1"/>
  <c r="N1257" i="1" s="1"/>
  <c r="P1258" i="1"/>
  <c r="D1258" i="1"/>
  <c r="A1259" i="1"/>
  <c r="L1258" i="1"/>
  <c r="C1253" i="1"/>
  <c r="K1252" i="1"/>
  <c r="E1258" i="1" l="1"/>
  <c r="G1257" i="1"/>
  <c r="H1258" i="1" s="1"/>
  <c r="J1258" i="1" s="1"/>
  <c r="O1252" i="1"/>
  <c r="B1252" i="1"/>
  <c r="C1254" i="1"/>
  <c r="K1253" i="1"/>
  <c r="M1258" i="1"/>
  <c r="N1258" i="1" s="1"/>
  <c r="P1259" i="1"/>
  <c r="Q1259" i="1"/>
  <c r="D1259" i="1"/>
  <c r="A1260" i="1"/>
  <c r="L1259" i="1"/>
  <c r="I1259" i="1"/>
  <c r="E1259" i="1" l="1"/>
  <c r="G1258" i="1"/>
  <c r="H1259" i="1" s="1"/>
  <c r="J1259" i="1" s="1"/>
  <c r="O1253" i="1"/>
  <c r="B1253" i="1"/>
  <c r="I1260" i="1"/>
  <c r="P1260" i="1"/>
  <c r="Q1260" i="1"/>
  <c r="M1259" i="1"/>
  <c r="N1259" i="1" s="1"/>
  <c r="A1261" i="1"/>
  <c r="L1260" i="1"/>
  <c r="D1260" i="1"/>
  <c r="C1255" i="1"/>
  <c r="K1254" i="1"/>
  <c r="E1260" i="1" l="1"/>
  <c r="G1259" i="1"/>
  <c r="H1260" i="1" s="1"/>
  <c r="J1260" i="1" s="1"/>
  <c r="O1254" i="1"/>
  <c r="B1254" i="1"/>
  <c r="Q1261" i="1"/>
  <c r="P1261" i="1"/>
  <c r="M1260" i="1"/>
  <c r="N1260" i="1" s="1"/>
  <c r="I1261" i="1"/>
  <c r="C1256" i="1"/>
  <c r="K1255" i="1"/>
  <c r="D1261" i="1"/>
  <c r="A1262" i="1"/>
  <c r="L1261" i="1"/>
  <c r="E1261" i="1" l="1"/>
  <c r="G1260" i="1"/>
  <c r="H1261" i="1" s="1"/>
  <c r="J1261" i="1" s="1"/>
  <c r="O1255" i="1"/>
  <c r="B1255" i="1"/>
  <c r="A1263" i="1"/>
  <c r="D1262" i="1"/>
  <c r="L1262" i="1"/>
  <c r="K1256" i="1"/>
  <c r="N1256" i="1"/>
  <c r="C1257" i="1" s="1"/>
  <c r="I1262" i="1"/>
  <c r="P1262" i="1"/>
  <c r="Q1262" i="1"/>
  <c r="M1261" i="1"/>
  <c r="N1261" i="1" s="1"/>
  <c r="E1262" i="1" l="1"/>
  <c r="G1261" i="1"/>
  <c r="H1262" i="1" s="1"/>
  <c r="J1262" i="1" s="1"/>
  <c r="B1256" i="1"/>
  <c r="O1256" i="1"/>
  <c r="C1258" i="1"/>
  <c r="K1257" i="1"/>
  <c r="M1262" i="1"/>
  <c r="N1262" i="1" s="1"/>
  <c r="Q1263" i="1"/>
  <c r="P1263" i="1"/>
  <c r="I1263" i="1"/>
  <c r="D1263" i="1"/>
  <c r="L1263" i="1"/>
  <c r="A1264" i="1"/>
  <c r="E1263" i="1" l="1"/>
  <c r="G1262" i="1"/>
  <c r="H1263" i="1" s="1"/>
  <c r="J1263" i="1" s="1"/>
  <c r="O1257" i="1"/>
  <c r="B1257" i="1"/>
  <c r="M1263" i="1"/>
  <c r="N1263" i="1" s="1"/>
  <c r="P1264" i="1"/>
  <c r="Q1264" i="1"/>
  <c r="D1264" i="1"/>
  <c r="A1265" i="1"/>
  <c r="L1264" i="1"/>
  <c r="I1264" i="1"/>
  <c r="C1259" i="1"/>
  <c r="K1258" i="1"/>
  <c r="G1263" i="1" l="1"/>
  <c r="H1264" i="1" s="1"/>
  <c r="J1264" i="1" s="1"/>
  <c r="E1264" i="1"/>
  <c r="O1258" i="1"/>
  <c r="B1258" i="1"/>
  <c r="C1260" i="1"/>
  <c r="K1259" i="1"/>
  <c r="I1265" i="1"/>
  <c r="M1264" i="1"/>
  <c r="N1264" i="1" s="1"/>
  <c r="P1265" i="1"/>
  <c r="Q1265" i="1"/>
  <c r="A1266" i="1"/>
  <c r="L1265" i="1"/>
  <c r="D1265" i="1"/>
  <c r="E1265" i="1" l="1"/>
  <c r="G1264" i="1"/>
  <c r="H1265" i="1" s="1"/>
  <c r="J1265" i="1" s="1"/>
  <c r="O1259" i="1"/>
  <c r="B1259" i="1"/>
  <c r="I1266" i="1"/>
  <c r="P1266" i="1"/>
  <c r="M1265" i="1"/>
  <c r="N1265" i="1" s="1"/>
  <c r="Q1266" i="1"/>
  <c r="C1261" i="1"/>
  <c r="K1260" i="1"/>
  <c r="L1266" i="1"/>
  <c r="A1267" i="1"/>
  <c r="D1266" i="1"/>
  <c r="E1266" i="1" l="1"/>
  <c r="G1265" i="1"/>
  <c r="H1266" i="1" s="1"/>
  <c r="J1266" i="1" s="1"/>
  <c r="O1260" i="1"/>
  <c r="B1260" i="1"/>
  <c r="L1267" i="1"/>
  <c r="A1268" i="1"/>
  <c r="D1267" i="1"/>
  <c r="C1262" i="1"/>
  <c r="K1261" i="1"/>
  <c r="P1267" i="1"/>
  <c r="M1266" i="1"/>
  <c r="N1266" i="1" s="1"/>
  <c r="Q1267" i="1"/>
  <c r="I1267" i="1"/>
  <c r="E1267" i="1" l="1"/>
  <c r="G1266" i="1"/>
  <c r="H1267" i="1" s="1"/>
  <c r="J1267" i="1" s="1"/>
  <c r="O1261" i="1"/>
  <c r="B1261" i="1"/>
  <c r="I1268" i="1"/>
  <c r="L1268" i="1"/>
  <c r="A1269" i="1"/>
  <c r="D1268" i="1"/>
  <c r="P1268" i="1"/>
  <c r="M1267" i="1"/>
  <c r="N1267" i="1" s="1"/>
  <c r="Q1268" i="1"/>
  <c r="C1263" i="1"/>
  <c r="K1262" i="1"/>
  <c r="E1268" i="1" l="1"/>
  <c r="G1267" i="1"/>
  <c r="H1268" i="1" s="1"/>
  <c r="J1268" i="1" s="1"/>
  <c r="O1262" i="1"/>
  <c r="B1262" i="1"/>
  <c r="C1264" i="1"/>
  <c r="K1263" i="1"/>
  <c r="L1269" i="1"/>
  <c r="D1269" i="1"/>
  <c r="A1270" i="1"/>
  <c r="M1268" i="1"/>
  <c r="N1268" i="1" s="1"/>
  <c r="Q1269" i="1"/>
  <c r="P1269" i="1"/>
  <c r="I1269" i="1"/>
  <c r="E1269" i="1" l="1"/>
  <c r="G1268" i="1"/>
  <c r="H1269" i="1" s="1"/>
  <c r="J1269" i="1" s="1"/>
  <c r="O1263" i="1"/>
  <c r="B1263" i="1"/>
  <c r="C1265" i="1"/>
  <c r="K1264" i="1"/>
  <c r="P1270" i="1"/>
  <c r="M1269" i="1"/>
  <c r="N1269" i="1" s="1"/>
  <c r="Q1270" i="1"/>
  <c r="I1270" i="1"/>
  <c r="D1270" i="1"/>
  <c r="A1271" i="1"/>
  <c r="L1270" i="1"/>
  <c r="E1270" i="1" l="1"/>
  <c r="G1269" i="1"/>
  <c r="H1270" i="1" s="1"/>
  <c r="J1270" i="1" s="1"/>
  <c r="O1264" i="1"/>
  <c r="B1264" i="1"/>
  <c r="L1271" i="1"/>
  <c r="A1272" i="1"/>
  <c r="D1271" i="1"/>
  <c r="C1266" i="1"/>
  <c r="K1265" i="1"/>
  <c r="M1270" i="1"/>
  <c r="N1270" i="1" s="1"/>
  <c r="Q1271" i="1"/>
  <c r="P1271" i="1"/>
  <c r="I1271" i="1"/>
  <c r="E1271" i="1" l="1"/>
  <c r="G1270" i="1"/>
  <c r="H1271" i="1" s="1"/>
  <c r="J1271" i="1" s="1"/>
  <c r="O1265" i="1"/>
  <c r="B1265" i="1"/>
  <c r="I1272" i="1"/>
  <c r="C1267" i="1"/>
  <c r="K1266" i="1"/>
  <c r="D1272" i="1"/>
  <c r="A1273" i="1"/>
  <c r="L1272" i="1"/>
  <c r="M1271" i="1"/>
  <c r="N1271" i="1" s="1"/>
  <c r="P1272" i="1"/>
  <c r="Q1272" i="1"/>
  <c r="E1272" i="1" l="1"/>
  <c r="G1271" i="1"/>
  <c r="H1272" i="1" s="1"/>
  <c r="J1272" i="1" s="1"/>
  <c r="O1266" i="1"/>
  <c r="B1266" i="1"/>
  <c r="I1273" i="1"/>
  <c r="M1272" i="1"/>
  <c r="N1272" i="1" s="1"/>
  <c r="P1273" i="1"/>
  <c r="Q1273" i="1"/>
  <c r="D1273" i="1"/>
  <c r="L1273" i="1"/>
  <c r="A1274" i="1"/>
  <c r="C1268" i="1"/>
  <c r="K1267" i="1"/>
  <c r="I1274" i="1" l="1"/>
  <c r="E1273" i="1"/>
  <c r="G1272" i="1"/>
  <c r="H1273" i="1" s="1"/>
  <c r="J1273" i="1" s="1"/>
  <c r="O1267" i="1"/>
  <c r="B1267" i="1"/>
  <c r="C1269" i="1"/>
  <c r="K1268" i="1"/>
  <c r="L1274" i="1"/>
  <c r="D1274" i="1"/>
  <c r="A1275" i="1"/>
  <c r="P1274" i="1"/>
  <c r="Q1274" i="1"/>
  <c r="M1273" i="1"/>
  <c r="N1273" i="1" s="1"/>
  <c r="E1274" i="1" l="1"/>
  <c r="G1273" i="1"/>
  <c r="H1274" i="1" s="1"/>
  <c r="J1274" i="1" s="1"/>
  <c r="O1268" i="1"/>
  <c r="B1268" i="1"/>
  <c r="D1275" i="1"/>
  <c r="A1276" i="1"/>
  <c r="L1275" i="1"/>
  <c r="C1270" i="1"/>
  <c r="K1269" i="1"/>
  <c r="P1275" i="1"/>
  <c r="M1274" i="1"/>
  <c r="N1274" i="1" s="1"/>
  <c r="Q1275" i="1"/>
  <c r="I1275" i="1"/>
  <c r="E1275" i="1" l="1"/>
  <c r="G1274" i="1"/>
  <c r="H1275" i="1" s="1"/>
  <c r="J1275" i="1" s="1"/>
  <c r="O1269" i="1"/>
  <c r="B1269" i="1"/>
  <c r="M1275" i="1"/>
  <c r="N1275" i="1" s="1"/>
  <c r="P1276" i="1"/>
  <c r="Q1276" i="1"/>
  <c r="C1271" i="1"/>
  <c r="K1270" i="1"/>
  <c r="I1276" i="1"/>
  <c r="L1276" i="1"/>
  <c r="D1276" i="1"/>
  <c r="A1277" i="1"/>
  <c r="E1276" i="1" l="1"/>
  <c r="G1275" i="1"/>
  <c r="H1276" i="1" s="1"/>
  <c r="J1276" i="1" s="1"/>
  <c r="O1270" i="1"/>
  <c r="B1270" i="1"/>
  <c r="D1277" i="1"/>
  <c r="A1278" i="1"/>
  <c r="L1277" i="1"/>
  <c r="I1277" i="1"/>
  <c r="M1276" i="1"/>
  <c r="N1276" i="1" s="1"/>
  <c r="P1277" i="1"/>
  <c r="Q1277" i="1"/>
  <c r="C1272" i="1"/>
  <c r="K1271" i="1"/>
  <c r="E1277" i="1" l="1"/>
  <c r="G1276" i="1"/>
  <c r="H1277" i="1" s="1"/>
  <c r="J1277" i="1" s="1"/>
  <c r="O1271" i="1"/>
  <c r="B1271" i="1"/>
  <c r="Q1278" i="1"/>
  <c r="P1278" i="1"/>
  <c r="M1277" i="1"/>
  <c r="N1277" i="1" s="1"/>
  <c r="C1273" i="1"/>
  <c r="K1272" i="1"/>
  <c r="I1278" i="1"/>
  <c r="A1279" i="1"/>
  <c r="D1278" i="1"/>
  <c r="L1278" i="1"/>
  <c r="E1278" i="1" l="1"/>
  <c r="G1277" i="1"/>
  <c r="H1278" i="1" s="1"/>
  <c r="J1278" i="1" s="1"/>
  <c r="O1272" i="1"/>
  <c r="B1272" i="1"/>
  <c r="I1279" i="1"/>
  <c r="P1279" i="1"/>
  <c r="M1278" i="1"/>
  <c r="N1278" i="1" s="1"/>
  <c r="Q1279" i="1"/>
  <c r="C1274" i="1"/>
  <c r="K1273" i="1"/>
  <c r="L1279" i="1"/>
  <c r="A1280" i="1"/>
  <c r="D1279" i="1"/>
  <c r="E1279" i="1" l="1"/>
  <c r="G1278" i="1"/>
  <c r="H1279" i="1" s="1"/>
  <c r="J1279" i="1" s="1"/>
  <c r="O1273" i="1"/>
  <c r="B1273" i="1"/>
  <c r="D1280" i="1"/>
  <c r="L1280" i="1"/>
  <c r="A1281" i="1"/>
  <c r="Q1280" i="1"/>
  <c r="M1279" i="1"/>
  <c r="N1279" i="1" s="1"/>
  <c r="P1280" i="1"/>
  <c r="C1275" i="1"/>
  <c r="K1274" i="1"/>
  <c r="I1280" i="1"/>
  <c r="G1279" i="1" l="1"/>
  <c r="H1280" i="1" s="1"/>
  <c r="J1280" i="1" s="1"/>
  <c r="E1280" i="1"/>
  <c r="O1274" i="1"/>
  <c r="B1274" i="1"/>
  <c r="I1281" i="1"/>
  <c r="C1276" i="1"/>
  <c r="K1275" i="1"/>
  <c r="D1281" i="1"/>
  <c r="L1281" i="1"/>
  <c r="A1282" i="1"/>
  <c r="Q1281" i="1"/>
  <c r="M1280" i="1"/>
  <c r="N1280" i="1" s="1"/>
  <c r="P1281" i="1"/>
  <c r="E1281" i="1" l="1"/>
  <c r="G1280" i="1"/>
  <c r="H1281" i="1" s="1"/>
  <c r="J1281" i="1" s="1"/>
  <c r="O1275" i="1"/>
  <c r="B1275" i="1"/>
  <c r="I1282" i="1"/>
  <c r="D1282" i="1"/>
  <c r="A1283" i="1"/>
  <c r="L1282" i="1"/>
  <c r="C1277" i="1"/>
  <c r="K1276" i="1"/>
  <c r="M1281" i="1"/>
  <c r="N1281" i="1" s="1"/>
  <c r="Q1282" i="1"/>
  <c r="P1282" i="1"/>
  <c r="E1282" i="1" l="1"/>
  <c r="G1281" i="1"/>
  <c r="H1282" i="1" s="1"/>
  <c r="J1282" i="1" s="1"/>
  <c r="O1276" i="1"/>
  <c r="B1276" i="1"/>
  <c r="C1278" i="1"/>
  <c r="K1277" i="1"/>
  <c r="L1283" i="1"/>
  <c r="D1283" i="1"/>
  <c r="A1284" i="1"/>
  <c r="M1282" i="1"/>
  <c r="N1282" i="1" s="1"/>
  <c r="Q1283" i="1"/>
  <c r="P1283" i="1"/>
  <c r="I1283" i="1"/>
  <c r="E1283" i="1" l="1"/>
  <c r="G1282" i="1"/>
  <c r="H1283" i="1" s="1"/>
  <c r="J1283" i="1" s="1"/>
  <c r="O1277" i="1"/>
  <c r="B1277" i="1"/>
  <c r="I1284" i="1"/>
  <c r="Q1284" i="1"/>
  <c r="M1283" i="1"/>
  <c r="N1283" i="1" s="1"/>
  <c r="P1284" i="1"/>
  <c r="L1284" i="1"/>
  <c r="A1285" i="1"/>
  <c r="D1284" i="1"/>
  <c r="C1279" i="1"/>
  <c r="K1278" i="1"/>
  <c r="E1284" i="1" l="1"/>
  <c r="G1283" i="1"/>
  <c r="H1284" i="1" s="1"/>
  <c r="J1284" i="1" s="1"/>
  <c r="O1278" i="1"/>
  <c r="B1278" i="1"/>
  <c r="I1285" i="1"/>
  <c r="C1280" i="1"/>
  <c r="K1279" i="1"/>
  <c r="L1285" i="1"/>
  <c r="D1285" i="1"/>
  <c r="A1286" i="1"/>
  <c r="M1284" i="1"/>
  <c r="N1284" i="1" s="1"/>
  <c r="Q1285" i="1"/>
  <c r="P1285" i="1"/>
  <c r="G1284" i="1" l="1"/>
  <c r="H1285" i="1" s="1"/>
  <c r="J1285" i="1" s="1"/>
  <c r="E1285" i="1"/>
  <c r="O1279" i="1"/>
  <c r="B1279" i="1"/>
  <c r="I1286" i="1"/>
  <c r="Q1286" i="1"/>
  <c r="M1285" i="1"/>
  <c r="N1285" i="1" s="1"/>
  <c r="P1286" i="1"/>
  <c r="D1286" i="1"/>
  <c r="L1286" i="1"/>
  <c r="A1287" i="1"/>
  <c r="C1281" i="1"/>
  <c r="K1280" i="1"/>
  <c r="G1285" i="1" l="1"/>
  <c r="H1286" i="1" s="1"/>
  <c r="J1286" i="1" s="1"/>
  <c r="E1286" i="1"/>
  <c r="O1280" i="1"/>
  <c r="B1280" i="1"/>
  <c r="I1287" i="1"/>
  <c r="C1282" i="1"/>
  <c r="K1281" i="1"/>
  <c r="L1287" i="1"/>
  <c r="D1287" i="1"/>
  <c r="A1288" i="1"/>
  <c r="P1287" i="1"/>
  <c r="Q1287" i="1"/>
  <c r="M1286" i="1"/>
  <c r="N1286" i="1" s="1"/>
  <c r="E1287" i="1" l="1"/>
  <c r="G1286" i="1"/>
  <c r="H1287" i="1" s="1"/>
  <c r="J1287" i="1" s="1"/>
  <c r="O1281" i="1"/>
  <c r="B1281" i="1"/>
  <c r="D1288" i="1"/>
  <c r="A1289" i="1"/>
  <c r="L1288" i="1"/>
  <c r="C1283" i="1"/>
  <c r="K1282" i="1"/>
  <c r="M1287" i="1"/>
  <c r="N1287" i="1" s="1"/>
  <c r="P1288" i="1"/>
  <c r="Q1288" i="1"/>
  <c r="I1288" i="1"/>
  <c r="E1288" i="1" l="1"/>
  <c r="G1287" i="1"/>
  <c r="H1288" i="1" s="1"/>
  <c r="J1288" i="1" s="1"/>
  <c r="O1282" i="1"/>
  <c r="B1282" i="1"/>
  <c r="I1289" i="1"/>
  <c r="D1289" i="1"/>
  <c r="A1290" i="1"/>
  <c r="L1289" i="1"/>
  <c r="C1284" i="1"/>
  <c r="K1283" i="1"/>
  <c r="Q1289" i="1"/>
  <c r="P1289" i="1"/>
  <c r="M1288" i="1"/>
  <c r="N1288" i="1" s="1"/>
  <c r="E1289" i="1" l="1"/>
  <c r="G1288" i="1"/>
  <c r="H1289" i="1" s="1"/>
  <c r="J1289" i="1" s="1"/>
  <c r="O1283" i="1"/>
  <c r="B1283" i="1"/>
  <c r="I1290" i="1"/>
  <c r="P1290" i="1"/>
  <c r="Q1290" i="1"/>
  <c r="M1289" i="1"/>
  <c r="N1289" i="1" s="1"/>
  <c r="L1290" i="1"/>
  <c r="A1291" i="1"/>
  <c r="D1290" i="1"/>
  <c r="C1285" i="1"/>
  <c r="K1284" i="1"/>
  <c r="E1290" i="1" l="1"/>
  <c r="G1289" i="1"/>
  <c r="H1290" i="1" s="1"/>
  <c r="J1290" i="1" s="1"/>
  <c r="O1284" i="1"/>
  <c r="B1284" i="1"/>
  <c r="I1291" i="1"/>
  <c r="A1292" i="1"/>
  <c r="L1291" i="1"/>
  <c r="D1291" i="1"/>
  <c r="C1286" i="1"/>
  <c r="K1285" i="1"/>
  <c r="P1291" i="1"/>
  <c r="M1290" i="1"/>
  <c r="N1290" i="1" s="1"/>
  <c r="Q1291" i="1"/>
  <c r="E1291" i="1" l="1"/>
  <c r="G1290" i="1"/>
  <c r="H1291" i="1" s="1"/>
  <c r="J1291" i="1" s="1"/>
  <c r="O1285" i="1"/>
  <c r="B1285" i="1"/>
  <c r="Q1292" i="1"/>
  <c r="M1291" i="1"/>
  <c r="N1291" i="1" s="1"/>
  <c r="P1292" i="1"/>
  <c r="C1287" i="1"/>
  <c r="K1286" i="1"/>
  <c r="L1292" i="1"/>
  <c r="A1293" i="1"/>
  <c r="D1292" i="1"/>
  <c r="I1292" i="1"/>
  <c r="G1291" i="1" l="1"/>
  <c r="H1292" i="1" s="1"/>
  <c r="J1292" i="1" s="1"/>
  <c r="E1292" i="1"/>
  <c r="O1286" i="1"/>
  <c r="B1286" i="1"/>
  <c r="I1293" i="1"/>
  <c r="C1288" i="1"/>
  <c r="K1287" i="1"/>
  <c r="D1293" i="1"/>
  <c r="A1294" i="1"/>
  <c r="L1293" i="1"/>
  <c r="P1293" i="1"/>
  <c r="M1292" i="1"/>
  <c r="N1292" i="1" s="1"/>
  <c r="Q1293" i="1"/>
  <c r="E1293" i="1" l="1"/>
  <c r="G1292" i="1"/>
  <c r="H1293" i="1" s="1"/>
  <c r="J1293" i="1" s="1"/>
  <c r="O1287" i="1"/>
  <c r="B1287" i="1"/>
  <c r="M1293" i="1"/>
  <c r="N1293" i="1" s="1"/>
  <c r="Q1294" i="1"/>
  <c r="P1294" i="1"/>
  <c r="L1294" i="1"/>
  <c r="D1294" i="1"/>
  <c r="A1295" i="1"/>
  <c r="C1289" i="1"/>
  <c r="K1288" i="1"/>
  <c r="I1294" i="1"/>
  <c r="E1294" i="1" l="1"/>
  <c r="G1293" i="1"/>
  <c r="H1294" i="1" s="1"/>
  <c r="J1294" i="1" s="1"/>
  <c r="O1288" i="1"/>
  <c r="B1288" i="1"/>
  <c r="I1295" i="1"/>
  <c r="M1294" i="1"/>
  <c r="N1294" i="1" s="1"/>
  <c r="Q1295" i="1"/>
  <c r="P1295" i="1"/>
  <c r="C1290" i="1"/>
  <c r="K1289" i="1"/>
  <c r="A1296" i="1"/>
  <c r="L1295" i="1"/>
  <c r="D1295" i="1"/>
  <c r="E1295" i="1" l="1"/>
  <c r="G1294" i="1"/>
  <c r="H1295" i="1" s="1"/>
  <c r="J1295" i="1" s="1"/>
  <c r="O1289" i="1"/>
  <c r="B1289" i="1"/>
  <c r="P1296" i="1"/>
  <c r="M1295" i="1"/>
  <c r="N1295" i="1" s="1"/>
  <c r="Q1296" i="1"/>
  <c r="C1291" i="1"/>
  <c r="K1290" i="1"/>
  <c r="I1296" i="1"/>
  <c r="D1296" i="1"/>
  <c r="A1297" i="1"/>
  <c r="L1296" i="1"/>
  <c r="G1295" i="1" l="1"/>
  <c r="H1296" i="1" s="1"/>
  <c r="J1296" i="1" s="1"/>
  <c r="E1296" i="1"/>
  <c r="O1290" i="1"/>
  <c r="B1290" i="1"/>
  <c r="L1297" i="1"/>
  <c r="A1298" i="1"/>
  <c r="D1297" i="1"/>
  <c r="C1292" i="1"/>
  <c r="K1291" i="1"/>
  <c r="I1297" i="1"/>
  <c r="P1297" i="1"/>
  <c r="Q1297" i="1"/>
  <c r="M1296" i="1"/>
  <c r="N1296" i="1" s="1"/>
  <c r="E1297" i="1" l="1"/>
  <c r="G1296" i="1"/>
  <c r="H1297" i="1" s="1"/>
  <c r="J1297" i="1" s="1"/>
  <c r="O1291" i="1"/>
  <c r="B1291" i="1"/>
  <c r="I1298" i="1"/>
  <c r="L1298" i="1"/>
  <c r="D1298" i="1"/>
  <c r="A1299" i="1"/>
  <c r="P1298" i="1"/>
  <c r="M1297" i="1"/>
  <c r="N1297" i="1" s="1"/>
  <c r="Q1298" i="1"/>
  <c r="C1293" i="1"/>
  <c r="K1292" i="1"/>
  <c r="E1298" i="1" l="1"/>
  <c r="G1297" i="1"/>
  <c r="H1298" i="1" s="1"/>
  <c r="J1298" i="1" s="1"/>
  <c r="O1292" i="1"/>
  <c r="B1292" i="1"/>
  <c r="M1298" i="1"/>
  <c r="N1298" i="1" s="1"/>
  <c r="P1299" i="1"/>
  <c r="Q1299" i="1"/>
  <c r="C1294" i="1"/>
  <c r="K1293" i="1"/>
  <c r="I1299" i="1"/>
  <c r="D1299" i="1"/>
  <c r="L1299" i="1"/>
  <c r="A1300" i="1"/>
  <c r="E1299" i="1" l="1"/>
  <c r="G1298" i="1"/>
  <c r="H1299" i="1" s="1"/>
  <c r="J1299" i="1" s="1"/>
  <c r="O1293" i="1"/>
  <c r="B1293" i="1"/>
  <c r="Q1300" i="1"/>
  <c r="M1299" i="1"/>
  <c r="N1299" i="1" s="1"/>
  <c r="P1300" i="1"/>
  <c r="C1295" i="1"/>
  <c r="K1294" i="1"/>
  <c r="A1301" i="1"/>
  <c r="D1300" i="1"/>
  <c r="L1300" i="1"/>
  <c r="I1300" i="1"/>
  <c r="E1300" i="1" l="1"/>
  <c r="G1299" i="1"/>
  <c r="H1300" i="1" s="1"/>
  <c r="J1300" i="1" s="1"/>
  <c r="O1294" i="1"/>
  <c r="B1294" i="1"/>
  <c r="C1296" i="1"/>
  <c r="K1295" i="1"/>
  <c r="Q1301" i="1"/>
  <c r="M1300" i="1"/>
  <c r="N1300" i="1" s="1"/>
  <c r="P1301" i="1"/>
  <c r="I1301" i="1"/>
  <c r="A1302" i="1"/>
  <c r="D1301" i="1"/>
  <c r="L1301" i="1"/>
  <c r="G1300" i="1" l="1"/>
  <c r="H1301" i="1" s="1"/>
  <c r="J1301" i="1" s="1"/>
  <c r="E1301" i="1"/>
  <c r="O1295" i="1"/>
  <c r="B1295" i="1"/>
  <c r="L1302" i="1"/>
  <c r="D1302" i="1"/>
  <c r="A1303" i="1"/>
  <c r="M1301" i="1"/>
  <c r="N1301" i="1" s="1"/>
  <c r="P1302" i="1"/>
  <c r="Q1302" i="1"/>
  <c r="I1302" i="1"/>
  <c r="C1297" i="1"/>
  <c r="K1296" i="1"/>
  <c r="G1301" i="1" l="1"/>
  <c r="H1302" i="1" s="1"/>
  <c r="J1302" i="1" s="1"/>
  <c r="E1302" i="1"/>
  <c r="O1296" i="1"/>
  <c r="B1296" i="1"/>
  <c r="C1298" i="1"/>
  <c r="K1297" i="1"/>
  <c r="Q1303" i="1"/>
  <c r="P1303" i="1"/>
  <c r="M1302" i="1"/>
  <c r="N1302" i="1" s="1"/>
  <c r="I1303" i="1"/>
  <c r="L1303" i="1"/>
  <c r="A1304" i="1"/>
  <c r="D1303" i="1"/>
  <c r="E1303" i="1" l="1"/>
  <c r="G1302" i="1"/>
  <c r="H1303" i="1" s="1"/>
  <c r="J1303" i="1" s="1"/>
  <c r="O1297" i="1"/>
  <c r="B1297" i="1"/>
  <c r="A1305" i="1"/>
  <c r="D1304" i="1"/>
  <c r="L1304" i="1"/>
  <c r="P1304" i="1"/>
  <c r="M1303" i="1"/>
  <c r="N1303" i="1" s="1"/>
  <c r="Q1304" i="1"/>
  <c r="I1304" i="1"/>
  <c r="C1299" i="1"/>
  <c r="K1298" i="1"/>
  <c r="E1304" i="1" l="1"/>
  <c r="G1303" i="1"/>
  <c r="H1304" i="1" s="1"/>
  <c r="J1304" i="1" s="1"/>
  <c r="O1298" i="1"/>
  <c r="B1298" i="1"/>
  <c r="I1305" i="1"/>
  <c r="C1300" i="1"/>
  <c r="K1299" i="1"/>
  <c r="L1305" i="1"/>
  <c r="A1306" i="1"/>
  <c r="D1305" i="1"/>
  <c r="M1304" i="1"/>
  <c r="N1304" i="1" s="1"/>
  <c r="Q1305" i="1"/>
  <c r="P1305" i="1"/>
  <c r="G1304" i="1" l="1"/>
  <c r="H1305" i="1" s="1"/>
  <c r="J1305" i="1" s="1"/>
  <c r="E1305" i="1"/>
  <c r="O1299" i="1"/>
  <c r="B1299" i="1"/>
  <c r="I1306" i="1"/>
  <c r="L1306" i="1"/>
  <c r="A1307" i="1"/>
  <c r="D1306" i="1"/>
  <c r="P1306" i="1"/>
  <c r="M1305" i="1"/>
  <c r="N1305" i="1" s="1"/>
  <c r="Q1306" i="1"/>
  <c r="C1301" i="1"/>
  <c r="K1300" i="1"/>
  <c r="E1306" i="1" l="1"/>
  <c r="G1305" i="1"/>
  <c r="H1306" i="1" s="1"/>
  <c r="J1306" i="1" s="1"/>
  <c r="O1300" i="1"/>
  <c r="B1300" i="1"/>
  <c r="C1302" i="1"/>
  <c r="K1301" i="1"/>
  <c r="D1307" i="1"/>
  <c r="L1307" i="1"/>
  <c r="A1308" i="1"/>
  <c r="P1307" i="1"/>
  <c r="M1306" i="1"/>
  <c r="N1306" i="1" s="1"/>
  <c r="Q1307" i="1"/>
  <c r="I1307" i="1"/>
  <c r="E1307" i="1" l="1"/>
  <c r="G1306" i="1"/>
  <c r="H1307" i="1" s="1"/>
  <c r="J1307" i="1" s="1"/>
  <c r="O1301" i="1"/>
  <c r="B1301" i="1"/>
  <c r="L1308" i="1"/>
  <c r="D1308" i="1"/>
  <c r="A1309" i="1"/>
  <c r="M1307" i="1"/>
  <c r="N1307" i="1" s="1"/>
  <c r="P1308" i="1"/>
  <c r="Q1308" i="1"/>
  <c r="I1308" i="1"/>
  <c r="C1303" i="1"/>
  <c r="K1302" i="1"/>
  <c r="E1308" i="1" l="1"/>
  <c r="G1307" i="1"/>
  <c r="H1308" i="1" s="1"/>
  <c r="J1308" i="1" s="1"/>
  <c r="O1302" i="1"/>
  <c r="B1302" i="1"/>
  <c r="I1309" i="1"/>
  <c r="L1309" i="1"/>
  <c r="A1310" i="1"/>
  <c r="D1309" i="1"/>
  <c r="C1304" i="1"/>
  <c r="K1303" i="1"/>
  <c r="P1309" i="1"/>
  <c r="Q1309" i="1"/>
  <c r="M1308" i="1"/>
  <c r="N1308" i="1" s="1"/>
  <c r="E1309" i="1" l="1"/>
  <c r="G1308" i="1"/>
  <c r="H1309" i="1" s="1"/>
  <c r="J1309" i="1" s="1"/>
  <c r="O1303" i="1"/>
  <c r="B1303" i="1"/>
  <c r="C1305" i="1"/>
  <c r="K1304" i="1"/>
  <c r="D1310" i="1"/>
  <c r="L1310" i="1"/>
  <c r="A1311" i="1"/>
  <c r="P1310" i="1"/>
  <c r="M1309" i="1"/>
  <c r="N1309" i="1" s="1"/>
  <c r="Q1310" i="1"/>
  <c r="I1310" i="1"/>
  <c r="E1310" i="1" l="1"/>
  <c r="G1309" i="1"/>
  <c r="H1310" i="1" s="1"/>
  <c r="J1310" i="1" s="1"/>
  <c r="O1304" i="1"/>
  <c r="B1304" i="1"/>
  <c r="I1311" i="1"/>
  <c r="A1312" i="1"/>
  <c r="L1311" i="1"/>
  <c r="D1311" i="1"/>
  <c r="Q1311" i="1"/>
  <c r="P1311" i="1"/>
  <c r="M1310" i="1"/>
  <c r="N1310" i="1" s="1"/>
  <c r="C1306" i="1"/>
  <c r="K1305" i="1"/>
  <c r="E1311" i="1" l="1"/>
  <c r="G1310" i="1"/>
  <c r="H1311" i="1" s="1"/>
  <c r="J1311" i="1" s="1"/>
  <c r="O1305" i="1"/>
  <c r="B1305" i="1"/>
  <c r="M1311" i="1"/>
  <c r="N1311" i="1" s="1"/>
  <c r="Q1312" i="1"/>
  <c r="P1312" i="1"/>
  <c r="I1312" i="1"/>
  <c r="C1307" i="1"/>
  <c r="K1306" i="1"/>
  <c r="L1312" i="1"/>
  <c r="D1312" i="1"/>
  <c r="A1313" i="1"/>
  <c r="E1312" i="1" l="1"/>
  <c r="G1311" i="1"/>
  <c r="H1312" i="1" s="1"/>
  <c r="J1312" i="1" s="1"/>
  <c r="O1306" i="1"/>
  <c r="B1306" i="1"/>
  <c r="C1308" i="1"/>
  <c r="K1307" i="1"/>
  <c r="Q1313" i="1"/>
  <c r="M1312" i="1"/>
  <c r="N1312" i="1" s="1"/>
  <c r="P1313" i="1"/>
  <c r="A1314" i="1"/>
  <c r="L1313" i="1"/>
  <c r="D1313" i="1"/>
  <c r="I1313" i="1"/>
  <c r="E1313" i="1" l="1"/>
  <c r="G1312" i="1"/>
  <c r="H1313" i="1" s="1"/>
  <c r="J1313" i="1" s="1"/>
  <c r="O1307" i="1"/>
  <c r="B1307" i="1"/>
  <c r="P1314" i="1"/>
  <c r="M1313" i="1"/>
  <c r="N1313" i="1" s="1"/>
  <c r="Q1314" i="1"/>
  <c r="I1314" i="1"/>
  <c r="A1315" i="1"/>
  <c r="D1314" i="1"/>
  <c r="L1314" i="1"/>
  <c r="C1309" i="1"/>
  <c r="K1308" i="1"/>
  <c r="E1314" i="1" l="1"/>
  <c r="G1313" i="1"/>
  <c r="H1314" i="1" s="1"/>
  <c r="J1314" i="1" s="1"/>
  <c r="O1308" i="1"/>
  <c r="B1308" i="1"/>
  <c r="C1310" i="1"/>
  <c r="K1309" i="1"/>
  <c r="L1315" i="1"/>
  <c r="D1315" i="1"/>
  <c r="A1316" i="1"/>
  <c r="I1315" i="1"/>
  <c r="M1314" i="1"/>
  <c r="N1314" i="1" s="1"/>
  <c r="P1315" i="1"/>
  <c r="Q1315" i="1"/>
  <c r="E1315" i="1" l="1"/>
  <c r="G1314" i="1"/>
  <c r="H1315" i="1" s="1"/>
  <c r="J1315" i="1" s="1"/>
  <c r="O1309" i="1"/>
  <c r="B1309" i="1"/>
  <c r="M1315" i="1"/>
  <c r="N1315" i="1" s="1"/>
  <c r="Q1316" i="1"/>
  <c r="P1316" i="1"/>
  <c r="I1316" i="1"/>
  <c r="D1316" i="1"/>
  <c r="A1317" i="1"/>
  <c r="L1316" i="1"/>
  <c r="C1311" i="1"/>
  <c r="K1310" i="1"/>
  <c r="G1315" i="1" l="1"/>
  <c r="H1316" i="1" s="1"/>
  <c r="J1316" i="1" s="1"/>
  <c r="E1316" i="1"/>
  <c r="O1310" i="1"/>
  <c r="B1310" i="1"/>
  <c r="I1317" i="1"/>
  <c r="C1312" i="1"/>
  <c r="K1311" i="1"/>
  <c r="Q1317" i="1"/>
  <c r="P1317" i="1"/>
  <c r="M1316" i="1"/>
  <c r="N1316" i="1" s="1"/>
  <c r="D1317" i="1"/>
  <c r="L1317" i="1"/>
  <c r="A1318" i="1"/>
  <c r="E1317" i="1" l="1"/>
  <c r="G1316" i="1"/>
  <c r="H1317" i="1" s="1"/>
  <c r="J1317" i="1" s="1"/>
  <c r="O1311" i="1"/>
  <c r="B1311" i="1"/>
  <c r="D1318" i="1"/>
  <c r="A1319" i="1"/>
  <c r="L1318" i="1"/>
  <c r="Q1318" i="1"/>
  <c r="P1318" i="1"/>
  <c r="M1317" i="1"/>
  <c r="N1317" i="1" s="1"/>
  <c r="C1313" i="1"/>
  <c r="K1312" i="1"/>
  <c r="I1318" i="1"/>
  <c r="E1318" i="1" l="1"/>
  <c r="G1317" i="1"/>
  <c r="H1318" i="1" s="1"/>
  <c r="J1318" i="1" s="1"/>
  <c r="O1312" i="1"/>
  <c r="B1312" i="1"/>
  <c r="I1319" i="1"/>
  <c r="M1318" i="1"/>
  <c r="N1318" i="1" s="1"/>
  <c r="P1319" i="1"/>
  <c r="Q1319" i="1"/>
  <c r="C1314" i="1"/>
  <c r="K1313" i="1"/>
  <c r="D1319" i="1"/>
  <c r="A1320" i="1"/>
  <c r="L1319" i="1"/>
  <c r="E1319" i="1" l="1"/>
  <c r="G1318" i="1"/>
  <c r="H1319" i="1"/>
  <c r="J1319" i="1" s="1"/>
  <c r="O1313" i="1"/>
  <c r="B1313" i="1"/>
  <c r="Q1320" i="1"/>
  <c r="P1320" i="1"/>
  <c r="M1319" i="1"/>
  <c r="N1319" i="1" s="1"/>
  <c r="L1320" i="1"/>
  <c r="A1321" i="1"/>
  <c r="D1320" i="1"/>
  <c r="C1315" i="1"/>
  <c r="K1314" i="1"/>
  <c r="I1320" i="1"/>
  <c r="E1320" i="1" l="1"/>
  <c r="G1319" i="1"/>
  <c r="H1320" i="1" s="1"/>
  <c r="J1320" i="1" s="1"/>
  <c r="O1314" i="1"/>
  <c r="B1314" i="1"/>
  <c r="L1321" i="1"/>
  <c r="A1322" i="1"/>
  <c r="D1321" i="1"/>
  <c r="M1320" i="1"/>
  <c r="N1320" i="1" s="1"/>
  <c r="P1321" i="1"/>
  <c r="Q1321" i="1"/>
  <c r="C1316" i="1"/>
  <c r="K1315" i="1"/>
  <c r="I1321" i="1"/>
  <c r="E1321" i="1" l="1"/>
  <c r="G1320" i="1"/>
  <c r="H1321" i="1" s="1"/>
  <c r="J1321" i="1" s="1"/>
  <c r="O1315" i="1"/>
  <c r="B1315" i="1"/>
  <c r="I1322" i="1"/>
  <c r="L1322" i="1"/>
  <c r="D1322" i="1"/>
  <c r="A1323" i="1"/>
  <c r="C1317" i="1"/>
  <c r="K1316" i="1"/>
  <c r="P1322" i="1"/>
  <c r="Q1322" i="1"/>
  <c r="M1321" i="1"/>
  <c r="N1321" i="1" s="1"/>
  <c r="E1322" i="1" l="1"/>
  <c r="G1321" i="1"/>
  <c r="H1322" i="1" s="1"/>
  <c r="J1322" i="1" s="1"/>
  <c r="O1316" i="1"/>
  <c r="B1316" i="1"/>
  <c r="P1323" i="1"/>
  <c r="M1322" i="1"/>
  <c r="N1322" i="1" s="1"/>
  <c r="Q1323" i="1"/>
  <c r="L1323" i="1"/>
  <c r="A1324" i="1"/>
  <c r="D1323" i="1"/>
  <c r="C1318" i="1"/>
  <c r="K1317" i="1"/>
  <c r="I1323" i="1"/>
  <c r="G1322" i="1" l="1"/>
  <c r="H1323" i="1" s="1"/>
  <c r="J1323" i="1" s="1"/>
  <c r="E1323" i="1"/>
  <c r="O1317" i="1"/>
  <c r="B1317" i="1"/>
  <c r="C1319" i="1"/>
  <c r="K1318" i="1"/>
  <c r="M1323" i="1"/>
  <c r="N1323" i="1" s="1"/>
  <c r="Q1324" i="1"/>
  <c r="P1324" i="1"/>
  <c r="I1324" i="1"/>
  <c r="L1324" i="1"/>
  <c r="A1325" i="1"/>
  <c r="D1324" i="1"/>
  <c r="E1324" i="1" l="1"/>
  <c r="G1323" i="1"/>
  <c r="H1324" i="1" s="1"/>
  <c r="J1324" i="1" s="1"/>
  <c r="O1318" i="1"/>
  <c r="B1318" i="1"/>
  <c r="P1325" i="1"/>
  <c r="M1324" i="1"/>
  <c r="N1324" i="1" s="1"/>
  <c r="Q1325" i="1"/>
  <c r="L1325" i="1"/>
  <c r="D1325" i="1"/>
  <c r="A1326" i="1"/>
  <c r="I1325" i="1"/>
  <c r="C1320" i="1"/>
  <c r="K1319" i="1"/>
  <c r="E1325" i="1" l="1"/>
  <c r="G1324" i="1"/>
  <c r="H1325" i="1" s="1"/>
  <c r="J1325" i="1" s="1"/>
  <c r="O1319" i="1"/>
  <c r="B1319" i="1"/>
  <c r="I1326" i="1"/>
  <c r="P1326" i="1"/>
  <c r="M1325" i="1"/>
  <c r="N1325" i="1" s="1"/>
  <c r="Q1326" i="1"/>
  <c r="C1321" i="1"/>
  <c r="K1320" i="1"/>
  <c r="D1326" i="1"/>
  <c r="A1327" i="1"/>
  <c r="L1326" i="1"/>
  <c r="E1326" i="1" l="1"/>
  <c r="G1325" i="1"/>
  <c r="H1326" i="1" s="1"/>
  <c r="J1326" i="1" s="1"/>
  <c r="O1320" i="1"/>
  <c r="B1320" i="1"/>
  <c r="I1327" i="1"/>
  <c r="P1327" i="1"/>
  <c r="M1326" i="1"/>
  <c r="N1326" i="1" s="1"/>
  <c r="Q1327" i="1"/>
  <c r="L1327" i="1"/>
  <c r="A1328" i="1"/>
  <c r="D1327" i="1"/>
  <c r="C1322" i="1"/>
  <c r="K1321" i="1"/>
  <c r="E1327" i="1" l="1"/>
  <c r="G1326" i="1"/>
  <c r="H1327" i="1" s="1"/>
  <c r="J1327" i="1" s="1"/>
  <c r="O1321" i="1"/>
  <c r="B1321" i="1"/>
  <c r="A1329" i="1"/>
  <c r="L1328" i="1"/>
  <c r="D1328" i="1"/>
  <c r="C1323" i="1"/>
  <c r="K1322" i="1"/>
  <c r="P1328" i="1"/>
  <c r="Q1328" i="1"/>
  <c r="M1327" i="1"/>
  <c r="N1327" i="1" s="1"/>
  <c r="I1328" i="1"/>
  <c r="E1328" i="1" l="1"/>
  <c r="G1327" i="1"/>
  <c r="H1328" i="1" s="1"/>
  <c r="J1328" i="1" s="1"/>
  <c r="O1322" i="1"/>
  <c r="B1322" i="1"/>
  <c r="I1329" i="1"/>
  <c r="C1324" i="1"/>
  <c r="K1323" i="1"/>
  <c r="L1329" i="1"/>
  <c r="D1329" i="1"/>
  <c r="A1330" i="1"/>
  <c r="M1328" i="1"/>
  <c r="N1328" i="1" s="1"/>
  <c r="P1329" i="1"/>
  <c r="Q1329" i="1"/>
  <c r="E1329" i="1" l="1"/>
  <c r="G1328" i="1"/>
  <c r="H1329" i="1" s="1"/>
  <c r="J1329" i="1" s="1"/>
  <c r="O1323" i="1"/>
  <c r="B1323" i="1"/>
  <c r="I1330" i="1"/>
  <c r="Q1330" i="1"/>
  <c r="P1330" i="1"/>
  <c r="M1329" i="1"/>
  <c r="N1329" i="1" s="1"/>
  <c r="D1330" i="1"/>
  <c r="A1331" i="1"/>
  <c r="L1330" i="1"/>
  <c r="C1325" i="1"/>
  <c r="K1324" i="1"/>
  <c r="G1329" i="1" l="1"/>
  <c r="H1330" i="1" s="1"/>
  <c r="J1330" i="1" s="1"/>
  <c r="E1330" i="1"/>
  <c r="O1324" i="1"/>
  <c r="B1324" i="1"/>
  <c r="C1326" i="1"/>
  <c r="K1325" i="1"/>
  <c r="Q1331" i="1"/>
  <c r="M1330" i="1"/>
  <c r="N1330" i="1" s="1"/>
  <c r="P1331" i="1"/>
  <c r="D1331" i="1"/>
  <c r="L1331" i="1"/>
  <c r="A1332" i="1"/>
  <c r="I1331" i="1"/>
  <c r="G1330" i="1" l="1"/>
  <c r="H1331" i="1" s="1"/>
  <c r="J1331" i="1" s="1"/>
  <c r="E1331" i="1"/>
  <c r="O1325" i="1"/>
  <c r="B1325" i="1"/>
  <c r="I1332" i="1"/>
  <c r="L1332" i="1"/>
  <c r="A1333" i="1"/>
  <c r="D1332" i="1"/>
  <c r="Q1332" i="1"/>
  <c r="P1332" i="1"/>
  <c r="M1331" i="1"/>
  <c r="N1331" i="1" s="1"/>
  <c r="C1327" i="1"/>
  <c r="K1326" i="1"/>
  <c r="E1332" i="1" l="1"/>
  <c r="G1331" i="1"/>
  <c r="H1332" i="1" s="1"/>
  <c r="J1332" i="1" s="1"/>
  <c r="O1326" i="1"/>
  <c r="B1326" i="1"/>
  <c r="P1333" i="1"/>
  <c r="M1332" i="1"/>
  <c r="N1332" i="1" s="1"/>
  <c r="Q1333" i="1"/>
  <c r="C1328" i="1"/>
  <c r="K1327" i="1"/>
  <c r="D1333" i="1"/>
  <c r="L1333" i="1"/>
  <c r="A1334" i="1"/>
  <c r="I1333" i="1"/>
  <c r="E1333" i="1" l="1"/>
  <c r="G1332" i="1"/>
  <c r="H1333" i="1" s="1"/>
  <c r="J1333" i="1" s="1"/>
  <c r="O1327" i="1"/>
  <c r="B1327" i="1"/>
  <c r="I1334" i="1"/>
  <c r="A1335" i="1"/>
  <c r="L1334" i="1"/>
  <c r="D1334" i="1"/>
  <c r="C1329" i="1"/>
  <c r="K1328" i="1"/>
  <c r="Q1334" i="1"/>
  <c r="P1334" i="1"/>
  <c r="M1333" i="1"/>
  <c r="N1333" i="1" s="1"/>
  <c r="E1334" i="1" l="1"/>
  <c r="G1333" i="1"/>
  <c r="H1334" i="1" s="1"/>
  <c r="J1334" i="1" s="1"/>
  <c r="O1328" i="1"/>
  <c r="B1328" i="1"/>
  <c r="I1335" i="1"/>
  <c r="C1330" i="1"/>
  <c r="K1329" i="1"/>
  <c r="A1336" i="1"/>
  <c r="L1335" i="1"/>
  <c r="D1335" i="1"/>
  <c r="M1334" i="1"/>
  <c r="N1334" i="1" s="1"/>
  <c r="Q1335" i="1"/>
  <c r="P1335" i="1"/>
  <c r="G1334" i="1" l="1"/>
  <c r="H1335" i="1" s="1"/>
  <c r="J1335" i="1" s="1"/>
  <c r="E1335" i="1"/>
  <c r="O1329" i="1"/>
  <c r="B1329" i="1"/>
  <c r="Q1336" i="1"/>
  <c r="P1336" i="1"/>
  <c r="M1335" i="1"/>
  <c r="N1335" i="1" s="1"/>
  <c r="C1331" i="1"/>
  <c r="K1330" i="1"/>
  <c r="D1336" i="1"/>
  <c r="A1337" i="1"/>
  <c r="L1336" i="1"/>
  <c r="I1336" i="1"/>
  <c r="G1335" i="1" l="1"/>
  <c r="H1336" i="1" s="1"/>
  <c r="J1336" i="1" s="1"/>
  <c r="E1336" i="1"/>
  <c r="O1330" i="1"/>
  <c r="B1330" i="1"/>
  <c r="P1337" i="1"/>
  <c r="M1336" i="1"/>
  <c r="N1336" i="1" s="1"/>
  <c r="Q1337" i="1"/>
  <c r="I1337" i="1"/>
  <c r="C1332" i="1"/>
  <c r="K1331" i="1"/>
  <c r="A1338" i="1"/>
  <c r="D1337" i="1"/>
  <c r="L1337" i="1"/>
  <c r="E1337" i="1" l="1"/>
  <c r="G1336" i="1"/>
  <c r="H1337" i="1" s="1"/>
  <c r="J1337" i="1" s="1"/>
  <c r="O1331" i="1"/>
  <c r="B1331" i="1"/>
  <c r="I1338" i="1"/>
  <c r="A1339" i="1"/>
  <c r="L1338" i="1"/>
  <c r="D1338" i="1"/>
  <c r="Q1338" i="1"/>
  <c r="P1338" i="1"/>
  <c r="M1337" i="1"/>
  <c r="N1337" i="1" s="1"/>
  <c r="C1333" i="1"/>
  <c r="K1332" i="1"/>
  <c r="E1338" i="1" l="1"/>
  <c r="G1337" i="1"/>
  <c r="H1338" i="1" s="1"/>
  <c r="J1338" i="1" s="1"/>
  <c r="O1332" i="1"/>
  <c r="B1332" i="1"/>
  <c r="P1339" i="1"/>
  <c r="M1338" i="1"/>
  <c r="N1338" i="1" s="1"/>
  <c r="Q1339" i="1"/>
  <c r="C1334" i="1"/>
  <c r="K1333" i="1"/>
  <c r="I1339" i="1"/>
  <c r="A1340" i="1"/>
  <c r="L1339" i="1"/>
  <c r="D1339" i="1"/>
  <c r="E1339" i="1" l="1"/>
  <c r="G1338" i="1"/>
  <c r="H1339" i="1" s="1"/>
  <c r="J1339" i="1" s="1"/>
  <c r="O1333" i="1"/>
  <c r="B1333" i="1"/>
  <c r="M1339" i="1"/>
  <c r="N1339" i="1" s="1"/>
  <c r="Q1340" i="1"/>
  <c r="P1340" i="1"/>
  <c r="C1335" i="1"/>
  <c r="K1334" i="1"/>
  <c r="A1341" i="1"/>
  <c r="D1340" i="1"/>
  <c r="L1340" i="1"/>
  <c r="I1340" i="1"/>
  <c r="G1339" i="1" l="1"/>
  <c r="H1340" i="1" s="1"/>
  <c r="J1340" i="1" s="1"/>
  <c r="E1340" i="1"/>
  <c r="O1334" i="1"/>
  <c r="B1334" i="1"/>
  <c r="I1341" i="1"/>
  <c r="C1336" i="1"/>
  <c r="K1335" i="1"/>
  <c r="L1341" i="1"/>
  <c r="D1341" i="1"/>
  <c r="A1342" i="1"/>
  <c r="P1341" i="1"/>
  <c r="M1340" i="1"/>
  <c r="N1340" i="1" s="1"/>
  <c r="Q1341" i="1"/>
  <c r="E1341" i="1" l="1"/>
  <c r="G1340" i="1"/>
  <c r="H1341" i="1" s="1"/>
  <c r="J1341" i="1" s="1"/>
  <c r="O1335" i="1"/>
  <c r="B1335" i="1"/>
  <c r="I1342" i="1"/>
  <c r="D1342" i="1"/>
  <c r="L1342" i="1"/>
  <c r="A1343" i="1"/>
  <c r="M1341" i="1"/>
  <c r="N1341" i="1" s="1"/>
  <c r="Q1342" i="1"/>
  <c r="P1342" i="1"/>
  <c r="C1337" i="1"/>
  <c r="K1336" i="1"/>
  <c r="E1342" i="1" l="1"/>
  <c r="G1341" i="1"/>
  <c r="H1342" i="1" s="1"/>
  <c r="J1342" i="1" s="1"/>
  <c r="O1336" i="1"/>
  <c r="B1336" i="1"/>
  <c r="P1343" i="1"/>
  <c r="M1342" i="1"/>
  <c r="N1342" i="1" s="1"/>
  <c r="Q1343" i="1"/>
  <c r="C1338" i="1"/>
  <c r="K1337" i="1"/>
  <c r="D1343" i="1"/>
  <c r="L1343" i="1"/>
  <c r="A1344" i="1"/>
  <c r="I1343" i="1"/>
  <c r="E1343" i="1" l="1"/>
  <c r="G1342" i="1"/>
  <c r="H1343" i="1" s="1"/>
  <c r="J1343" i="1" s="1"/>
  <c r="O1337" i="1"/>
  <c r="B1337" i="1"/>
  <c r="I1344" i="1"/>
  <c r="C1339" i="1"/>
  <c r="K1338" i="1"/>
  <c r="D1344" i="1"/>
  <c r="L1344" i="1"/>
  <c r="A1345" i="1"/>
  <c r="M1343" i="1"/>
  <c r="N1343" i="1" s="1"/>
  <c r="Q1344" i="1"/>
  <c r="P1344" i="1"/>
  <c r="G1343" i="1" l="1"/>
  <c r="H1344" i="1" s="1"/>
  <c r="J1344" i="1" s="1"/>
  <c r="E1344" i="1"/>
  <c r="O1338" i="1"/>
  <c r="B1338" i="1"/>
  <c r="L1345" i="1"/>
  <c r="A1346" i="1"/>
  <c r="D1345" i="1"/>
  <c r="C1340" i="1"/>
  <c r="K1339" i="1"/>
  <c r="Q1345" i="1"/>
  <c r="P1345" i="1"/>
  <c r="M1344" i="1"/>
  <c r="N1344" i="1" s="1"/>
  <c r="I1345" i="1"/>
  <c r="G1344" i="1" l="1"/>
  <c r="H1345" i="1" s="1"/>
  <c r="J1345" i="1" s="1"/>
  <c r="E1345" i="1"/>
  <c r="O1339" i="1"/>
  <c r="B1339" i="1"/>
  <c r="I1346" i="1"/>
  <c r="A1347" i="1"/>
  <c r="L1346" i="1"/>
  <c r="D1346" i="1"/>
  <c r="C1341" i="1"/>
  <c r="K1340" i="1"/>
  <c r="M1345" i="1"/>
  <c r="N1345" i="1" s="1"/>
  <c r="Q1346" i="1"/>
  <c r="P1346" i="1"/>
  <c r="E1346" i="1" l="1"/>
  <c r="G1345" i="1"/>
  <c r="H1346" i="1" s="1"/>
  <c r="J1346" i="1" s="1"/>
  <c r="O1340" i="1"/>
  <c r="B1340" i="1"/>
  <c r="I1347" i="1"/>
  <c r="L1347" i="1"/>
  <c r="A1348" i="1"/>
  <c r="D1347" i="1"/>
  <c r="P1347" i="1"/>
  <c r="Q1347" i="1"/>
  <c r="M1346" i="1"/>
  <c r="N1346" i="1" s="1"/>
  <c r="C1342" i="1"/>
  <c r="K1341" i="1"/>
  <c r="E1347" i="1" l="1"/>
  <c r="G1346" i="1"/>
  <c r="H1347" i="1" s="1"/>
  <c r="J1347" i="1" s="1"/>
  <c r="O1341" i="1"/>
  <c r="B1341" i="1"/>
  <c r="L1348" i="1"/>
  <c r="D1348" i="1"/>
  <c r="A1349" i="1"/>
  <c r="C1343" i="1"/>
  <c r="K1342" i="1"/>
  <c r="Q1348" i="1"/>
  <c r="P1348" i="1"/>
  <c r="M1347" i="1"/>
  <c r="N1347" i="1" s="1"/>
  <c r="I1348" i="1"/>
  <c r="E1348" i="1" l="1"/>
  <c r="G1347" i="1"/>
  <c r="H1348" i="1" s="1"/>
  <c r="J1348" i="1" s="1"/>
  <c r="O1342" i="1"/>
  <c r="B1342" i="1"/>
  <c r="I1349" i="1"/>
  <c r="C1344" i="1"/>
  <c r="K1343" i="1"/>
  <c r="P1349" i="1"/>
  <c r="M1348" i="1"/>
  <c r="N1348" i="1" s="1"/>
  <c r="Q1349" i="1"/>
  <c r="D1349" i="1"/>
  <c r="L1349" i="1"/>
  <c r="A1350" i="1"/>
  <c r="E1349" i="1" l="1"/>
  <c r="G1348" i="1"/>
  <c r="H1349" i="1" s="1"/>
  <c r="J1349" i="1" s="1"/>
  <c r="O1343" i="1"/>
  <c r="B1343" i="1"/>
  <c r="I1350" i="1"/>
  <c r="A1351" i="1"/>
  <c r="D1350" i="1"/>
  <c r="L1350" i="1"/>
  <c r="M1349" i="1"/>
  <c r="N1349" i="1" s="1"/>
  <c r="Q1350" i="1"/>
  <c r="P1350" i="1"/>
  <c r="C1345" i="1"/>
  <c r="K1344" i="1"/>
  <c r="E1350" i="1" l="1"/>
  <c r="G1349" i="1"/>
  <c r="H1350" i="1" s="1"/>
  <c r="J1350" i="1" s="1"/>
  <c r="O1344" i="1"/>
  <c r="B1344" i="1"/>
  <c r="C1346" i="1"/>
  <c r="K1345" i="1"/>
  <c r="A1352" i="1"/>
  <c r="L1351" i="1"/>
  <c r="D1351" i="1"/>
  <c r="P1351" i="1"/>
  <c r="Q1351" i="1"/>
  <c r="M1350" i="1"/>
  <c r="N1350" i="1" s="1"/>
  <c r="I1351" i="1"/>
  <c r="E1351" i="1" l="1"/>
  <c r="G1350" i="1"/>
  <c r="H1351" i="1" s="1"/>
  <c r="J1351" i="1" s="1"/>
  <c r="O1345" i="1"/>
  <c r="B1345" i="1"/>
  <c r="I1352" i="1"/>
  <c r="A1353" i="1"/>
  <c r="D1352" i="1"/>
  <c r="L1352" i="1"/>
  <c r="P1352" i="1"/>
  <c r="Q1352" i="1"/>
  <c r="M1351" i="1"/>
  <c r="N1351" i="1" s="1"/>
  <c r="C1347" i="1"/>
  <c r="K1346" i="1"/>
  <c r="E1352" i="1" l="1"/>
  <c r="G1351" i="1"/>
  <c r="H1352" i="1" s="1"/>
  <c r="J1352" i="1" s="1"/>
  <c r="O1346" i="1"/>
  <c r="B1346" i="1"/>
  <c r="C1348" i="1"/>
  <c r="K1347" i="1"/>
  <c r="M1352" i="1"/>
  <c r="N1352" i="1" s="1"/>
  <c r="P1353" i="1"/>
  <c r="Q1353" i="1"/>
  <c r="I1353" i="1"/>
  <c r="L1353" i="1"/>
  <c r="D1353" i="1"/>
  <c r="A1354" i="1"/>
  <c r="E1353" i="1" l="1"/>
  <c r="G1352" i="1"/>
  <c r="H1353" i="1" s="1"/>
  <c r="J1353" i="1" s="1"/>
  <c r="O1347" i="1"/>
  <c r="B1347" i="1"/>
  <c r="A1355" i="1"/>
  <c r="L1354" i="1"/>
  <c r="D1354" i="1"/>
  <c r="M1353" i="1"/>
  <c r="N1353" i="1" s="1"/>
  <c r="Q1354" i="1"/>
  <c r="P1354" i="1"/>
  <c r="I1354" i="1"/>
  <c r="C1349" i="1"/>
  <c r="K1348" i="1"/>
  <c r="E1354" i="1" l="1"/>
  <c r="G1353" i="1"/>
  <c r="H1354" i="1" s="1"/>
  <c r="J1354" i="1" s="1"/>
  <c r="O1348" i="1"/>
  <c r="B1348" i="1"/>
  <c r="I1355" i="1"/>
  <c r="C1350" i="1"/>
  <c r="K1349" i="1"/>
  <c r="M1354" i="1"/>
  <c r="N1354" i="1" s="1"/>
  <c r="P1355" i="1"/>
  <c r="Q1355" i="1"/>
  <c r="L1355" i="1"/>
  <c r="D1355" i="1"/>
  <c r="A1356" i="1"/>
  <c r="G1354" i="1" l="1"/>
  <c r="H1355" i="1" s="1"/>
  <c r="J1355" i="1" s="1"/>
  <c r="E1355" i="1"/>
  <c r="O1349" i="1"/>
  <c r="B1349" i="1"/>
  <c r="I1356" i="1"/>
  <c r="L1356" i="1"/>
  <c r="A1357" i="1"/>
  <c r="D1356" i="1"/>
  <c r="M1355" i="1"/>
  <c r="N1355" i="1" s="1"/>
  <c r="P1356" i="1"/>
  <c r="Q1356" i="1"/>
  <c r="C1351" i="1"/>
  <c r="K1350" i="1"/>
  <c r="E1356" i="1" l="1"/>
  <c r="G1355" i="1"/>
  <c r="H1356" i="1" s="1"/>
  <c r="J1356" i="1" s="1"/>
  <c r="O1350" i="1"/>
  <c r="B1350" i="1"/>
  <c r="C1352" i="1"/>
  <c r="K1351" i="1"/>
  <c r="A1358" i="1"/>
  <c r="L1357" i="1"/>
  <c r="D1357" i="1"/>
  <c r="M1356" i="1"/>
  <c r="N1356" i="1" s="1"/>
  <c r="Q1357" i="1"/>
  <c r="P1357" i="1"/>
  <c r="I1357" i="1"/>
  <c r="E1357" i="1" l="1"/>
  <c r="G1356" i="1"/>
  <c r="H1357" i="1" s="1"/>
  <c r="J1357" i="1" s="1"/>
  <c r="O1351" i="1"/>
  <c r="B1351" i="1"/>
  <c r="I1358" i="1"/>
  <c r="A1359" i="1"/>
  <c r="D1358" i="1"/>
  <c r="L1358" i="1"/>
  <c r="M1357" i="1"/>
  <c r="N1357" i="1" s="1"/>
  <c r="Q1358" i="1"/>
  <c r="P1358" i="1"/>
  <c r="C1353" i="1"/>
  <c r="K1352" i="1"/>
  <c r="E1358" i="1" l="1"/>
  <c r="G1357" i="1"/>
  <c r="H1358" i="1" s="1"/>
  <c r="J1358" i="1" s="1"/>
  <c r="O1352" i="1"/>
  <c r="B1352" i="1"/>
  <c r="Q1359" i="1"/>
  <c r="M1358" i="1"/>
  <c r="N1358" i="1" s="1"/>
  <c r="P1359" i="1"/>
  <c r="C1354" i="1"/>
  <c r="K1353" i="1"/>
  <c r="L1359" i="1"/>
  <c r="A1360" i="1"/>
  <c r="D1359" i="1"/>
  <c r="I1359" i="1"/>
  <c r="E1359" i="1" l="1"/>
  <c r="G1358" i="1"/>
  <c r="H1359" i="1" s="1"/>
  <c r="J1359" i="1" s="1"/>
  <c r="O1353" i="1"/>
  <c r="B1353" i="1"/>
  <c r="I1360" i="1"/>
  <c r="C1355" i="1"/>
  <c r="K1354" i="1"/>
  <c r="L1360" i="1"/>
  <c r="A1361" i="1"/>
  <c r="D1360" i="1"/>
  <c r="M1359" i="1"/>
  <c r="N1359" i="1" s="1"/>
  <c r="P1360" i="1"/>
  <c r="Q1360" i="1"/>
  <c r="E1360" i="1" l="1"/>
  <c r="G1359" i="1"/>
  <c r="H1360" i="1" s="1"/>
  <c r="J1360" i="1" s="1"/>
  <c r="O1354" i="1"/>
  <c r="B1354" i="1"/>
  <c r="I1361" i="1"/>
  <c r="Q1361" i="1"/>
  <c r="M1360" i="1"/>
  <c r="N1360" i="1" s="1"/>
  <c r="P1361" i="1"/>
  <c r="C1356" i="1"/>
  <c r="K1355" i="1"/>
  <c r="D1361" i="1"/>
  <c r="A1362" i="1"/>
  <c r="L1361" i="1"/>
  <c r="G1360" i="1" l="1"/>
  <c r="H1361" i="1" s="1"/>
  <c r="J1361" i="1" s="1"/>
  <c r="E1361" i="1"/>
  <c r="O1355" i="1"/>
  <c r="B1355" i="1"/>
  <c r="I1362" i="1"/>
  <c r="D1362" i="1"/>
  <c r="A1363" i="1"/>
  <c r="L1362" i="1"/>
  <c r="C1357" i="1"/>
  <c r="K1356" i="1"/>
  <c r="Q1362" i="1"/>
  <c r="M1361" i="1"/>
  <c r="N1361" i="1" s="1"/>
  <c r="P1362" i="1"/>
  <c r="E1362" i="1" l="1"/>
  <c r="G1361" i="1"/>
  <c r="H1362" i="1" s="1"/>
  <c r="J1362" i="1" s="1"/>
  <c r="O1356" i="1"/>
  <c r="B1356" i="1"/>
  <c r="A1364" i="1"/>
  <c r="D1363" i="1"/>
  <c r="L1363" i="1"/>
  <c r="C1358" i="1"/>
  <c r="K1357" i="1"/>
  <c r="M1362" i="1"/>
  <c r="N1362" i="1" s="1"/>
  <c r="P1363" i="1"/>
  <c r="Q1363" i="1"/>
  <c r="I1363" i="1"/>
  <c r="G1362" i="1" l="1"/>
  <c r="H1363" i="1" s="1"/>
  <c r="J1363" i="1" s="1"/>
  <c r="E1363" i="1"/>
  <c r="O1357" i="1"/>
  <c r="B1357" i="1"/>
  <c r="I1364" i="1"/>
  <c r="Q1364" i="1"/>
  <c r="P1364" i="1"/>
  <c r="M1363" i="1"/>
  <c r="N1363" i="1" s="1"/>
  <c r="C1359" i="1"/>
  <c r="K1358" i="1"/>
  <c r="D1364" i="1"/>
  <c r="L1364" i="1"/>
  <c r="A1365" i="1"/>
  <c r="G1363" i="1" l="1"/>
  <c r="H1364" i="1" s="1"/>
  <c r="J1364" i="1" s="1"/>
  <c r="E1364" i="1"/>
  <c r="O1358" i="1"/>
  <c r="B1358" i="1"/>
  <c r="I1365" i="1"/>
  <c r="C1360" i="1"/>
  <c r="K1359" i="1"/>
  <c r="M1364" i="1"/>
  <c r="N1364" i="1" s="1"/>
  <c r="Q1365" i="1"/>
  <c r="P1365" i="1"/>
  <c r="L1365" i="1"/>
  <c r="D1365" i="1"/>
  <c r="A1366" i="1"/>
  <c r="E1365" i="1" l="1"/>
  <c r="G1364" i="1"/>
  <c r="H1365" i="1" s="1"/>
  <c r="J1365" i="1" s="1"/>
  <c r="O1359" i="1"/>
  <c r="B1359" i="1"/>
  <c r="M1365" i="1"/>
  <c r="Q1366" i="1"/>
  <c r="P1366" i="1"/>
  <c r="C1361" i="1"/>
  <c r="K1360" i="1"/>
  <c r="D1366" i="1"/>
  <c r="A1367" i="1"/>
  <c r="L1366" i="1"/>
  <c r="I1366" i="1"/>
  <c r="E1366" i="1" l="1"/>
  <c r="G1365" i="1"/>
  <c r="H1366" i="1" s="1"/>
  <c r="J1366" i="1" s="1"/>
  <c r="B1360" i="1"/>
  <c r="I1367" i="1"/>
  <c r="O1360" i="1"/>
  <c r="N1365" i="1"/>
  <c r="M1366" i="1"/>
  <c r="N1366" i="1" s="1"/>
  <c r="P1367" i="1"/>
  <c r="Q1367" i="1"/>
  <c r="D1367" i="1"/>
  <c r="A1368" i="1"/>
  <c r="L1367" i="1"/>
  <c r="C1362" i="1"/>
  <c r="K1361" i="1"/>
  <c r="E1367" i="1" l="1"/>
  <c r="B1361" i="1"/>
  <c r="G1366" i="1"/>
  <c r="H1367" i="1" s="1"/>
  <c r="J1367" i="1" s="1"/>
  <c r="O1361" i="1"/>
  <c r="C1363" i="1"/>
  <c r="K1362" i="1"/>
  <c r="M1367" i="1"/>
  <c r="N1367" i="1" s="1"/>
  <c r="P1368" i="1"/>
  <c r="Q1368" i="1"/>
  <c r="L1368" i="1"/>
  <c r="D1368" i="1"/>
  <c r="A1369" i="1"/>
  <c r="I1368" i="1"/>
  <c r="E1368" i="1" l="1"/>
  <c r="G1367" i="1"/>
  <c r="H1368" i="1" s="1"/>
  <c r="J1368" i="1" s="1"/>
  <c r="B1362" i="1"/>
  <c r="I1369" i="1"/>
  <c r="A1370" i="1"/>
  <c r="D1369" i="1"/>
  <c r="L1369" i="1"/>
  <c r="O1362" i="1"/>
  <c r="C1364" i="1"/>
  <c r="K1363" i="1"/>
  <c r="P1369" i="1"/>
  <c r="M1368" i="1"/>
  <c r="N1368" i="1" s="1"/>
  <c r="Q1369" i="1"/>
  <c r="G1368" i="1" l="1"/>
  <c r="H1369" i="1" s="1"/>
  <c r="J1369" i="1" s="1"/>
  <c r="B1363" i="1"/>
  <c r="I1370" i="1"/>
  <c r="E1369" i="1"/>
  <c r="O1363" i="1"/>
  <c r="D1370" i="1"/>
  <c r="L1370" i="1"/>
  <c r="A1371" i="1"/>
  <c r="C1365" i="1"/>
  <c r="K1364" i="1"/>
  <c r="M1369" i="1"/>
  <c r="N1369" i="1" s="1"/>
  <c r="P1370" i="1"/>
  <c r="Q1370" i="1"/>
  <c r="E1370" i="1" l="1"/>
  <c r="G1369" i="1"/>
  <c r="H1370" i="1" s="1"/>
  <c r="J1370" i="1" s="1"/>
  <c r="B1364" i="1"/>
  <c r="I1371" i="1"/>
  <c r="O1364" i="1"/>
  <c r="C1366" i="1"/>
  <c r="K1365" i="1"/>
  <c r="Q1371" i="1"/>
  <c r="M1370" i="1"/>
  <c r="N1370" i="1" s="1"/>
  <c r="P1371" i="1"/>
  <c r="D1371" i="1"/>
  <c r="A1372" i="1"/>
  <c r="L1371" i="1"/>
  <c r="E1371" i="1" l="1"/>
  <c r="G1370" i="1"/>
  <c r="H1371" i="1" s="1"/>
  <c r="J1371" i="1" s="1"/>
  <c r="B1365" i="1"/>
  <c r="O1365" i="1"/>
  <c r="C1367" i="1"/>
  <c r="K1366" i="1"/>
  <c r="D1372" i="1"/>
  <c r="L1372" i="1"/>
  <c r="A1373" i="1"/>
  <c r="P1372" i="1"/>
  <c r="Q1372" i="1"/>
  <c r="M1371" i="1"/>
  <c r="N1371" i="1" s="1"/>
  <c r="I1372" i="1"/>
  <c r="G1371" i="1" l="1"/>
  <c r="H1372" i="1" s="1"/>
  <c r="J1372" i="1" s="1"/>
  <c r="O1366" i="1"/>
  <c r="B1366" i="1"/>
  <c r="E1372" i="1"/>
  <c r="I1373" i="1"/>
  <c r="D1373" i="1"/>
  <c r="L1373" i="1"/>
  <c r="A1374" i="1"/>
  <c r="Q1373" i="1"/>
  <c r="P1373" i="1"/>
  <c r="M1372" i="1"/>
  <c r="N1372" i="1" s="1"/>
  <c r="C1368" i="1"/>
  <c r="K1367" i="1"/>
  <c r="E1373" i="1" l="1"/>
  <c r="G1372" i="1"/>
  <c r="H1373" i="1" s="1"/>
  <c r="J1373" i="1" s="1"/>
  <c r="O1367" i="1"/>
  <c r="B1367" i="1"/>
  <c r="M1373" i="1"/>
  <c r="N1373" i="1" s="1"/>
  <c r="Q1374" i="1"/>
  <c r="P1374" i="1"/>
  <c r="C1369" i="1"/>
  <c r="K1368" i="1"/>
  <c r="A1375" i="1"/>
  <c r="L1374" i="1"/>
  <c r="D1374" i="1"/>
  <c r="I1374" i="1"/>
  <c r="G1373" i="1" l="1"/>
  <c r="H1374" i="1" s="1"/>
  <c r="J1374" i="1" s="1"/>
  <c r="O1368" i="1"/>
  <c r="B1368" i="1"/>
  <c r="I1375" i="1"/>
  <c r="E1374" i="1"/>
  <c r="A1376" i="1"/>
  <c r="L1375" i="1"/>
  <c r="D1375" i="1"/>
  <c r="Q1375" i="1"/>
  <c r="M1374" i="1"/>
  <c r="N1374" i="1" s="1"/>
  <c r="P1375" i="1"/>
  <c r="C1370" i="1"/>
  <c r="K1369" i="1"/>
  <c r="E1375" i="1" l="1"/>
  <c r="G1374" i="1"/>
  <c r="H1375" i="1" s="1"/>
  <c r="J1375" i="1" s="1"/>
  <c r="O1369" i="1"/>
  <c r="B1369" i="1"/>
  <c r="I1376" i="1"/>
  <c r="Q1376" i="1"/>
  <c r="P1376" i="1"/>
  <c r="M1375" i="1"/>
  <c r="N1375" i="1" s="1"/>
  <c r="L1376" i="1"/>
  <c r="A1377" i="1"/>
  <c r="D1376" i="1"/>
  <c r="C1371" i="1"/>
  <c r="K1370" i="1"/>
  <c r="E1376" i="1" l="1"/>
  <c r="G1375" i="1"/>
  <c r="H1376" i="1" s="1"/>
  <c r="J1376" i="1" s="1"/>
  <c r="O1370" i="1"/>
  <c r="B1370" i="1"/>
  <c r="I1377" i="1"/>
  <c r="C1372" i="1"/>
  <c r="K1371" i="1"/>
  <c r="A1378" i="1"/>
  <c r="D1377" i="1"/>
  <c r="L1377" i="1"/>
  <c r="M1376" i="1"/>
  <c r="N1376" i="1" s="1"/>
  <c r="Q1377" i="1"/>
  <c r="P1377" i="1"/>
  <c r="G1376" i="1" l="1"/>
  <c r="H1377" i="1" s="1"/>
  <c r="J1377" i="1" s="1"/>
  <c r="E1377" i="1"/>
  <c r="O1371" i="1"/>
  <c r="B1371" i="1"/>
  <c r="A1379" i="1"/>
  <c r="D1378" i="1"/>
  <c r="L1378" i="1"/>
  <c r="M1377" i="1"/>
  <c r="N1377" i="1" s="1"/>
  <c r="P1378" i="1"/>
  <c r="Q1378" i="1"/>
  <c r="C1373" i="1"/>
  <c r="K1372" i="1"/>
  <c r="I1378" i="1"/>
  <c r="E1378" i="1" l="1"/>
  <c r="G1377" i="1"/>
  <c r="H1378" i="1" s="1"/>
  <c r="J1378" i="1" s="1"/>
  <c r="O1372" i="1"/>
  <c r="B1372" i="1"/>
  <c r="C1374" i="1"/>
  <c r="K1373" i="1"/>
  <c r="D1379" i="1"/>
  <c r="L1379" i="1"/>
  <c r="A1380" i="1"/>
  <c r="M1378" i="1"/>
  <c r="N1378" i="1" s="1"/>
  <c r="Q1379" i="1"/>
  <c r="P1379" i="1"/>
  <c r="I1379" i="1"/>
  <c r="E1379" i="1" l="1"/>
  <c r="G1378" i="1"/>
  <c r="H1379" i="1" s="1"/>
  <c r="J1379" i="1" s="1"/>
  <c r="O1373" i="1"/>
  <c r="B1373" i="1"/>
  <c r="I1380" i="1"/>
  <c r="L1380" i="1"/>
  <c r="A1381" i="1"/>
  <c r="D1380" i="1"/>
  <c r="P1380" i="1"/>
  <c r="Q1380" i="1"/>
  <c r="M1379" i="1"/>
  <c r="N1379" i="1" s="1"/>
  <c r="C1375" i="1"/>
  <c r="K1374" i="1"/>
  <c r="E1380" i="1" l="1"/>
  <c r="G1379" i="1"/>
  <c r="H1380" i="1" s="1"/>
  <c r="J1380" i="1" s="1"/>
  <c r="O1374" i="1"/>
  <c r="B1374" i="1"/>
  <c r="I1381" i="1"/>
  <c r="M1380" i="1"/>
  <c r="N1380" i="1" s="1"/>
  <c r="Q1381" i="1"/>
  <c r="P1381" i="1"/>
  <c r="C1376" i="1"/>
  <c r="K1375" i="1"/>
  <c r="D1381" i="1"/>
  <c r="L1381" i="1"/>
  <c r="A1382" i="1"/>
  <c r="E1381" i="1" l="1"/>
  <c r="G1380" i="1"/>
  <c r="H1381" i="1" s="1"/>
  <c r="J1381" i="1" s="1"/>
  <c r="O1375" i="1"/>
  <c r="B1375" i="1"/>
  <c r="L1382" i="1"/>
  <c r="D1382" i="1"/>
  <c r="A1383" i="1"/>
  <c r="Q1382" i="1"/>
  <c r="M1381" i="1"/>
  <c r="N1381" i="1" s="1"/>
  <c r="P1382" i="1"/>
  <c r="I1382" i="1"/>
  <c r="C1377" i="1"/>
  <c r="K1376" i="1"/>
  <c r="G1381" i="1" l="1"/>
  <c r="H1382" i="1" s="1"/>
  <c r="J1382" i="1" s="1"/>
  <c r="E1382" i="1"/>
  <c r="O1376" i="1"/>
  <c r="B1376" i="1"/>
  <c r="I1383" i="1"/>
  <c r="A1384" i="1"/>
  <c r="D1383" i="1"/>
  <c r="L1383" i="1"/>
  <c r="C1378" i="1"/>
  <c r="K1377" i="1"/>
  <c r="Q1383" i="1"/>
  <c r="M1382" i="1"/>
  <c r="N1382" i="1" s="1"/>
  <c r="P1383" i="1"/>
  <c r="E1383" i="1" l="1"/>
  <c r="G1382" i="1"/>
  <c r="H1383" i="1" s="1"/>
  <c r="J1383" i="1" s="1"/>
  <c r="O1377" i="1"/>
  <c r="B1377" i="1"/>
  <c r="C1379" i="1"/>
  <c r="K1378" i="1"/>
  <c r="L1384" i="1"/>
  <c r="A1385" i="1"/>
  <c r="D1384" i="1"/>
  <c r="Q1384" i="1"/>
  <c r="P1384" i="1"/>
  <c r="M1383" i="1"/>
  <c r="N1383" i="1" s="1"/>
  <c r="I1384" i="1"/>
  <c r="G1383" i="1" l="1"/>
  <c r="H1384" i="1" s="1"/>
  <c r="J1384" i="1" s="1"/>
  <c r="O1378" i="1"/>
  <c r="B1378" i="1"/>
  <c r="I1385" i="1"/>
  <c r="E1384" i="1"/>
  <c r="A1386" i="1"/>
  <c r="D1385" i="1"/>
  <c r="L1385" i="1"/>
  <c r="M1384" i="1"/>
  <c r="N1384" i="1" s="1"/>
  <c r="P1385" i="1"/>
  <c r="Q1385" i="1"/>
  <c r="C1380" i="1"/>
  <c r="K1379" i="1"/>
  <c r="E1385" i="1" l="1"/>
  <c r="G1384" i="1"/>
  <c r="H1385" i="1" s="1"/>
  <c r="J1385" i="1" s="1"/>
  <c r="O1379" i="1"/>
  <c r="B1379" i="1"/>
  <c r="D1386" i="1"/>
  <c r="L1386" i="1"/>
  <c r="A1387" i="1"/>
  <c r="C1381" i="1"/>
  <c r="K1380" i="1"/>
  <c r="M1385" i="1"/>
  <c r="N1385" i="1" s="1"/>
  <c r="Q1386" i="1"/>
  <c r="P1386" i="1"/>
  <c r="I1386" i="1"/>
  <c r="E1386" i="1" l="1"/>
  <c r="G1385" i="1"/>
  <c r="H1386" i="1" s="1"/>
  <c r="J1386" i="1" s="1"/>
  <c r="O1380" i="1"/>
  <c r="B1380" i="1"/>
  <c r="I1387" i="1"/>
  <c r="Q1387" i="1"/>
  <c r="M1386" i="1"/>
  <c r="N1386" i="1" s="1"/>
  <c r="P1387" i="1"/>
  <c r="C1382" i="1"/>
  <c r="K1381" i="1"/>
  <c r="A1388" i="1"/>
  <c r="D1387" i="1"/>
  <c r="L1387" i="1"/>
  <c r="G1386" i="1" l="1"/>
  <c r="H1387" i="1" s="1"/>
  <c r="J1387" i="1" s="1"/>
  <c r="E1387" i="1"/>
  <c r="O1381" i="1"/>
  <c r="B1381" i="1"/>
  <c r="C1383" i="1"/>
  <c r="K1382" i="1"/>
  <c r="L1388" i="1"/>
  <c r="D1388" i="1"/>
  <c r="A1389" i="1"/>
  <c r="P1388" i="1"/>
  <c r="M1387" i="1"/>
  <c r="N1387" i="1" s="1"/>
  <c r="Q1388" i="1"/>
  <c r="I1388" i="1"/>
  <c r="E1388" i="1" l="1"/>
  <c r="G1387" i="1"/>
  <c r="H1388" i="1" s="1"/>
  <c r="J1388" i="1" s="1"/>
  <c r="O1382" i="1"/>
  <c r="B1382" i="1"/>
  <c r="I1389" i="1"/>
  <c r="Q1389" i="1"/>
  <c r="M1388" i="1"/>
  <c r="N1388" i="1" s="1"/>
  <c r="P1389" i="1"/>
  <c r="L1389" i="1"/>
  <c r="D1389" i="1"/>
  <c r="A1390" i="1"/>
  <c r="C1384" i="1"/>
  <c r="K1383" i="1"/>
  <c r="G1388" i="1" l="1"/>
  <c r="H1389" i="1" s="1"/>
  <c r="J1389" i="1" s="1"/>
  <c r="E1389" i="1"/>
  <c r="O1383" i="1"/>
  <c r="B1383" i="1"/>
  <c r="C1385" i="1"/>
  <c r="K1384" i="1"/>
  <c r="L1390" i="1"/>
  <c r="A1391" i="1"/>
  <c r="D1390" i="1"/>
  <c r="P1390" i="1"/>
  <c r="M1389" i="1"/>
  <c r="N1389" i="1" s="1"/>
  <c r="Q1390" i="1"/>
  <c r="I1390" i="1"/>
  <c r="G1389" i="1" l="1"/>
  <c r="H1390" i="1" s="1"/>
  <c r="J1390" i="1" s="1"/>
  <c r="E1390" i="1"/>
  <c r="O1384" i="1"/>
  <c r="B1384" i="1"/>
  <c r="I1391" i="1"/>
  <c r="A1392" i="1"/>
  <c r="L1391" i="1"/>
  <c r="D1391" i="1"/>
  <c r="P1391" i="1"/>
  <c r="M1390" i="1"/>
  <c r="N1390" i="1" s="1"/>
  <c r="Q1391" i="1"/>
  <c r="C1386" i="1"/>
  <c r="K1385" i="1"/>
  <c r="G1390" i="1" l="1"/>
  <c r="H1391" i="1" s="1"/>
  <c r="J1391" i="1" s="1"/>
  <c r="O1385" i="1"/>
  <c r="B1385" i="1"/>
  <c r="P1392" i="1"/>
  <c r="M1391" i="1"/>
  <c r="N1391" i="1" s="1"/>
  <c r="Q1392" i="1"/>
  <c r="A1393" i="1"/>
  <c r="L1392" i="1"/>
  <c r="D1392" i="1"/>
  <c r="C1387" i="1"/>
  <c r="K1386" i="1"/>
  <c r="E1391" i="1"/>
  <c r="I1392" i="1"/>
  <c r="E1392" i="1" l="1"/>
  <c r="G1391" i="1"/>
  <c r="H1392" i="1" s="1"/>
  <c r="J1392" i="1" s="1"/>
  <c r="O1386" i="1"/>
  <c r="B1386" i="1"/>
  <c r="Q1393" i="1"/>
  <c r="M1392" i="1"/>
  <c r="N1392" i="1" s="1"/>
  <c r="P1393" i="1"/>
  <c r="I1393" i="1"/>
  <c r="C1388" i="1"/>
  <c r="K1387" i="1"/>
  <c r="L1393" i="1"/>
  <c r="D1393" i="1"/>
  <c r="A1394" i="1"/>
  <c r="E1393" i="1" l="1"/>
  <c r="G1392" i="1"/>
  <c r="H1393" i="1" s="1"/>
  <c r="J1393" i="1" s="1"/>
  <c r="O1387" i="1"/>
  <c r="B1387" i="1"/>
  <c r="A1395" i="1"/>
  <c r="L1394" i="1"/>
  <c r="D1394" i="1"/>
  <c r="C1389" i="1"/>
  <c r="K1388" i="1"/>
  <c r="P1394" i="1"/>
  <c r="M1393" i="1"/>
  <c r="N1393" i="1" s="1"/>
  <c r="Q1394" i="1"/>
  <c r="I1394" i="1"/>
  <c r="E1394" i="1" l="1"/>
  <c r="G1393" i="1"/>
  <c r="H1394" i="1" s="1"/>
  <c r="J1394" i="1" s="1"/>
  <c r="O1388" i="1"/>
  <c r="B1388" i="1"/>
  <c r="I1395" i="1"/>
  <c r="C1390" i="1"/>
  <c r="K1389" i="1"/>
  <c r="Q1395" i="1"/>
  <c r="P1395" i="1"/>
  <c r="M1394" i="1"/>
  <c r="N1394" i="1" s="1"/>
  <c r="D1395" i="1"/>
  <c r="L1395" i="1"/>
  <c r="A1396" i="1"/>
  <c r="E1395" i="1" l="1"/>
  <c r="G1394" i="1"/>
  <c r="H1395" i="1" s="1"/>
  <c r="J1395" i="1" s="1"/>
  <c r="O1389" i="1"/>
  <c r="B1389" i="1"/>
  <c r="C1391" i="1"/>
  <c r="K1390" i="1"/>
  <c r="L1396" i="1"/>
  <c r="D1396" i="1"/>
  <c r="A1397" i="1"/>
  <c r="M1395" i="1"/>
  <c r="N1395" i="1" s="1"/>
  <c r="Q1396" i="1"/>
  <c r="P1396" i="1"/>
  <c r="I1396" i="1"/>
  <c r="E1396" i="1" l="1"/>
  <c r="G1395" i="1"/>
  <c r="H1396" i="1" s="1"/>
  <c r="J1396" i="1" s="1"/>
  <c r="O1390" i="1"/>
  <c r="B1390" i="1"/>
  <c r="I1397" i="1"/>
  <c r="A1398" i="1"/>
  <c r="L1397" i="1"/>
  <c r="D1397" i="1"/>
  <c r="M1396" i="1"/>
  <c r="N1396" i="1" s="1"/>
  <c r="P1397" i="1"/>
  <c r="Q1397" i="1"/>
  <c r="C1392" i="1"/>
  <c r="K1391" i="1"/>
  <c r="E1397" i="1" l="1"/>
  <c r="G1396" i="1"/>
  <c r="H1397" i="1" s="1"/>
  <c r="J1397" i="1" s="1"/>
  <c r="O1391" i="1"/>
  <c r="B1391" i="1"/>
  <c r="Q1398" i="1"/>
  <c r="P1398" i="1"/>
  <c r="M1397" i="1"/>
  <c r="N1397" i="1" s="1"/>
  <c r="C1393" i="1"/>
  <c r="K1392" i="1"/>
  <c r="D1398" i="1"/>
  <c r="A1399" i="1"/>
  <c r="L1398" i="1"/>
  <c r="I1398" i="1"/>
  <c r="E1398" i="1" l="1"/>
  <c r="G1397" i="1"/>
  <c r="H1398" i="1" s="1"/>
  <c r="J1398" i="1" s="1"/>
  <c r="O1392" i="1"/>
  <c r="B1392" i="1"/>
  <c r="C1394" i="1"/>
  <c r="K1393" i="1"/>
  <c r="M1398" i="1"/>
  <c r="N1398" i="1" s="1"/>
  <c r="Q1399" i="1"/>
  <c r="P1399" i="1"/>
  <c r="I1399" i="1"/>
  <c r="D1399" i="1"/>
  <c r="A1400" i="1"/>
  <c r="L1399" i="1"/>
  <c r="E1399" i="1" l="1"/>
  <c r="G1398" i="1"/>
  <c r="H1399" i="1" s="1"/>
  <c r="J1399" i="1" s="1"/>
  <c r="O1393" i="1"/>
  <c r="B1393" i="1"/>
  <c r="P1400" i="1"/>
  <c r="M1399" i="1"/>
  <c r="N1399" i="1" s="1"/>
  <c r="Q1400" i="1"/>
  <c r="L1400" i="1"/>
  <c r="D1400" i="1"/>
  <c r="A1401" i="1"/>
  <c r="I1400" i="1"/>
  <c r="C1395" i="1"/>
  <c r="K1394" i="1"/>
  <c r="E1400" i="1" l="1"/>
  <c r="G1399" i="1"/>
  <c r="H1400" i="1" s="1"/>
  <c r="J1400" i="1" s="1"/>
  <c r="O1394" i="1"/>
  <c r="B1394" i="1"/>
  <c r="C1396" i="1"/>
  <c r="K1395" i="1"/>
  <c r="M1400" i="1"/>
  <c r="N1400" i="1" s="1"/>
  <c r="P1401" i="1"/>
  <c r="Q1401" i="1"/>
  <c r="D1401" i="1"/>
  <c r="A1402" i="1"/>
  <c r="L1401" i="1"/>
  <c r="I1401" i="1"/>
  <c r="G1400" i="1" l="1"/>
  <c r="H1401" i="1" s="1"/>
  <c r="J1401" i="1" s="1"/>
  <c r="O1395" i="1"/>
  <c r="B1395" i="1"/>
  <c r="I1402" i="1"/>
  <c r="D1402" i="1"/>
  <c r="A1403" i="1"/>
  <c r="L1402" i="1"/>
  <c r="E1401" i="1"/>
  <c r="M1401" i="1"/>
  <c r="N1401" i="1" s="1"/>
  <c r="P1402" i="1"/>
  <c r="Q1402" i="1"/>
  <c r="C1397" i="1"/>
  <c r="K1396" i="1"/>
  <c r="E1402" i="1" l="1"/>
  <c r="G1401" i="1"/>
  <c r="H1402" i="1" s="1"/>
  <c r="J1402" i="1" s="1"/>
  <c r="O1396" i="1"/>
  <c r="B1396" i="1"/>
  <c r="C1398" i="1"/>
  <c r="K1397" i="1"/>
  <c r="A1404" i="1"/>
  <c r="D1403" i="1"/>
  <c r="L1403" i="1"/>
  <c r="Q1403" i="1"/>
  <c r="P1403" i="1"/>
  <c r="M1402" i="1"/>
  <c r="N1402" i="1" s="1"/>
  <c r="I1403" i="1"/>
  <c r="E1403" i="1" l="1"/>
  <c r="G1402" i="1"/>
  <c r="H1403" i="1" s="1"/>
  <c r="J1403" i="1" s="1"/>
  <c r="O1397" i="1"/>
  <c r="B1397" i="1"/>
  <c r="I1404" i="1"/>
  <c r="L1404" i="1"/>
  <c r="D1404" i="1"/>
  <c r="A1405" i="1"/>
  <c r="M1403" i="1"/>
  <c r="N1403" i="1" s="1"/>
  <c r="P1404" i="1"/>
  <c r="Q1404" i="1"/>
  <c r="C1399" i="1"/>
  <c r="K1398" i="1"/>
  <c r="E1404" i="1" l="1"/>
  <c r="G1403" i="1"/>
  <c r="H1404" i="1" s="1"/>
  <c r="J1404" i="1" s="1"/>
  <c r="O1398" i="1"/>
  <c r="B1398" i="1"/>
  <c r="P1405" i="1"/>
  <c r="M1404" i="1"/>
  <c r="N1404" i="1" s="1"/>
  <c r="Q1405" i="1"/>
  <c r="L1405" i="1"/>
  <c r="A1406" i="1"/>
  <c r="D1405" i="1"/>
  <c r="C1400" i="1"/>
  <c r="K1399" i="1"/>
  <c r="I1405" i="1"/>
  <c r="E1405" i="1" l="1"/>
  <c r="G1404" i="1"/>
  <c r="H1405" i="1" s="1"/>
  <c r="J1405" i="1" s="1"/>
  <c r="O1399" i="1"/>
  <c r="B1399" i="1"/>
  <c r="I1406" i="1"/>
  <c r="D1406" i="1"/>
  <c r="A1407" i="1"/>
  <c r="L1406" i="1"/>
  <c r="C1401" i="1"/>
  <c r="K1400" i="1"/>
  <c r="M1405" i="1"/>
  <c r="N1405" i="1" s="1"/>
  <c r="P1406" i="1"/>
  <c r="Q1406" i="1"/>
  <c r="E1406" i="1" l="1"/>
  <c r="G1405" i="1"/>
  <c r="H1406" i="1" s="1"/>
  <c r="J1406" i="1" s="1"/>
  <c r="O1400" i="1"/>
  <c r="B1400" i="1"/>
  <c r="M1406" i="1"/>
  <c r="N1406" i="1" s="1"/>
  <c r="Q1407" i="1"/>
  <c r="P1407" i="1"/>
  <c r="I1407" i="1"/>
  <c r="L1407" i="1"/>
  <c r="D1407" i="1"/>
  <c r="A1408" i="1"/>
  <c r="C1402" i="1"/>
  <c r="K1401" i="1"/>
  <c r="E1407" i="1" l="1"/>
  <c r="G1406" i="1"/>
  <c r="H1407" i="1" s="1"/>
  <c r="J1407" i="1" s="1"/>
  <c r="O1401" i="1"/>
  <c r="B1401" i="1"/>
  <c r="L1408" i="1"/>
  <c r="A1409" i="1"/>
  <c r="D1408" i="1"/>
  <c r="I1408" i="1"/>
  <c r="C1403" i="1"/>
  <c r="K1402" i="1"/>
  <c r="P1408" i="1"/>
  <c r="M1407" i="1"/>
  <c r="N1407" i="1" s="1"/>
  <c r="Q1408" i="1"/>
  <c r="G1407" i="1" l="1"/>
  <c r="H1408" i="1" s="1"/>
  <c r="J1408" i="1" s="1"/>
  <c r="E1408" i="1"/>
  <c r="O1402" i="1"/>
  <c r="B1402" i="1"/>
  <c r="D1409" i="1"/>
  <c r="A1410" i="1"/>
  <c r="L1409" i="1"/>
  <c r="M1408" i="1"/>
  <c r="N1408" i="1" s="1"/>
  <c r="P1409" i="1"/>
  <c r="Q1409" i="1"/>
  <c r="C1404" i="1"/>
  <c r="K1403" i="1"/>
  <c r="I1409" i="1"/>
  <c r="E1409" i="1" l="1"/>
  <c r="G1408" i="1"/>
  <c r="H1409" i="1" s="1"/>
  <c r="J1409" i="1" s="1"/>
  <c r="O1403" i="1"/>
  <c r="B1403" i="1"/>
  <c r="Q1410" i="1"/>
  <c r="P1410" i="1"/>
  <c r="M1409" i="1"/>
  <c r="N1409" i="1" s="1"/>
  <c r="C1405" i="1"/>
  <c r="K1404" i="1"/>
  <c r="D1410" i="1"/>
  <c r="A1411" i="1"/>
  <c r="L1410" i="1"/>
  <c r="I1410" i="1"/>
  <c r="E1410" i="1" l="1"/>
  <c r="G1409" i="1"/>
  <c r="H1410" i="1" s="1"/>
  <c r="J1410" i="1" s="1"/>
  <c r="O1404" i="1"/>
  <c r="B1404" i="1"/>
  <c r="I1411" i="1"/>
  <c r="M1410" i="1"/>
  <c r="N1410" i="1" s="1"/>
  <c r="Q1411" i="1"/>
  <c r="P1411" i="1"/>
  <c r="D1411" i="1"/>
  <c r="A1412" i="1"/>
  <c r="L1411" i="1"/>
  <c r="C1406" i="1"/>
  <c r="K1405" i="1"/>
  <c r="E1411" i="1" l="1"/>
  <c r="G1410" i="1"/>
  <c r="H1411" i="1" s="1"/>
  <c r="J1411" i="1" s="1"/>
  <c r="O1405" i="1"/>
  <c r="B1405" i="1"/>
  <c r="M1411" i="1"/>
  <c r="N1411" i="1" s="1"/>
  <c r="P1412" i="1"/>
  <c r="Q1412" i="1"/>
  <c r="L1412" i="1"/>
  <c r="D1412" i="1"/>
  <c r="A1413" i="1"/>
  <c r="C1407" i="1"/>
  <c r="K1406" i="1"/>
  <c r="I1412" i="1"/>
  <c r="E1412" i="1" l="1"/>
  <c r="G1411" i="1"/>
  <c r="H1412" i="1" s="1"/>
  <c r="J1412" i="1" s="1"/>
  <c r="O1406" i="1"/>
  <c r="B1406" i="1"/>
  <c r="I1413" i="1"/>
  <c r="A1414" i="1"/>
  <c r="D1413" i="1"/>
  <c r="L1413" i="1"/>
  <c r="C1408" i="1"/>
  <c r="K1407" i="1"/>
  <c r="Q1413" i="1"/>
  <c r="M1412" i="1"/>
  <c r="N1412" i="1" s="1"/>
  <c r="P1413" i="1"/>
  <c r="E1413" i="1" l="1"/>
  <c r="G1412" i="1"/>
  <c r="H1413" i="1" s="1"/>
  <c r="J1413" i="1" s="1"/>
  <c r="O1407" i="1"/>
  <c r="B1407" i="1"/>
  <c r="I1414" i="1"/>
  <c r="C1409" i="1"/>
  <c r="K1408" i="1"/>
  <c r="L1414" i="1"/>
  <c r="A1415" i="1"/>
  <c r="D1414" i="1"/>
  <c r="M1413" i="1"/>
  <c r="N1413" i="1" s="1"/>
  <c r="P1414" i="1"/>
  <c r="Q1414" i="1"/>
  <c r="E1414" i="1" l="1"/>
  <c r="G1413" i="1"/>
  <c r="H1414" i="1" s="1"/>
  <c r="J1414" i="1" s="1"/>
  <c r="O1408" i="1"/>
  <c r="B1408" i="1"/>
  <c r="I1415" i="1"/>
  <c r="A1416" i="1"/>
  <c r="D1415" i="1"/>
  <c r="L1415" i="1"/>
  <c r="M1414" i="1"/>
  <c r="N1414" i="1" s="1"/>
  <c r="Q1415" i="1"/>
  <c r="P1415" i="1"/>
  <c r="C1410" i="1"/>
  <c r="K1409" i="1"/>
  <c r="G1414" i="1" l="1"/>
  <c r="H1415" i="1" s="1"/>
  <c r="J1415" i="1" s="1"/>
  <c r="E1415" i="1"/>
  <c r="O1409" i="1"/>
  <c r="B1409" i="1"/>
  <c r="I1416" i="1"/>
  <c r="C1411" i="1"/>
  <c r="K1410" i="1"/>
  <c r="Q1416" i="1"/>
  <c r="P1416" i="1"/>
  <c r="M1415" i="1"/>
  <c r="N1415" i="1" s="1"/>
  <c r="D1416" i="1"/>
  <c r="L1416" i="1"/>
  <c r="A1417" i="1"/>
  <c r="E1416" i="1" l="1"/>
  <c r="G1415" i="1"/>
  <c r="H1416" i="1" s="1"/>
  <c r="J1416" i="1" s="1"/>
  <c r="O1410" i="1"/>
  <c r="B1410" i="1"/>
  <c r="Q1417" i="1"/>
  <c r="M1416" i="1"/>
  <c r="N1416" i="1" s="1"/>
  <c r="P1417" i="1"/>
  <c r="C1412" i="1"/>
  <c r="K1411" i="1"/>
  <c r="A1418" i="1"/>
  <c r="D1417" i="1"/>
  <c r="L1417" i="1"/>
  <c r="I1417" i="1"/>
  <c r="G1416" i="1" l="1"/>
  <c r="H1417" i="1" s="1"/>
  <c r="J1417" i="1" s="1"/>
  <c r="E1417" i="1"/>
  <c r="O1411" i="1"/>
  <c r="B1411" i="1"/>
  <c r="M1417" i="1"/>
  <c r="N1417" i="1" s="1"/>
  <c r="P1418" i="1"/>
  <c r="Q1418" i="1"/>
  <c r="C1413" i="1"/>
  <c r="K1412" i="1"/>
  <c r="I1418" i="1"/>
  <c r="A1419" i="1"/>
  <c r="D1418" i="1"/>
  <c r="L1418" i="1"/>
  <c r="E1418" i="1" l="1"/>
  <c r="G1417" i="1"/>
  <c r="H1418" i="1" s="1"/>
  <c r="J1418" i="1" s="1"/>
  <c r="O1412" i="1"/>
  <c r="B1412" i="1"/>
  <c r="P1419" i="1"/>
  <c r="Q1419" i="1"/>
  <c r="M1418" i="1"/>
  <c r="N1418" i="1" s="1"/>
  <c r="I1419" i="1"/>
  <c r="C1414" i="1"/>
  <c r="K1413" i="1"/>
  <c r="D1419" i="1"/>
  <c r="A1420" i="1"/>
  <c r="L1419" i="1"/>
  <c r="E1419" i="1" l="1"/>
  <c r="G1418" i="1"/>
  <c r="H1419" i="1" s="1"/>
  <c r="J1419" i="1" s="1"/>
  <c r="O1413" i="1"/>
  <c r="B1413" i="1"/>
  <c r="I1420" i="1"/>
  <c r="D1420" i="1"/>
  <c r="L1420" i="1"/>
  <c r="A1421" i="1"/>
  <c r="C1415" i="1"/>
  <c r="K1414" i="1"/>
  <c r="M1419" i="1"/>
  <c r="N1419" i="1" s="1"/>
  <c r="Q1420" i="1"/>
  <c r="P1420" i="1"/>
  <c r="E1420" i="1" l="1"/>
  <c r="G1419" i="1"/>
  <c r="H1420" i="1" s="1"/>
  <c r="J1420" i="1" s="1"/>
  <c r="O1414" i="1"/>
  <c r="B1414" i="1"/>
  <c r="I1421" i="1"/>
  <c r="P1421" i="1"/>
  <c r="M1420" i="1"/>
  <c r="Q1421" i="1"/>
  <c r="C1416" i="1"/>
  <c r="K1415" i="1"/>
  <c r="D1421" i="1"/>
  <c r="L1421" i="1"/>
  <c r="A1422" i="1"/>
  <c r="E1421" i="1" l="1"/>
  <c r="G1420" i="1"/>
  <c r="H1421" i="1" s="1"/>
  <c r="J1421" i="1" s="1"/>
  <c r="O1415" i="1"/>
  <c r="B1415" i="1"/>
  <c r="L1422" i="1"/>
  <c r="A1423" i="1"/>
  <c r="D1422" i="1"/>
  <c r="C1417" i="1"/>
  <c r="K1416" i="1"/>
  <c r="N1420" i="1"/>
  <c r="Q1422" i="1"/>
  <c r="M1421" i="1"/>
  <c r="N1421" i="1" s="1"/>
  <c r="P1422" i="1"/>
  <c r="I1422" i="1"/>
  <c r="G1421" i="1" l="1"/>
  <c r="H1422" i="1" s="1"/>
  <c r="J1422" i="1" s="1"/>
  <c r="B1416" i="1"/>
  <c r="E1422" i="1"/>
  <c r="I1423" i="1"/>
  <c r="O1416" i="1"/>
  <c r="A1424" i="1"/>
  <c r="L1423" i="1"/>
  <c r="D1423" i="1"/>
  <c r="C1418" i="1"/>
  <c r="K1417" i="1"/>
  <c r="P1423" i="1"/>
  <c r="M1422" i="1"/>
  <c r="N1422" i="1" s="1"/>
  <c r="Q1423" i="1"/>
  <c r="G1422" i="1" l="1"/>
  <c r="H1423" i="1" s="1"/>
  <c r="J1423" i="1" s="1"/>
  <c r="E1423" i="1"/>
  <c r="B1417" i="1"/>
  <c r="L1424" i="1"/>
  <c r="D1424" i="1"/>
  <c r="A1425" i="1"/>
  <c r="O1417" i="1"/>
  <c r="C1419" i="1"/>
  <c r="K1418" i="1"/>
  <c r="M1423" i="1"/>
  <c r="N1423" i="1" s="1"/>
  <c r="Q1424" i="1"/>
  <c r="P1424" i="1"/>
  <c r="I1424" i="1"/>
  <c r="E1424" i="1" l="1"/>
  <c r="G1423" i="1"/>
  <c r="H1424" i="1" s="1"/>
  <c r="J1424" i="1" s="1"/>
  <c r="B1418" i="1"/>
  <c r="I1425" i="1"/>
  <c r="C1420" i="1"/>
  <c r="K1419" i="1"/>
  <c r="L1425" i="1"/>
  <c r="A1426" i="1"/>
  <c r="D1425" i="1"/>
  <c r="O1418" i="1"/>
  <c r="M1424" i="1"/>
  <c r="N1424" i="1" s="1"/>
  <c r="P1425" i="1"/>
  <c r="Q1425" i="1"/>
  <c r="G1424" i="1" l="1"/>
  <c r="H1425" i="1" s="1"/>
  <c r="J1425" i="1" s="1"/>
  <c r="B1419" i="1"/>
  <c r="E1425" i="1"/>
  <c r="O1419" i="1"/>
  <c r="L1426" i="1"/>
  <c r="A1427" i="1"/>
  <c r="D1426" i="1"/>
  <c r="C1421" i="1"/>
  <c r="K1420" i="1"/>
  <c r="M1425" i="1"/>
  <c r="N1425" i="1" s="1"/>
  <c r="Q1426" i="1"/>
  <c r="P1426" i="1"/>
  <c r="I1426" i="1"/>
  <c r="G1425" i="1" l="1"/>
  <c r="H1426" i="1" s="1"/>
  <c r="J1426" i="1" s="1"/>
  <c r="B1420" i="1"/>
  <c r="E1426" i="1"/>
  <c r="I1427" i="1"/>
  <c r="O1420" i="1"/>
  <c r="A1428" i="1"/>
  <c r="D1427" i="1"/>
  <c r="L1427" i="1"/>
  <c r="C1422" i="1"/>
  <c r="K1421" i="1"/>
  <c r="P1427" i="1"/>
  <c r="M1426" i="1"/>
  <c r="N1426" i="1" s="1"/>
  <c r="Q1427" i="1"/>
  <c r="G1426" i="1" l="1"/>
  <c r="H1427" i="1" s="1"/>
  <c r="J1427" i="1" s="1"/>
  <c r="E1427" i="1"/>
  <c r="B1421" i="1"/>
  <c r="I1428" i="1"/>
  <c r="C1423" i="1"/>
  <c r="K1422" i="1"/>
  <c r="L1428" i="1"/>
  <c r="A1429" i="1"/>
  <c r="D1428" i="1"/>
  <c r="Q1428" i="1"/>
  <c r="M1427" i="1"/>
  <c r="N1427" i="1" s="1"/>
  <c r="P1428" i="1"/>
  <c r="O1421" i="1"/>
  <c r="E1428" i="1" l="1"/>
  <c r="G1427" i="1"/>
  <c r="H1428" i="1" s="1"/>
  <c r="J1428" i="1" s="1"/>
  <c r="O1422" i="1"/>
  <c r="B1422" i="1"/>
  <c r="C1424" i="1"/>
  <c r="K1423" i="1"/>
  <c r="D1429" i="1"/>
  <c r="A1430" i="1"/>
  <c r="L1429" i="1"/>
  <c r="I1429" i="1"/>
  <c r="M1428" i="1"/>
  <c r="N1428" i="1" s="1"/>
  <c r="P1429" i="1"/>
  <c r="Q1429" i="1"/>
  <c r="G1428" i="1" l="1"/>
  <c r="H1429" i="1" s="1"/>
  <c r="J1429" i="1" s="1"/>
  <c r="O1423" i="1"/>
  <c r="B1423" i="1"/>
  <c r="Q1430" i="1"/>
  <c r="P1430" i="1"/>
  <c r="M1429" i="1"/>
  <c r="N1429" i="1" s="1"/>
  <c r="C1425" i="1"/>
  <c r="K1424" i="1"/>
  <c r="L1430" i="1"/>
  <c r="A1431" i="1"/>
  <c r="D1430" i="1"/>
  <c r="I1430" i="1"/>
  <c r="E1429" i="1"/>
  <c r="E1430" i="1" l="1"/>
  <c r="O1424" i="1"/>
  <c r="B1424" i="1"/>
  <c r="I1431" i="1"/>
  <c r="G1429" i="1"/>
  <c r="H1430" i="1" s="1"/>
  <c r="J1430" i="1" s="1"/>
  <c r="L1431" i="1"/>
  <c r="A1432" i="1"/>
  <c r="D1431" i="1"/>
  <c r="C1426" i="1"/>
  <c r="K1425" i="1"/>
  <c r="P1431" i="1"/>
  <c r="M1430" i="1"/>
  <c r="N1430" i="1" s="1"/>
  <c r="Q1431" i="1"/>
  <c r="G1430" i="1" l="1"/>
  <c r="H1431" i="1" s="1"/>
  <c r="J1431" i="1" s="1"/>
  <c r="O1425" i="1"/>
  <c r="B1425" i="1"/>
  <c r="I1432" i="1"/>
  <c r="C1427" i="1"/>
  <c r="K1426" i="1"/>
  <c r="E1431" i="1"/>
  <c r="L1432" i="1"/>
  <c r="D1432" i="1"/>
  <c r="A1433" i="1"/>
  <c r="P1432" i="1"/>
  <c r="M1431" i="1"/>
  <c r="N1431" i="1" s="1"/>
  <c r="Q1432" i="1"/>
  <c r="E1432" i="1" l="1"/>
  <c r="G1431" i="1"/>
  <c r="H1432" i="1" s="1"/>
  <c r="J1432" i="1" s="1"/>
  <c r="O1426" i="1"/>
  <c r="B1426" i="1"/>
  <c r="M1432" i="1"/>
  <c r="N1432" i="1" s="1"/>
  <c r="P1433" i="1"/>
  <c r="Q1433" i="1"/>
  <c r="L1433" i="1"/>
  <c r="D1433" i="1"/>
  <c r="A1434" i="1"/>
  <c r="C1428" i="1"/>
  <c r="K1427" i="1"/>
  <c r="I1433" i="1"/>
  <c r="E1433" i="1" l="1"/>
  <c r="G1432" i="1"/>
  <c r="H1433" i="1" s="1"/>
  <c r="J1433" i="1" s="1"/>
  <c r="O1427" i="1"/>
  <c r="B1427" i="1"/>
  <c r="I1434" i="1"/>
  <c r="C1429" i="1"/>
  <c r="K1428" i="1"/>
  <c r="L1434" i="1"/>
  <c r="D1434" i="1"/>
  <c r="A1435" i="1"/>
  <c r="M1433" i="1"/>
  <c r="N1433" i="1" s="1"/>
  <c r="Q1434" i="1"/>
  <c r="P1434" i="1"/>
  <c r="E1434" i="1" l="1"/>
  <c r="G1433" i="1"/>
  <c r="H1434" i="1" s="1"/>
  <c r="J1434" i="1" s="1"/>
  <c r="O1428" i="1"/>
  <c r="B1428" i="1"/>
  <c r="I1435" i="1"/>
  <c r="P1435" i="1"/>
  <c r="M1434" i="1"/>
  <c r="N1434" i="1" s="1"/>
  <c r="Q1435" i="1"/>
  <c r="A1436" i="1"/>
  <c r="D1435" i="1"/>
  <c r="L1435" i="1"/>
  <c r="C1430" i="1"/>
  <c r="K1429" i="1"/>
  <c r="E1435" i="1" l="1"/>
  <c r="G1434" i="1"/>
  <c r="H1435" i="1" s="1"/>
  <c r="J1435" i="1" s="1"/>
  <c r="O1429" i="1"/>
  <c r="B1429" i="1"/>
  <c r="C1431" i="1"/>
  <c r="K1430" i="1"/>
  <c r="L1436" i="1"/>
  <c r="D1436" i="1"/>
  <c r="A1437" i="1"/>
  <c r="Q1436" i="1"/>
  <c r="M1435" i="1"/>
  <c r="N1435" i="1" s="1"/>
  <c r="P1436" i="1"/>
  <c r="I1436" i="1"/>
  <c r="E1436" i="1" l="1"/>
  <c r="G1435" i="1"/>
  <c r="H1436" i="1" s="1"/>
  <c r="J1436" i="1" s="1"/>
  <c r="O1430" i="1"/>
  <c r="B1430" i="1"/>
  <c r="I1437" i="1"/>
  <c r="M1436" i="1"/>
  <c r="N1436" i="1" s="1"/>
  <c r="P1437" i="1"/>
  <c r="Q1437" i="1"/>
  <c r="A1438" i="1"/>
  <c r="D1437" i="1"/>
  <c r="L1437" i="1"/>
  <c r="C1432" i="1"/>
  <c r="K1431" i="1"/>
  <c r="E1437" i="1" l="1"/>
  <c r="G1436" i="1"/>
  <c r="H1437" i="1" s="1"/>
  <c r="J1437" i="1" s="1"/>
  <c r="O1431" i="1"/>
  <c r="B1431" i="1"/>
  <c r="C1433" i="1"/>
  <c r="K1432" i="1"/>
  <c r="L1438" i="1"/>
  <c r="D1438" i="1"/>
  <c r="A1439" i="1"/>
  <c r="M1437" i="1"/>
  <c r="N1437" i="1" s="1"/>
  <c r="Q1438" i="1"/>
  <c r="P1438" i="1"/>
  <c r="I1438" i="1"/>
  <c r="E1438" i="1" l="1"/>
  <c r="G1437" i="1"/>
  <c r="H1438" i="1" s="1"/>
  <c r="J1438" i="1" s="1"/>
  <c r="O1432" i="1"/>
  <c r="B1432" i="1"/>
  <c r="I1439" i="1"/>
  <c r="P1439" i="1"/>
  <c r="M1438" i="1"/>
  <c r="N1438" i="1" s="1"/>
  <c r="Q1439" i="1"/>
  <c r="A1440" i="1"/>
  <c r="D1439" i="1"/>
  <c r="L1439" i="1"/>
  <c r="C1434" i="1"/>
  <c r="K1433" i="1"/>
  <c r="E1439" i="1" l="1"/>
  <c r="G1438" i="1"/>
  <c r="H1439" i="1" s="1"/>
  <c r="J1439" i="1" s="1"/>
  <c r="O1433" i="1"/>
  <c r="B1433" i="1"/>
  <c r="C1435" i="1"/>
  <c r="K1434" i="1"/>
  <c r="L1440" i="1"/>
  <c r="D1440" i="1"/>
  <c r="A1441" i="1"/>
  <c r="P1440" i="1"/>
  <c r="M1439" i="1"/>
  <c r="Q1440" i="1"/>
  <c r="E1440" i="1" l="1"/>
  <c r="G1439" i="1"/>
  <c r="H1440" i="1" s="1"/>
  <c r="I1440" i="1"/>
  <c r="I1441" i="1" s="1"/>
  <c r="O1434" i="1"/>
  <c r="B1434" i="1"/>
  <c r="Q1441" i="1"/>
  <c r="M1440" i="1"/>
  <c r="N1440" i="1" s="1"/>
  <c r="P1441" i="1"/>
  <c r="A1442" i="1"/>
  <c r="D1441" i="1"/>
  <c r="L1441" i="1"/>
  <c r="C1436" i="1"/>
  <c r="K1435" i="1"/>
  <c r="J1440" i="1" l="1"/>
  <c r="E1441" i="1"/>
  <c r="G1440" i="1"/>
  <c r="H1441" i="1" s="1"/>
  <c r="J1441" i="1" s="1"/>
  <c r="O1435" i="1"/>
  <c r="B1435" i="1"/>
  <c r="C1437" i="1"/>
  <c r="K1436" i="1"/>
  <c r="D1442" i="1"/>
  <c r="A1443" i="1"/>
  <c r="L1442" i="1"/>
  <c r="M1441" i="1"/>
  <c r="N1441" i="1" s="1"/>
  <c r="P1442" i="1"/>
  <c r="Q1442" i="1"/>
  <c r="I1442" i="1"/>
  <c r="G1441" i="1" l="1"/>
  <c r="H1442" i="1" s="1"/>
  <c r="J1442" i="1" s="1"/>
  <c r="E1442" i="1"/>
  <c r="O1436" i="1"/>
  <c r="B1436" i="1"/>
  <c r="I1443" i="1"/>
  <c r="P1443" i="1"/>
  <c r="Q1443" i="1"/>
  <c r="M1442" i="1"/>
  <c r="N1442" i="1" s="1"/>
  <c r="C1438" i="1"/>
  <c r="K1437" i="1"/>
  <c r="A1444" i="1"/>
  <c r="D1443" i="1"/>
  <c r="L1443" i="1"/>
  <c r="E1443" i="1" l="1"/>
  <c r="G1442" i="1"/>
  <c r="H1443" i="1" s="1"/>
  <c r="J1443" i="1" s="1"/>
  <c r="O1437" i="1"/>
  <c r="B1437" i="1"/>
  <c r="P1444" i="1"/>
  <c r="M1443" i="1"/>
  <c r="N1443" i="1" s="1"/>
  <c r="Q1444" i="1"/>
  <c r="I1444" i="1"/>
  <c r="L1444" i="1"/>
  <c r="D1444" i="1"/>
  <c r="A1445" i="1"/>
  <c r="C1439" i="1"/>
  <c r="K1438" i="1"/>
  <c r="E1444" i="1" l="1"/>
  <c r="G1443" i="1"/>
  <c r="H1444" i="1" s="1"/>
  <c r="J1444" i="1" s="1"/>
  <c r="O1438" i="1"/>
  <c r="B1438" i="1"/>
  <c r="I1445" i="1"/>
  <c r="K1439" i="1"/>
  <c r="N1439" i="1"/>
  <c r="Q1445" i="1"/>
  <c r="M1444" i="1"/>
  <c r="N1444" i="1" s="1"/>
  <c r="P1445" i="1"/>
  <c r="L1445" i="1"/>
  <c r="D1445" i="1"/>
  <c r="A1446" i="1"/>
  <c r="C1440" i="1" l="1"/>
  <c r="E1445" i="1"/>
  <c r="G1444" i="1"/>
  <c r="H1445" i="1" s="1"/>
  <c r="J1445" i="1" s="1"/>
  <c r="B1439" i="1"/>
  <c r="O1439" i="1"/>
  <c r="C1441" i="1"/>
  <c r="K1440" i="1"/>
  <c r="P1446" i="1"/>
  <c r="M1445" i="1"/>
  <c r="N1445" i="1" s="1"/>
  <c r="Q1446" i="1"/>
  <c r="D1446" i="1"/>
  <c r="A1447" i="1"/>
  <c r="L1446" i="1"/>
  <c r="I1446" i="1"/>
  <c r="E1446" i="1" l="1"/>
  <c r="G1445" i="1"/>
  <c r="H1446" i="1" s="1"/>
  <c r="J1446" i="1" s="1"/>
  <c r="O1440" i="1"/>
  <c r="B1440" i="1"/>
  <c r="I1447" i="1"/>
  <c r="Q1447" i="1"/>
  <c r="P1447" i="1"/>
  <c r="M1446" i="1"/>
  <c r="N1446" i="1" s="1"/>
  <c r="L1447" i="1"/>
  <c r="A1448" i="1"/>
  <c r="D1447" i="1"/>
  <c r="C1442" i="1"/>
  <c r="K1441" i="1"/>
  <c r="E1447" i="1" l="1"/>
  <c r="G1446" i="1"/>
  <c r="H1447" i="1" s="1"/>
  <c r="J1447" i="1" s="1"/>
  <c r="O1441" i="1"/>
  <c r="B1441" i="1"/>
  <c r="L1448" i="1"/>
  <c r="A1449" i="1"/>
  <c r="D1448" i="1"/>
  <c r="M1447" i="1"/>
  <c r="N1447" i="1" s="1"/>
  <c r="Q1448" i="1"/>
  <c r="P1448" i="1"/>
  <c r="C1443" i="1"/>
  <c r="K1442" i="1"/>
  <c r="I1448" i="1"/>
  <c r="I1449" i="1" l="1"/>
  <c r="G1447" i="1"/>
  <c r="H1448" i="1" s="1"/>
  <c r="J1448" i="1" s="1"/>
  <c r="E1448" i="1"/>
  <c r="O1442" i="1"/>
  <c r="B1442" i="1"/>
  <c r="D1449" i="1"/>
  <c r="A1450" i="1"/>
  <c r="L1449" i="1"/>
  <c r="C1444" i="1"/>
  <c r="K1443" i="1"/>
  <c r="Q1449" i="1"/>
  <c r="M1448" i="1"/>
  <c r="P1449" i="1"/>
  <c r="E1449" i="1" l="1"/>
  <c r="G1448" i="1"/>
  <c r="H1449" i="1" s="1"/>
  <c r="J1449" i="1" s="1"/>
  <c r="O1443" i="1"/>
  <c r="B1443" i="1"/>
  <c r="C1445" i="1"/>
  <c r="K1444" i="1"/>
  <c r="A1451" i="1"/>
  <c r="D1450" i="1"/>
  <c r="L1450" i="1"/>
  <c r="N1448" i="1"/>
  <c r="P1450" i="1"/>
  <c r="Q1450" i="1"/>
  <c r="M1449" i="1"/>
  <c r="I1450" i="1"/>
  <c r="B1444" i="1" l="1"/>
  <c r="E1450" i="1"/>
  <c r="G1449" i="1"/>
  <c r="H1450" i="1" s="1"/>
  <c r="J1450" i="1" s="1"/>
  <c r="I1451" i="1"/>
  <c r="D1451" i="1"/>
  <c r="A1452" i="1"/>
  <c r="L1451" i="1"/>
  <c r="N1449" i="1"/>
  <c r="M1450" i="1"/>
  <c r="N1450" i="1" s="1"/>
  <c r="Q1451" i="1"/>
  <c r="P1451" i="1"/>
  <c r="O1444" i="1"/>
  <c r="C1446" i="1"/>
  <c r="K1445" i="1"/>
  <c r="E1451" i="1" l="1"/>
  <c r="G1450" i="1"/>
  <c r="H1451" i="1" s="1"/>
  <c r="J1451" i="1" s="1"/>
  <c r="B1445" i="1"/>
  <c r="C1447" i="1"/>
  <c r="K1446" i="1"/>
  <c r="L1452" i="1"/>
  <c r="A1453" i="1"/>
  <c r="D1452" i="1"/>
  <c r="O1445" i="1"/>
  <c r="Q1452" i="1"/>
  <c r="P1452" i="1"/>
  <c r="M1451" i="1"/>
  <c r="N1451" i="1" s="1"/>
  <c r="I1452" i="1"/>
  <c r="G1451" i="1" l="1"/>
  <c r="H1452" i="1" s="1"/>
  <c r="J1452" i="1" s="1"/>
  <c r="B1446" i="1"/>
  <c r="I1453" i="1"/>
  <c r="E1452" i="1"/>
  <c r="A1454" i="1"/>
  <c r="L1453" i="1"/>
  <c r="D1453" i="1"/>
  <c r="O1446" i="1"/>
  <c r="P1453" i="1"/>
  <c r="M1452" i="1"/>
  <c r="N1452" i="1" s="1"/>
  <c r="Q1453" i="1"/>
  <c r="C1448" i="1"/>
  <c r="K1447" i="1"/>
  <c r="E1453" i="1" l="1"/>
  <c r="G1452" i="1"/>
  <c r="H1453" i="1" s="1"/>
  <c r="J1453" i="1" s="1"/>
  <c r="B1447" i="1"/>
  <c r="O1447" i="1"/>
  <c r="M1453" i="1"/>
  <c r="N1453" i="1" s="1"/>
  <c r="Q1454" i="1"/>
  <c r="P1454" i="1"/>
  <c r="I1454" i="1"/>
  <c r="C1449" i="1"/>
  <c r="K1448" i="1"/>
  <c r="A1455" i="1"/>
  <c r="D1454" i="1"/>
  <c r="L1454" i="1"/>
  <c r="E1454" i="1" l="1"/>
  <c r="G1453" i="1"/>
  <c r="H1454" i="1" s="1"/>
  <c r="J1454" i="1" s="1"/>
  <c r="B1448" i="1"/>
  <c r="A1456" i="1"/>
  <c r="D1455" i="1"/>
  <c r="L1455" i="1"/>
  <c r="Q1455" i="1"/>
  <c r="M1454" i="1"/>
  <c r="N1454" i="1" s="1"/>
  <c r="P1455" i="1"/>
  <c r="I1455" i="1"/>
  <c r="O1448" i="1"/>
  <c r="C1450" i="1"/>
  <c r="K1449" i="1"/>
  <c r="G1454" i="1" l="1"/>
  <c r="H1455" i="1" s="1"/>
  <c r="J1455" i="1" s="1"/>
  <c r="B1449" i="1"/>
  <c r="I1456" i="1"/>
  <c r="C1451" i="1"/>
  <c r="K1450" i="1"/>
  <c r="P1456" i="1"/>
  <c r="Q1456" i="1"/>
  <c r="M1455" i="1"/>
  <c r="N1455" i="1" s="1"/>
  <c r="O1449" i="1"/>
  <c r="E1455" i="1"/>
  <c r="A1457" i="1"/>
  <c r="D1456" i="1"/>
  <c r="L1456" i="1"/>
  <c r="E1456" i="1" l="1"/>
  <c r="G1455" i="1"/>
  <c r="H1456" i="1" s="1"/>
  <c r="J1456" i="1" s="1"/>
  <c r="O1450" i="1"/>
  <c r="B1450" i="1"/>
  <c r="M1456" i="1"/>
  <c r="N1456" i="1" s="1"/>
  <c r="P1457" i="1"/>
  <c r="Q1457" i="1"/>
  <c r="I1457" i="1"/>
  <c r="D1457" i="1"/>
  <c r="A1458" i="1"/>
  <c r="L1457" i="1"/>
  <c r="C1452" i="1"/>
  <c r="K1451" i="1"/>
  <c r="E1457" i="1" l="1"/>
  <c r="G1456" i="1"/>
  <c r="H1457" i="1" s="1"/>
  <c r="J1457" i="1" s="1"/>
  <c r="O1451" i="1"/>
  <c r="B1451" i="1"/>
  <c r="I1458" i="1"/>
  <c r="P1458" i="1"/>
  <c r="Q1458" i="1"/>
  <c r="M1457" i="1"/>
  <c r="N1457" i="1" s="1"/>
  <c r="C1453" i="1"/>
  <c r="K1452" i="1"/>
  <c r="L1458" i="1"/>
  <c r="A1459" i="1"/>
  <c r="D1458" i="1"/>
  <c r="E1458" i="1" l="1"/>
  <c r="G1457" i="1"/>
  <c r="H1458" i="1" s="1"/>
  <c r="J1458" i="1" s="1"/>
  <c r="O1452" i="1"/>
  <c r="B1452" i="1"/>
  <c r="P1459" i="1"/>
  <c r="Q1459" i="1"/>
  <c r="M1458" i="1"/>
  <c r="N1458" i="1" s="1"/>
  <c r="I1459" i="1"/>
  <c r="A1460" i="1"/>
  <c r="D1459" i="1"/>
  <c r="L1459" i="1"/>
  <c r="C1454" i="1"/>
  <c r="K1453" i="1"/>
  <c r="G1458" i="1" l="1"/>
  <c r="H1459" i="1" s="1"/>
  <c r="J1459" i="1" s="1"/>
  <c r="E1459" i="1"/>
  <c r="O1453" i="1"/>
  <c r="B1453" i="1"/>
  <c r="C1455" i="1"/>
  <c r="K1454" i="1"/>
  <c r="D1460" i="1"/>
  <c r="A1461" i="1"/>
  <c r="L1460" i="1"/>
  <c r="M1459" i="1"/>
  <c r="N1459" i="1" s="1"/>
  <c r="Q1460" i="1"/>
  <c r="P1460" i="1"/>
  <c r="I1460" i="1"/>
  <c r="E1460" i="1" l="1"/>
  <c r="G1459" i="1"/>
  <c r="H1460" i="1" s="1"/>
  <c r="J1460" i="1" s="1"/>
  <c r="O1454" i="1"/>
  <c r="B1454" i="1"/>
  <c r="I1461" i="1"/>
  <c r="M1460" i="1"/>
  <c r="N1460" i="1" s="1"/>
  <c r="P1461" i="1"/>
  <c r="Q1461" i="1"/>
  <c r="D1461" i="1"/>
  <c r="A1462" i="1"/>
  <c r="L1461" i="1"/>
  <c r="C1456" i="1"/>
  <c r="K1455" i="1"/>
  <c r="G1460" i="1" l="1"/>
  <c r="H1461" i="1" s="1"/>
  <c r="J1461" i="1" s="1"/>
  <c r="E1461" i="1"/>
  <c r="O1455" i="1"/>
  <c r="B1455" i="1"/>
  <c r="C1457" i="1"/>
  <c r="K1456" i="1"/>
  <c r="Q1462" i="1"/>
  <c r="M1461" i="1"/>
  <c r="N1461" i="1" s="1"/>
  <c r="P1462" i="1"/>
  <c r="I1462" i="1"/>
  <c r="A1463" i="1"/>
  <c r="L1462" i="1"/>
  <c r="D1462" i="1"/>
  <c r="G1461" i="1" l="1"/>
  <c r="H1462" i="1" s="1"/>
  <c r="J1462" i="1" s="1"/>
  <c r="E1462" i="1"/>
  <c r="O1456" i="1"/>
  <c r="B1456" i="1"/>
  <c r="M1462" i="1"/>
  <c r="Q1463" i="1"/>
  <c r="P1463" i="1"/>
  <c r="A1464" i="1"/>
  <c r="D1463" i="1"/>
  <c r="L1463" i="1"/>
  <c r="I1463" i="1"/>
  <c r="I1464" i="1" s="1"/>
  <c r="C1458" i="1"/>
  <c r="K1457" i="1"/>
  <c r="G1462" i="1" l="1"/>
  <c r="H1463" i="1" s="1"/>
  <c r="J1463" i="1" s="1"/>
  <c r="E1463" i="1"/>
  <c r="O1457" i="1"/>
  <c r="B1457" i="1"/>
  <c r="A1465" i="1"/>
  <c r="L1464" i="1"/>
  <c r="D1464" i="1"/>
  <c r="M1463" i="1"/>
  <c r="P1464" i="1"/>
  <c r="Q1464" i="1"/>
  <c r="C1459" i="1"/>
  <c r="K1458" i="1"/>
  <c r="N1462" i="1"/>
  <c r="G1463" i="1" l="1"/>
  <c r="H1464" i="1" s="1"/>
  <c r="J1464" i="1" s="1"/>
  <c r="E1464" i="1"/>
  <c r="B1458" i="1"/>
  <c r="O1458" i="1"/>
  <c r="C1460" i="1"/>
  <c r="K1459" i="1"/>
  <c r="N1463" i="1"/>
  <c r="P1465" i="1"/>
  <c r="M1464" i="1"/>
  <c r="N1464" i="1" s="1"/>
  <c r="Q1465" i="1"/>
  <c r="I1465" i="1"/>
  <c r="A1466" i="1"/>
  <c r="D1465" i="1"/>
  <c r="L1465" i="1"/>
  <c r="E1465" i="1" l="1"/>
  <c r="G1464" i="1"/>
  <c r="H1465" i="1" s="1"/>
  <c r="J1465" i="1" s="1"/>
  <c r="B1459" i="1"/>
  <c r="Q1466" i="1"/>
  <c r="M1465" i="1"/>
  <c r="N1465" i="1" s="1"/>
  <c r="P1466" i="1"/>
  <c r="C1461" i="1"/>
  <c r="K1460" i="1"/>
  <c r="L1466" i="1"/>
  <c r="A1467" i="1"/>
  <c r="D1466" i="1"/>
  <c r="I1466" i="1"/>
  <c r="O1459" i="1"/>
  <c r="E1466" i="1" l="1"/>
  <c r="G1465" i="1"/>
  <c r="H1466" i="1" s="1"/>
  <c r="J1466" i="1" s="1"/>
  <c r="B1460" i="1"/>
  <c r="I1467" i="1"/>
  <c r="C1462" i="1"/>
  <c r="K1461" i="1"/>
  <c r="A1468" i="1"/>
  <c r="L1467" i="1"/>
  <c r="D1467" i="1"/>
  <c r="Q1467" i="1"/>
  <c r="M1466" i="1"/>
  <c r="N1466" i="1" s="1"/>
  <c r="P1467" i="1"/>
  <c r="O1460" i="1"/>
  <c r="E1467" i="1" l="1"/>
  <c r="G1466" i="1"/>
  <c r="H1467" i="1" s="1"/>
  <c r="J1467" i="1" s="1"/>
  <c r="B1461" i="1"/>
  <c r="I1468" i="1"/>
  <c r="D1468" i="1"/>
  <c r="A1469" i="1"/>
  <c r="L1468" i="1"/>
  <c r="O1461" i="1"/>
  <c r="M1467" i="1"/>
  <c r="N1467" i="1" s="1"/>
  <c r="P1468" i="1"/>
  <c r="Q1468" i="1"/>
  <c r="C1463" i="1"/>
  <c r="K1462" i="1"/>
  <c r="E1468" i="1" l="1"/>
  <c r="G1467" i="1"/>
  <c r="H1468" i="1" s="1"/>
  <c r="J1468" i="1" s="1"/>
  <c r="B1462" i="1"/>
  <c r="I1469" i="1"/>
  <c r="C1464" i="1"/>
  <c r="K1463" i="1"/>
  <c r="A1470" i="1"/>
  <c r="D1469" i="1"/>
  <c r="L1469" i="1"/>
  <c r="O1462" i="1"/>
  <c r="Q1469" i="1"/>
  <c r="P1469" i="1"/>
  <c r="M1468" i="1"/>
  <c r="N1468" i="1" s="1"/>
  <c r="E1469" i="1" l="1"/>
  <c r="G1468" i="1"/>
  <c r="H1469" i="1" s="1"/>
  <c r="J1469" i="1" s="1"/>
  <c r="B1463" i="1"/>
  <c r="P1470" i="1"/>
  <c r="M1469" i="1"/>
  <c r="N1469" i="1" s="1"/>
  <c r="Q1470" i="1"/>
  <c r="O1463" i="1"/>
  <c r="C1465" i="1"/>
  <c r="K1464" i="1"/>
  <c r="L1470" i="1"/>
  <c r="A1471" i="1"/>
  <c r="D1470" i="1"/>
  <c r="I1470" i="1"/>
  <c r="I1471" i="1" l="1"/>
  <c r="G1469" i="1"/>
  <c r="H1470" i="1" s="1"/>
  <c r="J1470" i="1" s="1"/>
  <c r="E1470" i="1"/>
  <c r="O1464" i="1"/>
  <c r="B1464" i="1"/>
  <c r="Q1471" i="1"/>
  <c r="P1471" i="1"/>
  <c r="M1470" i="1"/>
  <c r="L1471" i="1"/>
  <c r="A1472" i="1"/>
  <c r="D1471" i="1"/>
  <c r="C1466" i="1"/>
  <c r="K1465" i="1"/>
  <c r="G1470" i="1" l="1"/>
  <c r="H1471" i="1" s="1"/>
  <c r="J1471" i="1" s="1"/>
  <c r="B1465" i="1"/>
  <c r="O1465" i="1"/>
  <c r="L1472" i="1"/>
  <c r="D1472" i="1"/>
  <c r="C1467" i="1"/>
  <c r="K1466" i="1"/>
  <c r="M1471" i="1"/>
  <c r="P1472" i="1"/>
  <c r="Q1472" i="1"/>
  <c r="I1472" i="1"/>
  <c r="N1470" i="1"/>
  <c r="E1471" i="1"/>
  <c r="M1472" i="1" l="1"/>
  <c r="E1472" i="1"/>
  <c r="G1471" i="1"/>
  <c r="H1472" i="1" s="1"/>
  <c r="J1472" i="1" s="1"/>
  <c r="B1466" i="1"/>
  <c r="O1466" i="1"/>
  <c r="C1468" i="1"/>
  <c r="K1467" i="1"/>
  <c r="N1471" i="1"/>
  <c r="N1472" i="1" l="1"/>
  <c r="G1472" i="1"/>
  <c r="B1467" i="1"/>
  <c r="C1469" i="1"/>
  <c r="K1468" i="1"/>
  <c r="O1467" i="1"/>
  <c r="B1468" i="1" l="1"/>
  <c r="O1468" i="1"/>
  <c r="C1470" i="1"/>
  <c r="K1469" i="1"/>
  <c r="B1469" i="1" l="1"/>
  <c r="O1469" i="1"/>
  <c r="C1471" i="1"/>
  <c r="K1470" i="1"/>
  <c r="B1470" i="1" l="1"/>
  <c r="O1470" i="1"/>
  <c r="C1472" i="1"/>
  <c r="K1471" i="1"/>
  <c r="B1471" i="1" l="1"/>
  <c r="O1471" i="1"/>
  <c r="K1472" i="1"/>
  <c r="B1472" i="1" l="1"/>
  <c r="O1472" i="1"/>
</calcChain>
</file>

<file path=xl/sharedStrings.xml><?xml version="1.0" encoding="utf-8"?>
<sst xmlns="http://schemas.openxmlformats.org/spreadsheetml/2006/main" count="494" uniqueCount="103">
  <si>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</si>
  <si>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</si>
  <si>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</si>
  <si>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</si>
  <si>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</si>
  <si>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</si>
  <si>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</si>
  <si>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</si>
  <si>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</si>
  <si>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</si>
  <si>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</si>
  <si>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</si>
  <si>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</si>
  <si>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</si>
  <si>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</si>
  <si>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</si>
  <si>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</si>
  <si>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</si>
  <si>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</si>
  <si>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</si>
  <si>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</si>
  <si>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</si>
  <si>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</si>
  <si>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</si>
  <si>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</si>
  <si>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</si>
  <si>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</si>
  <si>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</si>
  <si>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</si>
  <si>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</si>
  <si>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</si>
  <si>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</si>
  <si>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</si>
  <si>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</si>
  <si>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</si>
  <si>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</si>
  <si>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</si>
  <si>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</si>
  <si>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</si>
  <si>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</si>
  <si>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</si>
  <si>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</si>
  <si>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</si>
  <si>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</si>
  <si>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</si>
  <si>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</si>
  <si>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</si>
  <si>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</si>
  <si>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</si>
  <si>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</si>
  <si>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</si>
  <si>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</si>
  <si>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</si>
  <si>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</si>
  <si>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</si>
  <si>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</si>
  <si>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</si>
  <si>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</si>
  <si>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</si>
  <si>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</si>
  <si>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</si>
  <si>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</si>
  <si>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</si>
  <si>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</si>
  <si>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</si>
  <si>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</si>
  <si>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</si>
  <si>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</si>
  <si>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</si>
  <si>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</si>
  <si>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</si>
  <si>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</si>
  <si>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</si>
  <si>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</si>
  <si>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</si>
  <si>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</si>
  <si>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</si>
  <si>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</si>
  <si>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</si>
  <si>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</si>
  <si>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</si>
  <si>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</si>
  <si>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AF2:AS1888</t>
  </si>
  <si>
    <t>LAJEADO ENERGIA S.A - 3º Emissão de Debêntures - Série Única - R$ 100.000.000,00 - 100.000</t>
  </si>
  <si>
    <t>LAJEADO</t>
  </si>
  <si>
    <t>109,25%DI</t>
  </si>
  <si>
    <t>LJDE13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</si>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</sst>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8" tint="-0.249977111117893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9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8" fontId="9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/>
    </xf>
    <xf numFmtId="10" fontId="4" fillId="0" borderId="0" xfId="0" applyNumberFormat="1" applyFont="1" applyAlignment="1">
      <alignment horizontal="center" vertical="center"/>
    </xf>
    <xf numFmtId="168" fontId="10" fillId="5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0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N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5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9" customWidth="1"/>
    <col min="9" max="9" width="21.42578125" style="4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2" width="12.42578125" style="1" customWidth="1"/>
    <col min="223" max="223" width="20.140625" style="2" customWidth="1"/>
    <col min="224" max="224" width="21.42578125" style="2" customWidth="1"/>
    <col min="225" max="225" width="24" style="2" customWidth="1"/>
    <col min="226" max="226" width="11.140625" style="2" customWidth="1"/>
    <col min="227" max="227" width="15" style="2" customWidth="1"/>
    <col min="228" max="228" width="13.7109375" style="2" customWidth="1"/>
    <col min="229" max="229" width="24" style="2" customWidth="1"/>
    <col min="230" max="230" width="15" style="2" customWidth="1"/>
    <col min="231" max="231" width="21.42578125" style="2" customWidth="1"/>
    <col min="232" max="232" width="15" style="2" customWidth="1"/>
    <col min="233" max="233" width="20.140625" style="2" customWidth="1"/>
    <col min="234" max="234" width="12.42578125" style="2" customWidth="1"/>
    <col min="235" max="235" width="17.5703125" style="2" customWidth="1"/>
    <col min="236" max="236" width="25.28515625" style="2" customWidth="1"/>
    <col min="237" max="237" width="17.5703125" style="2" customWidth="1"/>
    <col min="238" max="238" width="12.42578125" style="2" customWidth="1"/>
    <col min="239" max="239" width="20.140625" style="2" customWidth="1"/>
    <col min="240" max="240" width="24" style="2" customWidth="1"/>
    <col min="241" max="241" width="20.140625" style="2" customWidth="1"/>
    <col min="242" max="242" width="22.7109375" style="2" customWidth="1"/>
    <col min="243" max="243" width="29.140625" style="2" customWidth="1"/>
    <col min="244" max="244" width="22.7109375" style="2" customWidth="1"/>
    <col min="245" max="245" width="7.28515625" style="2" customWidth="1"/>
    <col min="246" max="246" width="15" style="2" customWidth="1"/>
    <col min="247" max="247" width="17.5703125" style="2" customWidth="1"/>
    <col min="248" max="248" width="15" style="2" customWidth="1"/>
    <col min="249" max="249" width="16.28515625" style="2" customWidth="1"/>
    <col min="250" max="250" width="13.7109375" style="2" customWidth="1"/>
    <col min="251" max="251" width="11.140625" style="2" customWidth="1"/>
    <col min="252" max="252" width="15" style="2" customWidth="1"/>
    <col min="253" max="253" width="20.140625" style="2" customWidth="1"/>
    <col min="254" max="254" width="17.5703125" style="2" customWidth="1"/>
    <col min="255" max="255" width="27.85546875" style="2" customWidth="1"/>
    <col min="256" max="256" width="26.5703125" style="2" customWidth="1"/>
    <col min="257" max="257" width="15" style="2" customWidth="1"/>
    <col min="258" max="258" width="17.5703125" style="2" customWidth="1"/>
    <col min="259" max="261" width="16.28515625" style="2" customWidth="1"/>
    <col min="262" max="262" width="20.140625" style="2" customWidth="1"/>
    <col min="263" max="263" width="15" style="2" customWidth="1"/>
    <col min="264" max="265" width="20.140625" style="2" customWidth="1"/>
    <col min="266" max="266" width="17.5703125" style="2" customWidth="1"/>
    <col min="267" max="267" width="20.140625" style="2" customWidth="1"/>
    <col min="268" max="268" width="12.42578125" style="2" customWidth="1"/>
    <col min="269" max="269" width="45.85546875" style="2" customWidth="1"/>
    <col min="270" max="270" width="29.140625" style="2" customWidth="1"/>
    <col min="271" max="478" width="12.42578125" style="2" customWidth="1"/>
    <col min="479" max="479" width="20.140625" style="2" customWidth="1"/>
    <col min="480" max="480" width="21.42578125" style="2" customWidth="1"/>
    <col min="481" max="481" width="24" style="2" customWidth="1"/>
    <col min="482" max="482" width="11.140625" style="2" customWidth="1"/>
    <col min="483" max="483" width="15" style="2" customWidth="1"/>
    <col min="484" max="484" width="13.7109375" style="2" customWidth="1"/>
    <col min="485" max="485" width="24" style="2" customWidth="1"/>
    <col min="486" max="486" width="15" style="2" customWidth="1"/>
    <col min="487" max="487" width="21.42578125" style="2" customWidth="1"/>
    <col min="488" max="488" width="15" style="2" customWidth="1"/>
    <col min="489" max="489" width="20.140625" style="2" customWidth="1"/>
    <col min="490" max="490" width="12.42578125" style="2" customWidth="1"/>
    <col min="491" max="491" width="17.5703125" style="2" customWidth="1"/>
    <col min="492" max="492" width="25.28515625" style="2" customWidth="1"/>
    <col min="493" max="493" width="17.5703125" style="2" customWidth="1"/>
    <col min="494" max="494" width="12.42578125" style="2" customWidth="1"/>
    <col min="495" max="495" width="20.140625" style="2" customWidth="1"/>
    <col min="496" max="496" width="24" style="2" customWidth="1"/>
    <col min="497" max="497" width="20.140625" style="2" customWidth="1"/>
    <col min="498" max="498" width="22.7109375" style="2" customWidth="1"/>
    <col min="499" max="499" width="29.140625" style="2" customWidth="1"/>
    <col min="500" max="500" width="22.7109375" style="2" customWidth="1"/>
    <col min="501" max="501" width="7.28515625" style="2" customWidth="1"/>
    <col min="502" max="502" width="15" style="2" customWidth="1"/>
    <col min="503" max="503" width="17.5703125" style="2" customWidth="1"/>
    <col min="504" max="504" width="15" style="2" customWidth="1"/>
    <col min="505" max="505" width="16.28515625" style="2" customWidth="1"/>
    <col min="506" max="506" width="13.7109375" style="2" customWidth="1"/>
    <col min="507" max="507" width="11.140625" style="2" customWidth="1"/>
    <col min="508" max="508" width="15" style="2" customWidth="1"/>
    <col min="509" max="509" width="20.140625" style="2" customWidth="1"/>
    <col min="510" max="510" width="17.5703125" style="2" customWidth="1"/>
    <col min="511" max="511" width="27.85546875" style="2" customWidth="1"/>
    <col min="512" max="512" width="26.5703125" style="2" customWidth="1"/>
    <col min="513" max="513" width="15" style="2" customWidth="1"/>
    <col min="514" max="514" width="17.5703125" style="2" customWidth="1"/>
    <col min="515" max="517" width="16.28515625" style="2" customWidth="1"/>
    <col min="518" max="518" width="20.140625" style="2" customWidth="1"/>
    <col min="519" max="519" width="15" style="2" customWidth="1"/>
    <col min="520" max="521" width="20.140625" style="2" customWidth="1"/>
    <col min="522" max="522" width="17.5703125" style="2" customWidth="1"/>
    <col min="523" max="523" width="20.140625" style="2" customWidth="1"/>
    <col min="524" max="524" width="12.42578125" style="2" customWidth="1"/>
    <col min="525" max="525" width="45.85546875" style="2" customWidth="1"/>
    <col min="526" max="526" width="29.140625" style="2" customWidth="1"/>
    <col min="527" max="734" width="12.42578125" style="2" customWidth="1"/>
    <col min="735" max="735" width="20.140625" style="2" customWidth="1"/>
    <col min="736" max="736" width="21.42578125" style="2" customWidth="1"/>
    <col min="737" max="737" width="24" style="2" customWidth="1"/>
    <col min="738" max="738" width="11.140625" style="2" customWidth="1"/>
    <col min="739" max="739" width="15" style="2" customWidth="1"/>
    <col min="740" max="740" width="13.7109375" style="2" customWidth="1"/>
    <col min="741" max="741" width="24" style="2" customWidth="1"/>
    <col min="742" max="742" width="15" style="2" customWidth="1"/>
    <col min="743" max="743" width="21.42578125" style="2" customWidth="1"/>
    <col min="744" max="744" width="15" style="2" customWidth="1"/>
    <col min="745" max="745" width="20.140625" style="2" customWidth="1"/>
    <col min="746" max="746" width="12.42578125" style="2" customWidth="1"/>
    <col min="747" max="747" width="17.5703125" style="2" customWidth="1"/>
    <col min="748" max="748" width="25.28515625" style="2" customWidth="1"/>
    <col min="749" max="749" width="17.5703125" style="2" customWidth="1"/>
    <col min="750" max="750" width="12.42578125" style="2" customWidth="1"/>
    <col min="751" max="751" width="20.140625" style="2" customWidth="1"/>
    <col min="752" max="752" width="24" style="2" customWidth="1"/>
    <col min="753" max="753" width="20.140625" style="2" customWidth="1"/>
    <col min="754" max="754" width="22.7109375" style="2" customWidth="1"/>
    <col min="755" max="755" width="29.140625" style="2" customWidth="1"/>
    <col min="756" max="756" width="22.7109375" style="2" customWidth="1"/>
    <col min="757" max="757" width="7.28515625" style="2" customWidth="1"/>
    <col min="758" max="758" width="15" style="2" customWidth="1"/>
    <col min="759" max="759" width="17.5703125" style="2" customWidth="1"/>
    <col min="760" max="760" width="15" style="2" customWidth="1"/>
    <col min="761" max="761" width="16.28515625" style="2" customWidth="1"/>
    <col min="762" max="762" width="13.7109375" style="2" customWidth="1"/>
    <col min="763" max="763" width="11.140625" style="2" customWidth="1"/>
    <col min="764" max="764" width="15" style="2" customWidth="1"/>
    <col min="765" max="765" width="20.140625" style="2" customWidth="1"/>
    <col min="766" max="766" width="17.5703125" style="2" customWidth="1"/>
    <col min="767" max="767" width="27.85546875" style="2" customWidth="1"/>
    <col min="768" max="768" width="26.5703125" style="2" customWidth="1"/>
    <col min="769" max="769" width="15" style="2" customWidth="1"/>
    <col min="770" max="770" width="17.5703125" style="2" customWidth="1"/>
    <col min="771" max="773" width="16.28515625" style="2" customWidth="1"/>
    <col min="774" max="774" width="20.140625" style="2" customWidth="1"/>
    <col min="775" max="775" width="15" style="2" customWidth="1"/>
    <col min="776" max="777" width="20.140625" style="2" customWidth="1"/>
    <col min="778" max="778" width="17.5703125" style="2" customWidth="1"/>
    <col min="779" max="779" width="20.140625" style="2" customWidth="1"/>
    <col min="780" max="780" width="12.42578125" style="2" customWidth="1"/>
    <col min="781" max="781" width="45.85546875" style="2" customWidth="1"/>
    <col min="782" max="782" width="29.140625" style="2" customWidth="1"/>
    <col min="783" max="990" width="12.42578125" style="2" customWidth="1"/>
    <col min="991" max="991" width="20.140625" style="2" customWidth="1"/>
    <col min="992" max="992" width="21.42578125" style="2" customWidth="1"/>
    <col min="993" max="993" width="24" style="2" customWidth="1"/>
    <col min="994" max="994" width="11.140625" style="2" customWidth="1"/>
    <col min="995" max="995" width="15" style="2" customWidth="1"/>
    <col min="996" max="996" width="13.7109375" style="2" customWidth="1"/>
    <col min="997" max="997" width="24" style="2" customWidth="1"/>
    <col min="998" max="998" width="15" style="2" customWidth="1"/>
    <col min="999" max="999" width="21.42578125" style="2" customWidth="1"/>
    <col min="1000" max="1000" width="15" style="2" customWidth="1"/>
    <col min="1001" max="1001" width="20.140625" style="2" customWidth="1"/>
    <col min="1002" max="1002" width="12.42578125" style="2" customWidth="1"/>
    <col min="1003" max="1003" width="17.5703125" style="2" customWidth="1"/>
    <col min="1004" max="1004" width="25.28515625" style="2" customWidth="1"/>
    <col min="1005" max="1005" width="17.5703125" style="2" customWidth="1"/>
    <col min="1006" max="1006" width="12.42578125" style="2" customWidth="1"/>
    <col min="1007" max="1007" width="20.140625" style="2" customWidth="1"/>
    <col min="1008" max="1008" width="24" style="2" customWidth="1"/>
    <col min="1009" max="1009" width="20.140625" style="2" customWidth="1"/>
    <col min="1010" max="1010" width="22.7109375" style="2" customWidth="1"/>
    <col min="1011" max="1011" width="29.140625" style="2" customWidth="1"/>
    <col min="1012" max="1012" width="22.7109375" style="2" customWidth="1"/>
    <col min="1013" max="1013" width="7.28515625" style="2" customWidth="1"/>
    <col min="1014" max="1014" width="15" style="2" customWidth="1"/>
    <col min="1015" max="1015" width="17.5703125" style="2" customWidth="1"/>
    <col min="1016" max="1016" width="15" style="2" customWidth="1"/>
    <col min="1017" max="1017" width="16.28515625" style="2" customWidth="1"/>
    <col min="1018" max="1018" width="13.7109375" style="2" customWidth="1"/>
    <col min="1019" max="1019" width="11.140625" style="2" customWidth="1"/>
    <col min="1020" max="1020" width="15" style="2" customWidth="1"/>
    <col min="1021" max="1021" width="20.140625" style="2" customWidth="1"/>
    <col min="1022" max="1022" width="17.5703125" style="2" customWidth="1"/>
    <col min="1023" max="1023" width="27.85546875" style="2" customWidth="1"/>
    <col min="1024" max="1024" width="26.5703125" style="2" customWidth="1"/>
    <col min="1025" max="1025" width="15" style="2" customWidth="1"/>
    <col min="1026" max="1026" width="17.5703125" style="2" customWidth="1"/>
    <col min="1027" max="1029" width="16.28515625" style="2" customWidth="1"/>
    <col min="1030" max="1030" width="20.140625" style="2" customWidth="1"/>
    <col min="1031" max="1031" width="15" style="2" customWidth="1"/>
    <col min="1032" max="1033" width="20.140625" style="2" customWidth="1"/>
    <col min="1034" max="1034" width="17.5703125" style="2" customWidth="1"/>
    <col min="1035" max="1035" width="20.140625" style="2" customWidth="1"/>
    <col min="1036" max="1036" width="12.42578125" style="2" customWidth="1"/>
    <col min="1037" max="1037" width="45.85546875" style="2" customWidth="1"/>
    <col min="1038" max="1038" width="29.140625" style="2" customWidth="1"/>
    <col min="1039" max="1246" width="12.42578125" style="2" customWidth="1"/>
    <col min="1247" max="1247" width="20.140625" style="2" customWidth="1"/>
    <col min="1248" max="1248" width="21.42578125" style="2" customWidth="1"/>
    <col min="1249" max="1249" width="24" style="2" customWidth="1"/>
    <col min="1250" max="1250" width="11.140625" style="2" customWidth="1"/>
    <col min="1251" max="1251" width="15" style="2" customWidth="1"/>
    <col min="1252" max="1252" width="13.7109375" style="2" customWidth="1"/>
    <col min="1253" max="1253" width="24" style="2" customWidth="1"/>
    <col min="1254" max="1254" width="15" style="2" customWidth="1"/>
    <col min="1255" max="1255" width="21.42578125" style="2" customWidth="1"/>
    <col min="1256" max="1256" width="15" style="2" customWidth="1"/>
    <col min="1257" max="1257" width="20.140625" style="2" customWidth="1"/>
    <col min="1258" max="1258" width="12.42578125" style="2" customWidth="1"/>
    <col min="1259" max="1259" width="17.5703125" style="2" customWidth="1"/>
    <col min="1260" max="1260" width="25.28515625" style="2" customWidth="1"/>
    <col min="1261" max="1261" width="17.5703125" style="2" customWidth="1"/>
    <col min="1262" max="1262" width="12.42578125" style="2" customWidth="1"/>
    <col min="1263" max="1263" width="20.140625" style="2" customWidth="1"/>
    <col min="1264" max="1264" width="24" style="2" customWidth="1"/>
    <col min="1265" max="1265" width="20.140625" style="2" customWidth="1"/>
    <col min="1266" max="1266" width="22.7109375" style="2" customWidth="1"/>
    <col min="1267" max="1267" width="29.140625" style="2" customWidth="1"/>
    <col min="1268" max="1268" width="22.7109375" style="2" customWidth="1"/>
    <col min="1269" max="1269" width="7.28515625" style="2" customWidth="1"/>
    <col min="1270" max="1270" width="15" style="2" customWidth="1"/>
    <col min="1271" max="1271" width="17.5703125" style="2" customWidth="1"/>
    <col min="1272" max="1272" width="15" style="2" customWidth="1"/>
    <col min="1273" max="1273" width="16.28515625" style="2" customWidth="1"/>
    <col min="1274" max="1274" width="13.7109375" style="2" customWidth="1"/>
    <col min="1275" max="1275" width="11.140625" style="2" customWidth="1"/>
    <col min="1276" max="1276" width="15" style="2" customWidth="1"/>
    <col min="1277" max="1277" width="20.140625" style="2" customWidth="1"/>
    <col min="1278" max="1278" width="17.5703125" style="2" customWidth="1"/>
    <col min="1279" max="1279" width="27.85546875" style="2" customWidth="1"/>
    <col min="1280" max="1280" width="26.5703125" style="2" customWidth="1"/>
    <col min="1281" max="1281" width="15" style="2" customWidth="1"/>
    <col min="1282" max="1282" width="17.5703125" style="2" customWidth="1"/>
    <col min="1283" max="1285" width="16.28515625" style="2" customWidth="1"/>
    <col min="1286" max="1286" width="20.140625" style="2" customWidth="1"/>
    <col min="1287" max="1287" width="15" style="2" customWidth="1"/>
    <col min="1288" max="1289" width="20.140625" style="2" customWidth="1"/>
    <col min="1290" max="1290" width="17.5703125" style="2" customWidth="1"/>
    <col min="1291" max="1291" width="20.140625" style="2" customWidth="1"/>
    <col min="1292" max="1292" width="12.42578125" style="2" customWidth="1"/>
    <col min="1293" max="1293" width="45.85546875" style="2" customWidth="1"/>
    <col min="1294" max="1294" width="29.140625" style="2" customWidth="1"/>
    <col min="1295" max="1502" width="12.42578125" style="2" customWidth="1"/>
    <col min="1503" max="1503" width="20.140625" style="2" customWidth="1"/>
    <col min="1504" max="1504" width="21.42578125" style="2" customWidth="1"/>
    <col min="1505" max="1505" width="24" style="2" customWidth="1"/>
    <col min="1506" max="1506" width="11.140625" style="2" customWidth="1"/>
    <col min="1507" max="1507" width="15" style="2" customWidth="1"/>
    <col min="1508" max="1508" width="13.7109375" style="2" customWidth="1"/>
    <col min="1509" max="1509" width="24" style="2" customWidth="1"/>
    <col min="1510" max="1510" width="15" style="2" customWidth="1"/>
    <col min="1511" max="1511" width="21.42578125" style="2" customWidth="1"/>
    <col min="1512" max="1512" width="15" style="2" customWidth="1"/>
    <col min="1513" max="1513" width="20.140625" style="2" customWidth="1"/>
    <col min="1514" max="1514" width="12.42578125" style="2" customWidth="1"/>
    <col min="1515" max="1515" width="17.5703125" style="2" customWidth="1"/>
    <col min="1516" max="1516" width="25.28515625" style="2" customWidth="1"/>
    <col min="1517" max="1517" width="17.5703125" style="2" customWidth="1"/>
    <col min="1518" max="1518" width="12.42578125" style="2" customWidth="1"/>
    <col min="1519" max="1519" width="20.140625" style="2" customWidth="1"/>
    <col min="1520" max="1520" width="24" style="2" customWidth="1"/>
    <col min="1521" max="1521" width="20.140625" style="2" customWidth="1"/>
    <col min="1522" max="1522" width="22.7109375" style="2" customWidth="1"/>
    <col min="1523" max="1523" width="29.140625" style="2" customWidth="1"/>
    <col min="1524" max="1524" width="22.7109375" style="2" customWidth="1"/>
    <col min="1525" max="1525" width="7.28515625" style="2" customWidth="1"/>
    <col min="1526" max="1526" width="15" style="2" customWidth="1"/>
    <col min="1527" max="1527" width="17.5703125" style="2" customWidth="1"/>
    <col min="1528" max="1528" width="15" style="2" customWidth="1"/>
    <col min="1529" max="1529" width="16.28515625" style="2" customWidth="1"/>
    <col min="1530" max="1530" width="13.7109375" style="2" customWidth="1"/>
    <col min="1531" max="1531" width="11.140625" style="2" customWidth="1"/>
    <col min="1532" max="1532" width="15" style="2" customWidth="1"/>
    <col min="1533" max="1533" width="20.140625" style="2" customWidth="1"/>
    <col min="1534" max="1534" width="17.5703125" style="2" customWidth="1"/>
    <col min="1535" max="1535" width="27.85546875" style="2" customWidth="1"/>
    <col min="1536" max="1536" width="26.5703125" style="2" customWidth="1"/>
    <col min="1537" max="1537" width="15" style="2" customWidth="1"/>
    <col min="1538" max="1538" width="17.5703125" style="2" customWidth="1"/>
    <col min="1539" max="1541" width="16.28515625" style="2" customWidth="1"/>
    <col min="1542" max="1542" width="20.140625" style="2" customWidth="1"/>
    <col min="1543" max="1543" width="15" style="2" customWidth="1"/>
    <col min="1544" max="1545" width="20.140625" style="2" customWidth="1"/>
    <col min="1546" max="1546" width="17.5703125" style="2" customWidth="1"/>
    <col min="1547" max="1547" width="20.140625" style="2" customWidth="1"/>
    <col min="1548" max="1548" width="12.42578125" style="2" customWidth="1"/>
    <col min="1549" max="1549" width="45.85546875" style="2" customWidth="1"/>
    <col min="1550" max="1550" width="29.140625" style="2" customWidth="1"/>
    <col min="1551" max="1758" width="12.42578125" style="2" customWidth="1"/>
    <col min="1759" max="1759" width="20.140625" style="2" customWidth="1"/>
    <col min="1760" max="1760" width="21.42578125" style="2" customWidth="1"/>
    <col min="1761" max="1761" width="24" style="2" customWidth="1"/>
    <col min="1762" max="1762" width="11.140625" style="2" customWidth="1"/>
    <col min="1763" max="1763" width="15" style="2" customWidth="1"/>
    <col min="1764" max="1764" width="13.7109375" style="2" customWidth="1"/>
    <col min="1765" max="1765" width="24" style="2" customWidth="1"/>
    <col min="1766" max="1766" width="15" style="2" customWidth="1"/>
    <col min="1767" max="1767" width="21.42578125" style="2" customWidth="1"/>
    <col min="1768" max="1768" width="15" style="2" customWidth="1"/>
    <col min="1769" max="1769" width="20.140625" style="2" customWidth="1"/>
    <col min="1770" max="1770" width="12.42578125" style="2" customWidth="1"/>
    <col min="1771" max="1771" width="17.5703125" style="2" customWidth="1"/>
    <col min="1772" max="1772" width="25.28515625" style="2" customWidth="1"/>
    <col min="1773" max="1773" width="17.5703125" style="2" customWidth="1"/>
    <col min="1774" max="1774" width="12.42578125" style="2" customWidth="1"/>
    <col min="1775" max="1775" width="20.140625" style="2" customWidth="1"/>
    <col min="1776" max="1776" width="24" style="2" customWidth="1"/>
    <col min="1777" max="1777" width="20.140625" style="2" customWidth="1"/>
    <col min="1778" max="1778" width="22.7109375" style="2" customWidth="1"/>
    <col min="1779" max="1779" width="29.140625" style="2" customWidth="1"/>
    <col min="1780" max="1780" width="22.7109375" style="2" customWidth="1"/>
    <col min="1781" max="1781" width="7.28515625" style="2" customWidth="1"/>
    <col min="1782" max="1782" width="15" style="2" customWidth="1"/>
    <col min="1783" max="1783" width="17.5703125" style="2" customWidth="1"/>
    <col min="1784" max="1784" width="15" style="2" customWidth="1"/>
    <col min="1785" max="1785" width="16.28515625" style="2" customWidth="1"/>
    <col min="1786" max="1786" width="13.7109375" style="2" customWidth="1"/>
    <col min="1787" max="1787" width="11.140625" style="2" customWidth="1"/>
    <col min="1788" max="1788" width="15" style="2" customWidth="1"/>
    <col min="1789" max="1789" width="20.140625" style="2" customWidth="1"/>
    <col min="1790" max="1790" width="17.5703125" style="2" customWidth="1"/>
    <col min="1791" max="1791" width="27.85546875" style="2" customWidth="1"/>
    <col min="1792" max="1792" width="26.5703125" style="2" customWidth="1"/>
    <col min="1793" max="1793" width="15" style="2" customWidth="1"/>
    <col min="1794" max="1794" width="17.5703125" style="2" customWidth="1"/>
    <col min="1795" max="1797" width="16.28515625" style="2" customWidth="1"/>
    <col min="1798" max="1798" width="20.140625" style="2" customWidth="1"/>
    <col min="1799" max="1799" width="15" style="2" customWidth="1"/>
    <col min="1800" max="1801" width="20.140625" style="2" customWidth="1"/>
    <col min="1802" max="1802" width="17.5703125" style="2" customWidth="1"/>
    <col min="1803" max="1803" width="20.140625" style="2" customWidth="1"/>
    <col min="1804" max="1804" width="12.42578125" style="2" customWidth="1"/>
    <col min="1805" max="1805" width="45.85546875" style="2" customWidth="1"/>
    <col min="1806" max="1806" width="29.140625" style="2" customWidth="1"/>
    <col min="1807" max="2014" width="12.42578125" style="2" customWidth="1"/>
    <col min="2015" max="2015" width="20.140625" style="2" customWidth="1"/>
    <col min="2016" max="2016" width="21.42578125" style="2" customWidth="1"/>
    <col min="2017" max="2017" width="24" style="2" customWidth="1"/>
    <col min="2018" max="2018" width="11.140625" style="2" customWidth="1"/>
    <col min="2019" max="2019" width="15" style="2" customWidth="1"/>
    <col min="2020" max="2020" width="13.7109375" style="2" customWidth="1"/>
    <col min="2021" max="2021" width="24" style="2" customWidth="1"/>
    <col min="2022" max="2022" width="15" style="2" customWidth="1"/>
    <col min="2023" max="2023" width="21.42578125" style="2" customWidth="1"/>
    <col min="2024" max="2024" width="15" style="2" customWidth="1"/>
    <col min="2025" max="2025" width="20.140625" style="2" customWidth="1"/>
    <col min="2026" max="2026" width="12.42578125" style="2" customWidth="1"/>
    <col min="2027" max="2027" width="17.5703125" style="2" customWidth="1"/>
    <col min="2028" max="2028" width="25.28515625" style="2" customWidth="1"/>
    <col min="2029" max="2029" width="17.5703125" style="2" customWidth="1"/>
    <col min="2030" max="2030" width="12.42578125" style="2" customWidth="1"/>
    <col min="2031" max="2031" width="20.140625" style="2" customWidth="1"/>
    <col min="2032" max="2032" width="24" style="2" customWidth="1"/>
    <col min="2033" max="2033" width="20.140625" style="2" customWidth="1"/>
    <col min="2034" max="2034" width="22.7109375" style="2" customWidth="1"/>
    <col min="2035" max="2035" width="29.140625" style="2" customWidth="1"/>
    <col min="2036" max="2036" width="22.7109375" style="2" customWidth="1"/>
    <col min="2037" max="2037" width="7.28515625" style="2" customWidth="1"/>
    <col min="2038" max="2038" width="15" style="2" customWidth="1"/>
    <col min="2039" max="2039" width="17.5703125" style="2" customWidth="1"/>
    <col min="2040" max="2040" width="15" style="2" customWidth="1"/>
    <col min="2041" max="2041" width="16.28515625" style="2" customWidth="1"/>
    <col min="2042" max="2042" width="13.7109375" style="2" customWidth="1"/>
    <col min="2043" max="2043" width="11.140625" style="2" customWidth="1"/>
    <col min="2044" max="2044" width="15" style="2" customWidth="1"/>
    <col min="2045" max="2045" width="20.140625" style="2" customWidth="1"/>
    <col min="2046" max="2046" width="17.5703125" style="2" customWidth="1"/>
    <col min="2047" max="2047" width="27.85546875" style="2" customWidth="1"/>
    <col min="2048" max="2048" width="26.5703125" style="2" customWidth="1"/>
    <col min="2049" max="2049" width="15" style="2" customWidth="1"/>
    <col min="2050" max="2050" width="17.5703125" style="2" customWidth="1"/>
    <col min="2051" max="2053" width="16.28515625" style="2" customWidth="1"/>
    <col min="2054" max="2054" width="20.140625" style="2" customWidth="1"/>
    <col min="2055" max="2055" width="15" style="2" customWidth="1"/>
    <col min="2056" max="2057" width="20.140625" style="2" customWidth="1"/>
    <col min="2058" max="2058" width="17.5703125" style="2" customWidth="1"/>
    <col min="2059" max="2059" width="20.140625" style="2" customWidth="1"/>
    <col min="2060" max="2060" width="12.42578125" style="2" customWidth="1"/>
    <col min="2061" max="2061" width="45.85546875" style="2" customWidth="1"/>
    <col min="2062" max="2062" width="29.140625" style="2" customWidth="1"/>
    <col min="2063" max="2270" width="12.42578125" style="2" customWidth="1"/>
    <col min="2271" max="2271" width="20.140625" style="2" customWidth="1"/>
    <col min="2272" max="2272" width="21.42578125" style="2" customWidth="1"/>
    <col min="2273" max="2273" width="24" style="2" customWidth="1"/>
    <col min="2274" max="2274" width="11.140625" style="2" customWidth="1"/>
    <col min="2275" max="2275" width="15" style="2" customWidth="1"/>
    <col min="2276" max="2276" width="13.7109375" style="2" customWidth="1"/>
    <col min="2277" max="2277" width="24" style="2" customWidth="1"/>
    <col min="2278" max="2278" width="15" style="2" customWidth="1"/>
    <col min="2279" max="2279" width="21.42578125" style="2" customWidth="1"/>
    <col min="2280" max="2280" width="15" style="2" customWidth="1"/>
    <col min="2281" max="2281" width="20.140625" style="2" customWidth="1"/>
    <col min="2282" max="2282" width="12.42578125" style="2" customWidth="1"/>
    <col min="2283" max="2283" width="17.5703125" style="2" customWidth="1"/>
    <col min="2284" max="2284" width="25.28515625" style="2" customWidth="1"/>
    <col min="2285" max="2285" width="17.5703125" style="2" customWidth="1"/>
    <col min="2286" max="2286" width="12.42578125" style="2" customWidth="1"/>
    <col min="2287" max="2287" width="20.140625" style="2" customWidth="1"/>
    <col min="2288" max="2288" width="24" style="2" customWidth="1"/>
    <col min="2289" max="2289" width="20.140625" style="2" customWidth="1"/>
    <col min="2290" max="2290" width="22.7109375" style="2" customWidth="1"/>
    <col min="2291" max="2291" width="29.140625" style="2" customWidth="1"/>
    <col min="2292" max="2292" width="22.7109375" style="2" customWidth="1"/>
    <col min="2293" max="2293" width="7.28515625" style="2" customWidth="1"/>
    <col min="2294" max="2294" width="15" style="2" customWidth="1"/>
    <col min="2295" max="2295" width="17.5703125" style="2" customWidth="1"/>
    <col min="2296" max="2296" width="15" style="2" customWidth="1"/>
    <col min="2297" max="2297" width="16.28515625" style="2" customWidth="1"/>
    <col min="2298" max="2298" width="13.7109375" style="2" customWidth="1"/>
    <col min="2299" max="2299" width="11.140625" style="2" customWidth="1"/>
    <col min="2300" max="2300" width="15" style="2" customWidth="1"/>
    <col min="2301" max="2301" width="20.140625" style="2" customWidth="1"/>
    <col min="2302" max="2302" width="17.5703125" style="2" customWidth="1"/>
    <col min="2303" max="2303" width="27.85546875" style="2" customWidth="1"/>
    <col min="2304" max="2304" width="26.5703125" style="2" customWidth="1"/>
    <col min="2305" max="2305" width="15" style="2" customWidth="1"/>
    <col min="2306" max="2306" width="17.5703125" style="2" customWidth="1"/>
    <col min="2307" max="2309" width="16.28515625" style="2" customWidth="1"/>
    <col min="2310" max="2310" width="20.140625" style="2" customWidth="1"/>
    <col min="2311" max="2311" width="15" style="2" customWidth="1"/>
    <col min="2312" max="2313" width="20.140625" style="2" customWidth="1"/>
    <col min="2314" max="2314" width="17.5703125" style="2" customWidth="1"/>
    <col min="2315" max="2315" width="20.140625" style="2" customWidth="1"/>
    <col min="2316" max="2316" width="12.42578125" style="2" customWidth="1"/>
    <col min="2317" max="2317" width="45.85546875" style="2" customWidth="1"/>
    <col min="2318" max="2318" width="29.140625" style="2" customWidth="1"/>
    <col min="2319" max="2526" width="12.42578125" style="2" customWidth="1"/>
    <col min="2527" max="2527" width="20.140625" style="2" customWidth="1"/>
    <col min="2528" max="2528" width="21.42578125" style="2" customWidth="1"/>
    <col min="2529" max="2529" width="24" style="2" customWidth="1"/>
    <col min="2530" max="2530" width="11.140625" style="2" customWidth="1"/>
    <col min="2531" max="2531" width="15" style="2" customWidth="1"/>
    <col min="2532" max="2532" width="13.7109375" style="2" customWidth="1"/>
    <col min="2533" max="2533" width="24" style="2" customWidth="1"/>
    <col min="2534" max="2534" width="15" style="2" customWidth="1"/>
    <col min="2535" max="2535" width="21.42578125" style="2" customWidth="1"/>
    <col min="2536" max="2536" width="15" style="2" customWidth="1"/>
    <col min="2537" max="2537" width="20.140625" style="2" customWidth="1"/>
    <col min="2538" max="2538" width="12.42578125" style="2" customWidth="1"/>
    <col min="2539" max="2539" width="17.5703125" style="2" customWidth="1"/>
    <col min="2540" max="2540" width="25.28515625" style="2" customWidth="1"/>
    <col min="2541" max="2541" width="17.5703125" style="2" customWidth="1"/>
    <col min="2542" max="2542" width="12.42578125" style="2" customWidth="1"/>
    <col min="2543" max="2543" width="20.140625" style="2" customWidth="1"/>
    <col min="2544" max="2544" width="24" style="2" customWidth="1"/>
    <col min="2545" max="2545" width="20.140625" style="2" customWidth="1"/>
    <col min="2546" max="2546" width="22.7109375" style="2" customWidth="1"/>
    <col min="2547" max="2547" width="29.140625" style="2" customWidth="1"/>
    <col min="2548" max="2548" width="22.7109375" style="2" customWidth="1"/>
    <col min="2549" max="2549" width="7.28515625" style="2" customWidth="1"/>
    <col min="2550" max="2550" width="15" style="2" customWidth="1"/>
    <col min="2551" max="2551" width="17.5703125" style="2" customWidth="1"/>
    <col min="2552" max="2552" width="15" style="2" customWidth="1"/>
    <col min="2553" max="2553" width="16.28515625" style="2" customWidth="1"/>
    <col min="2554" max="2554" width="13.7109375" style="2" customWidth="1"/>
    <col min="2555" max="2555" width="11.140625" style="2" customWidth="1"/>
    <col min="2556" max="2556" width="15" style="2" customWidth="1"/>
    <col min="2557" max="2557" width="20.140625" style="2" customWidth="1"/>
    <col min="2558" max="2558" width="17.5703125" style="2" customWidth="1"/>
    <col min="2559" max="2559" width="27.85546875" style="2" customWidth="1"/>
    <col min="2560" max="2560" width="26.5703125" style="2" customWidth="1"/>
    <col min="2561" max="2561" width="15" style="2" customWidth="1"/>
    <col min="2562" max="2562" width="17.5703125" style="2" customWidth="1"/>
    <col min="2563" max="2565" width="16.28515625" style="2" customWidth="1"/>
    <col min="2566" max="2566" width="20.140625" style="2" customWidth="1"/>
    <col min="2567" max="2567" width="15" style="2" customWidth="1"/>
    <col min="2568" max="2569" width="20.140625" style="2" customWidth="1"/>
    <col min="2570" max="2570" width="17.5703125" style="2" customWidth="1"/>
    <col min="2571" max="2571" width="20.140625" style="2" customWidth="1"/>
    <col min="2572" max="2572" width="12.42578125" style="2" customWidth="1"/>
    <col min="2573" max="2573" width="45.85546875" style="2" customWidth="1"/>
    <col min="2574" max="2574" width="29.140625" style="2" customWidth="1"/>
    <col min="2575" max="2782" width="12.42578125" style="2" customWidth="1"/>
    <col min="2783" max="2783" width="20.140625" style="2" customWidth="1"/>
    <col min="2784" max="2784" width="21.42578125" style="2" customWidth="1"/>
    <col min="2785" max="2785" width="24" style="2" customWidth="1"/>
    <col min="2786" max="2786" width="11.140625" style="2" customWidth="1"/>
    <col min="2787" max="2787" width="15" style="2" customWidth="1"/>
    <col min="2788" max="2788" width="13.7109375" style="2" customWidth="1"/>
    <col min="2789" max="2789" width="24" style="2" customWidth="1"/>
    <col min="2790" max="2790" width="15" style="2" customWidth="1"/>
    <col min="2791" max="2791" width="21.42578125" style="2" customWidth="1"/>
    <col min="2792" max="2792" width="15" style="2" customWidth="1"/>
    <col min="2793" max="2793" width="20.140625" style="2" customWidth="1"/>
    <col min="2794" max="2794" width="12.42578125" style="2" customWidth="1"/>
    <col min="2795" max="2795" width="17.5703125" style="2" customWidth="1"/>
    <col min="2796" max="2796" width="25.28515625" style="2" customWidth="1"/>
    <col min="2797" max="2797" width="17.5703125" style="2" customWidth="1"/>
    <col min="2798" max="2798" width="12.42578125" style="2" customWidth="1"/>
    <col min="2799" max="2799" width="20.140625" style="2" customWidth="1"/>
    <col min="2800" max="2800" width="24" style="2" customWidth="1"/>
    <col min="2801" max="2801" width="20.140625" style="2" customWidth="1"/>
    <col min="2802" max="2802" width="22.7109375" style="2" customWidth="1"/>
    <col min="2803" max="2803" width="29.140625" style="2" customWidth="1"/>
    <col min="2804" max="2804" width="22.7109375" style="2" customWidth="1"/>
    <col min="2805" max="2805" width="7.28515625" style="2" customWidth="1"/>
    <col min="2806" max="2806" width="15" style="2" customWidth="1"/>
    <col min="2807" max="2807" width="17.5703125" style="2" customWidth="1"/>
    <col min="2808" max="2808" width="15" style="2" customWidth="1"/>
    <col min="2809" max="2809" width="16.28515625" style="2" customWidth="1"/>
    <col min="2810" max="2810" width="13.7109375" style="2" customWidth="1"/>
    <col min="2811" max="2811" width="11.140625" style="2" customWidth="1"/>
    <col min="2812" max="2812" width="15" style="2" customWidth="1"/>
    <col min="2813" max="2813" width="20.140625" style="2" customWidth="1"/>
    <col min="2814" max="2814" width="17.5703125" style="2" customWidth="1"/>
    <col min="2815" max="2815" width="27.85546875" style="2" customWidth="1"/>
    <col min="2816" max="2816" width="26.5703125" style="2" customWidth="1"/>
    <col min="2817" max="2817" width="15" style="2" customWidth="1"/>
    <col min="2818" max="2818" width="17.5703125" style="2" customWidth="1"/>
    <col min="2819" max="2821" width="16.28515625" style="2" customWidth="1"/>
    <col min="2822" max="2822" width="20.140625" style="2" customWidth="1"/>
    <col min="2823" max="2823" width="15" style="2" customWidth="1"/>
    <col min="2824" max="2825" width="20.140625" style="2" customWidth="1"/>
    <col min="2826" max="2826" width="17.5703125" style="2" customWidth="1"/>
    <col min="2827" max="2827" width="20.140625" style="2" customWidth="1"/>
    <col min="2828" max="2828" width="12.42578125" style="2" customWidth="1"/>
    <col min="2829" max="2829" width="45.85546875" style="2" customWidth="1"/>
    <col min="2830" max="2830" width="29.140625" style="2" customWidth="1"/>
    <col min="2831" max="3038" width="12.42578125" style="2" customWidth="1"/>
    <col min="3039" max="3039" width="20.140625" style="2" customWidth="1"/>
    <col min="3040" max="3040" width="21.42578125" style="2" customWidth="1"/>
    <col min="3041" max="3041" width="24" style="2" customWidth="1"/>
    <col min="3042" max="3042" width="11.140625" style="2" customWidth="1"/>
    <col min="3043" max="3043" width="15" style="2" customWidth="1"/>
    <col min="3044" max="3044" width="13.7109375" style="2" customWidth="1"/>
    <col min="3045" max="3045" width="24" style="2" customWidth="1"/>
    <col min="3046" max="3046" width="15" style="2" customWidth="1"/>
    <col min="3047" max="3047" width="21.42578125" style="2" customWidth="1"/>
    <col min="3048" max="3048" width="15" style="2" customWidth="1"/>
    <col min="3049" max="3049" width="20.140625" style="2" customWidth="1"/>
    <col min="3050" max="3050" width="12.42578125" style="2" customWidth="1"/>
    <col min="3051" max="3051" width="17.5703125" style="2" customWidth="1"/>
    <col min="3052" max="3052" width="25.28515625" style="2" customWidth="1"/>
    <col min="3053" max="3053" width="17.5703125" style="2" customWidth="1"/>
    <col min="3054" max="3054" width="12.42578125" style="2" customWidth="1"/>
    <col min="3055" max="3055" width="20.140625" style="2" customWidth="1"/>
    <col min="3056" max="3056" width="24" style="2" customWidth="1"/>
    <col min="3057" max="3057" width="20.140625" style="2" customWidth="1"/>
    <col min="3058" max="3058" width="22.7109375" style="2" customWidth="1"/>
    <col min="3059" max="3059" width="29.140625" style="2" customWidth="1"/>
    <col min="3060" max="3060" width="22.7109375" style="2" customWidth="1"/>
    <col min="3061" max="3061" width="7.28515625" style="2" customWidth="1"/>
    <col min="3062" max="3062" width="15" style="2" customWidth="1"/>
    <col min="3063" max="3063" width="17.5703125" style="2" customWidth="1"/>
    <col min="3064" max="3064" width="15" style="2" customWidth="1"/>
    <col min="3065" max="3065" width="16.28515625" style="2" customWidth="1"/>
    <col min="3066" max="3066" width="13.7109375" style="2" customWidth="1"/>
    <col min="3067" max="3067" width="11.140625" style="2" customWidth="1"/>
    <col min="3068" max="3068" width="15" style="2" customWidth="1"/>
    <col min="3069" max="3069" width="20.140625" style="2" customWidth="1"/>
    <col min="3070" max="3070" width="17.5703125" style="2" customWidth="1"/>
    <col min="3071" max="3071" width="27.85546875" style="2" customWidth="1"/>
    <col min="3072" max="3072" width="26.5703125" style="2" customWidth="1"/>
    <col min="3073" max="3073" width="15" style="2" customWidth="1"/>
    <col min="3074" max="3074" width="17.5703125" style="2" customWidth="1"/>
    <col min="3075" max="3077" width="16.28515625" style="2" customWidth="1"/>
    <col min="3078" max="3078" width="20.140625" style="2" customWidth="1"/>
    <col min="3079" max="3079" width="15" style="2" customWidth="1"/>
    <col min="3080" max="3081" width="20.140625" style="2" customWidth="1"/>
    <col min="3082" max="3082" width="17.5703125" style="2" customWidth="1"/>
    <col min="3083" max="3083" width="20.140625" style="2" customWidth="1"/>
    <col min="3084" max="3084" width="12.42578125" style="2" customWidth="1"/>
    <col min="3085" max="3085" width="45.85546875" style="2" customWidth="1"/>
    <col min="3086" max="3086" width="29.140625" style="2" customWidth="1"/>
    <col min="3087" max="3294" width="12.42578125" style="2" customWidth="1"/>
    <col min="3295" max="3295" width="20.140625" style="2" customWidth="1"/>
    <col min="3296" max="3296" width="21.42578125" style="2" customWidth="1"/>
    <col min="3297" max="3297" width="24" style="2" customWidth="1"/>
    <col min="3298" max="3298" width="11.140625" style="2" customWidth="1"/>
    <col min="3299" max="3299" width="15" style="2" customWidth="1"/>
    <col min="3300" max="3300" width="13.7109375" style="2" customWidth="1"/>
    <col min="3301" max="3301" width="24" style="2" customWidth="1"/>
    <col min="3302" max="3302" width="15" style="2" customWidth="1"/>
    <col min="3303" max="3303" width="21.42578125" style="2" customWidth="1"/>
    <col min="3304" max="3304" width="15" style="2" customWidth="1"/>
    <col min="3305" max="3305" width="20.140625" style="2" customWidth="1"/>
    <col min="3306" max="3306" width="12.42578125" style="2" customWidth="1"/>
    <col min="3307" max="3307" width="17.5703125" style="2" customWidth="1"/>
    <col min="3308" max="3308" width="25.28515625" style="2" customWidth="1"/>
    <col min="3309" max="3309" width="17.5703125" style="2" customWidth="1"/>
    <col min="3310" max="3310" width="12.42578125" style="2" customWidth="1"/>
    <col min="3311" max="3311" width="20.140625" style="2" customWidth="1"/>
    <col min="3312" max="3312" width="24" style="2" customWidth="1"/>
    <col min="3313" max="3313" width="20.140625" style="2" customWidth="1"/>
    <col min="3314" max="3314" width="22.7109375" style="2" customWidth="1"/>
    <col min="3315" max="3315" width="29.140625" style="2" customWidth="1"/>
    <col min="3316" max="3316" width="22.7109375" style="2" customWidth="1"/>
    <col min="3317" max="3317" width="7.28515625" style="2" customWidth="1"/>
    <col min="3318" max="3318" width="15" style="2" customWidth="1"/>
    <col min="3319" max="3319" width="17.5703125" style="2" customWidth="1"/>
    <col min="3320" max="3320" width="15" style="2" customWidth="1"/>
    <col min="3321" max="3321" width="16.28515625" style="2" customWidth="1"/>
    <col min="3322" max="3322" width="13.7109375" style="2" customWidth="1"/>
    <col min="3323" max="3323" width="11.140625" style="2" customWidth="1"/>
    <col min="3324" max="3324" width="15" style="2" customWidth="1"/>
    <col min="3325" max="3325" width="20.140625" style="2" customWidth="1"/>
    <col min="3326" max="3326" width="17.5703125" style="2" customWidth="1"/>
    <col min="3327" max="3327" width="27.85546875" style="2" customWidth="1"/>
    <col min="3328" max="3328" width="26.5703125" style="2" customWidth="1"/>
    <col min="3329" max="3329" width="15" style="2" customWidth="1"/>
    <col min="3330" max="3330" width="17.5703125" style="2" customWidth="1"/>
    <col min="3331" max="3333" width="16.28515625" style="2" customWidth="1"/>
    <col min="3334" max="3334" width="20.140625" style="2" customWidth="1"/>
    <col min="3335" max="3335" width="15" style="2" customWidth="1"/>
    <col min="3336" max="3337" width="20.140625" style="2" customWidth="1"/>
    <col min="3338" max="3338" width="17.5703125" style="2" customWidth="1"/>
    <col min="3339" max="3339" width="20.140625" style="2" customWidth="1"/>
    <col min="3340" max="3340" width="12.42578125" style="2" customWidth="1"/>
    <col min="3341" max="3341" width="45.85546875" style="2" customWidth="1"/>
    <col min="3342" max="3342" width="29.140625" style="2" customWidth="1"/>
    <col min="3343" max="3550" width="12.42578125" style="2" customWidth="1"/>
    <col min="3551" max="3551" width="20.140625" style="2" customWidth="1"/>
    <col min="3552" max="3552" width="21.42578125" style="2" customWidth="1"/>
    <col min="3553" max="3553" width="24" style="2" customWidth="1"/>
    <col min="3554" max="3554" width="11.140625" style="2" customWidth="1"/>
    <col min="3555" max="3555" width="15" style="2" customWidth="1"/>
    <col min="3556" max="3556" width="13.7109375" style="2" customWidth="1"/>
    <col min="3557" max="3557" width="24" style="2" customWidth="1"/>
    <col min="3558" max="3558" width="15" style="2" customWidth="1"/>
    <col min="3559" max="3559" width="21.42578125" style="2" customWidth="1"/>
    <col min="3560" max="3560" width="15" style="2" customWidth="1"/>
    <col min="3561" max="3561" width="20.140625" style="2" customWidth="1"/>
    <col min="3562" max="3562" width="12.42578125" style="2" customWidth="1"/>
    <col min="3563" max="3563" width="17.5703125" style="2" customWidth="1"/>
    <col min="3564" max="3564" width="25.28515625" style="2" customWidth="1"/>
    <col min="3565" max="3565" width="17.5703125" style="2" customWidth="1"/>
    <col min="3566" max="3566" width="12.42578125" style="2" customWidth="1"/>
    <col min="3567" max="3567" width="20.140625" style="2" customWidth="1"/>
    <col min="3568" max="3568" width="24" style="2" customWidth="1"/>
    <col min="3569" max="3569" width="20.140625" style="2" customWidth="1"/>
    <col min="3570" max="3570" width="22.7109375" style="2" customWidth="1"/>
    <col min="3571" max="3571" width="29.140625" style="2" customWidth="1"/>
    <col min="3572" max="3572" width="22.7109375" style="2" customWidth="1"/>
    <col min="3573" max="3573" width="7.28515625" style="2" customWidth="1"/>
    <col min="3574" max="3574" width="15" style="2" customWidth="1"/>
    <col min="3575" max="3575" width="17.5703125" style="2" customWidth="1"/>
    <col min="3576" max="3576" width="15" style="2" customWidth="1"/>
    <col min="3577" max="3577" width="16.28515625" style="2" customWidth="1"/>
    <col min="3578" max="3578" width="13.7109375" style="2" customWidth="1"/>
    <col min="3579" max="3579" width="11.140625" style="2" customWidth="1"/>
    <col min="3580" max="3580" width="15" style="2" customWidth="1"/>
    <col min="3581" max="3581" width="20.140625" style="2" customWidth="1"/>
    <col min="3582" max="3582" width="17.5703125" style="2" customWidth="1"/>
    <col min="3583" max="3583" width="27.85546875" style="2" customWidth="1"/>
    <col min="3584" max="3584" width="26.5703125" style="2" customWidth="1"/>
    <col min="3585" max="3585" width="15" style="2" customWidth="1"/>
    <col min="3586" max="3586" width="17.5703125" style="2" customWidth="1"/>
    <col min="3587" max="3589" width="16.28515625" style="2" customWidth="1"/>
    <col min="3590" max="3590" width="20.140625" style="2" customWidth="1"/>
    <col min="3591" max="3591" width="15" style="2" customWidth="1"/>
    <col min="3592" max="3593" width="20.140625" style="2" customWidth="1"/>
    <col min="3594" max="3594" width="17.5703125" style="2" customWidth="1"/>
    <col min="3595" max="3595" width="20.140625" style="2" customWidth="1"/>
    <col min="3596" max="3596" width="12.42578125" style="2" customWidth="1"/>
    <col min="3597" max="3597" width="45.85546875" style="2" customWidth="1"/>
    <col min="3598" max="3598" width="29.140625" style="2" customWidth="1"/>
    <col min="3599" max="3806" width="12.42578125" style="2" customWidth="1"/>
    <col min="3807" max="3807" width="20.140625" style="2" customWidth="1"/>
    <col min="3808" max="3808" width="21.42578125" style="2" customWidth="1"/>
    <col min="3809" max="3809" width="24" style="2" customWidth="1"/>
    <col min="3810" max="3810" width="11.140625" style="2" customWidth="1"/>
    <col min="3811" max="3811" width="15" style="2" customWidth="1"/>
    <col min="3812" max="3812" width="13.7109375" style="2" customWidth="1"/>
    <col min="3813" max="3813" width="24" style="2" customWidth="1"/>
    <col min="3814" max="3814" width="15" style="2" customWidth="1"/>
    <col min="3815" max="3815" width="21.42578125" style="2" customWidth="1"/>
    <col min="3816" max="3816" width="15" style="2" customWidth="1"/>
    <col min="3817" max="3817" width="20.140625" style="2" customWidth="1"/>
    <col min="3818" max="3818" width="12.42578125" style="2" customWidth="1"/>
    <col min="3819" max="3819" width="17.5703125" style="2" customWidth="1"/>
    <col min="3820" max="3820" width="25.28515625" style="2" customWidth="1"/>
    <col min="3821" max="3821" width="17.5703125" style="2" customWidth="1"/>
    <col min="3822" max="3822" width="12.42578125" style="2" customWidth="1"/>
    <col min="3823" max="3823" width="20.140625" style="2" customWidth="1"/>
    <col min="3824" max="3824" width="24" style="2" customWidth="1"/>
    <col min="3825" max="3825" width="20.140625" style="2" customWidth="1"/>
    <col min="3826" max="3826" width="22.7109375" style="2" customWidth="1"/>
    <col min="3827" max="3827" width="29.140625" style="2" customWidth="1"/>
    <col min="3828" max="3828" width="22.7109375" style="2" customWidth="1"/>
    <col min="3829" max="3829" width="7.28515625" style="2" customWidth="1"/>
    <col min="3830" max="3830" width="15" style="2" customWidth="1"/>
    <col min="3831" max="3831" width="17.5703125" style="2" customWidth="1"/>
    <col min="3832" max="3832" width="15" style="2" customWidth="1"/>
    <col min="3833" max="3833" width="16.28515625" style="2" customWidth="1"/>
    <col min="3834" max="3834" width="13.7109375" style="2" customWidth="1"/>
    <col min="3835" max="3835" width="11.140625" style="2" customWidth="1"/>
    <col min="3836" max="3836" width="15" style="2" customWidth="1"/>
    <col min="3837" max="3837" width="20.140625" style="2" customWidth="1"/>
    <col min="3838" max="3838" width="17.5703125" style="2" customWidth="1"/>
    <col min="3839" max="3839" width="27.85546875" style="2" customWidth="1"/>
    <col min="3840" max="3840" width="26.5703125" style="2" customWidth="1"/>
    <col min="3841" max="3841" width="15" style="2" customWidth="1"/>
    <col min="3842" max="3842" width="17.5703125" style="2" customWidth="1"/>
    <col min="3843" max="3845" width="16.28515625" style="2" customWidth="1"/>
    <col min="3846" max="3846" width="20.140625" style="2" customWidth="1"/>
    <col min="3847" max="3847" width="15" style="2" customWidth="1"/>
    <col min="3848" max="3849" width="20.140625" style="2" customWidth="1"/>
    <col min="3850" max="3850" width="17.5703125" style="2" customWidth="1"/>
    <col min="3851" max="3851" width="20.140625" style="2" customWidth="1"/>
    <col min="3852" max="3852" width="12.42578125" style="2" customWidth="1"/>
    <col min="3853" max="3853" width="45.85546875" style="2" customWidth="1"/>
    <col min="3854" max="3854" width="29.140625" style="2" customWidth="1"/>
    <col min="3855" max="4062" width="12.42578125" style="2" customWidth="1"/>
    <col min="4063" max="4063" width="20.140625" style="2" customWidth="1"/>
    <col min="4064" max="4064" width="21.42578125" style="2" customWidth="1"/>
    <col min="4065" max="4065" width="24" style="2" customWidth="1"/>
    <col min="4066" max="4066" width="11.140625" style="2" customWidth="1"/>
    <col min="4067" max="4067" width="15" style="2" customWidth="1"/>
    <col min="4068" max="4068" width="13.7109375" style="2" customWidth="1"/>
    <col min="4069" max="4069" width="24" style="2" customWidth="1"/>
    <col min="4070" max="4070" width="15" style="2" customWidth="1"/>
    <col min="4071" max="4071" width="21.42578125" style="2" customWidth="1"/>
    <col min="4072" max="4072" width="15" style="2" customWidth="1"/>
    <col min="4073" max="4073" width="20.140625" style="2" customWidth="1"/>
    <col min="4074" max="4074" width="12.42578125" style="2" customWidth="1"/>
    <col min="4075" max="4075" width="17.5703125" style="2" customWidth="1"/>
    <col min="4076" max="4076" width="25.28515625" style="2" customWidth="1"/>
    <col min="4077" max="4077" width="17.5703125" style="2" customWidth="1"/>
    <col min="4078" max="4078" width="12.42578125" style="2" customWidth="1"/>
    <col min="4079" max="4079" width="20.140625" style="2" customWidth="1"/>
    <col min="4080" max="4080" width="24" style="2" customWidth="1"/>
    <col min="4081" max="4081" width="20.140625" style="2" customWidth="1"/>
    <col min="4082" max="4082" width="22.7109375" style="2" customWidth="1"/>
    <col min="4083" max="4083" width="29.140625" style="2" customWidth="1"/>
    <col min="4084" max="4084" width="22.7109375" style="2" customWidth="1"/>
    <col min="4085" max="4085" width="7.28515625" style="2" customWidth="1"/>
    <col min="4086" max="4086" width="15" style="2" customWidth="1"/>
    <col min="4087" max="4087" width="17.5703125" style="2" customWidth="1"/>
    <col min="4088" max="4088" width="15" style="2" customWidth="1"/>
    <col min="4089" max="4089" width="16.28515625" style="2" customWidth="1"/>
    <col min="4090" max="4090" width="13.7109375" style="2" customWidth="1"/>
    <col min="4091" max="4091" width="11.140625" style="2" customWidth="1"/>
    <col min="4092" max="4092" width="15" style="2" customWidth="1"/>
    <col min="4093" max="4093" width="20.140625" style="2" customWidth="1"/>
    <col min="4094" max="4094" width="17.5703125" style="2" customWidth="1"/>
    <col min="4095" max="4095" width="27.85546875" style="2" customWidth="1"/>
    <col min="4096" max="4096" width="26.5703125" style="2" customWidth="1"/>
    <col min="4097" max="4097" width="15" style="2" customWidth="1"/>
    <col min="4098" max="4098" width="17.5703125" style="2" customWidth="1"/>
    <col min="4099" max="4101" width="16.28515625" style="2" customWidth="1"/>
    <col min="4102" max="4102" width="20.140625" style="2" customWidth="1"/>
    <col min="4103" max="4103" width="15" style="2" customWidth="1"/>
    <col min="4104" max="4105" width="20.140625" style="2" customWidth="1"/>
    <col min="4106" max="4106" width="17.5703125" style="2" customWidth="1"/>
    <col min="4107" max="4107" width="20.140625" style="2" customWidth="1"/>
    <col min="4108" max="4108" width="12.42578125" style="2" customWidth="1"/>
    <col min="4109" max="4109" width="45.85546875" style="2" customWidth="1"/>
    <col min="4110" max="4110" width="29.140625" style="2" customWidth="1"/>
    <col min="4111" max="4318" width="12.42578125" style="2" customWidth="1"/>
    <col min="4319" max="4319" width="20.140625" style="2" customWidth="1"/>
    <col min="4320" max="4320" width="21.42578125" style="2" customWidth="1"/>
    <col min="4321" max="4321" width="24" style="2" customWidth="1"/>
    <col min="4322" max="4322" width="11.140625" style="2" customWidth="1"/>
    <col min="4323" max="4323" width="15" style="2" customWidth="1"/>
    <col min="4324" max="4324" width="13.7109375" style="2" customWidth="1"/>
    <col min="4325" max="4325" width="24" style="2" customWidth="1"/>
    <col min="4326" max="4326" width="15" style="2" customWidth="1"/>
    <col min="4327" max="4327" width="21.42578125" style="2" customWidth="1"/>
    <col min="4328" max="4328" width="15" style="2" customWidth="1"/>
    <col min="4329" max="4329" width="20.140625" style="2" customWidth="1"/>
    <col min="4330" max="4330" width="12.42578125" style="2" customWidth="1"/>
    <col min="4331" max="4331" width="17.5703125" style="2" customWidth="1"/>
    <col min="4332" max="4332" width="25.28515625" style="2" customWidth="1"/>
    <col min="4333" max="4333" width="17.5703125" style="2" customWidth="1"/>
    <col min="4334" max="4334" width="12.42578125" style="2" customWidth="1"/>
    <col min="4335" max="4335" width="20.140625" style="2" customWidth="1"/>
    <col min="4336" max="4336" width="24" style="2" customWidth="1"/>
    <col min="4337" max="4337" width="20.140625" style="2" customWidth="1"/>
    <col min="4338" max="4338" width="22.7109375" style="2" customWidth="1"/>
    <col min="4339" max="4339" width="29.140625" style="2" customWidth="1"/>
    <col min="4340" max="4340" width="22.7109375" style="2" customWidth="1"/>
    <col min="4341" max="4341" width="7.28515625" style="2" customWidth="1"/>
    <col min="4342" max="4342" width="15" style="2" customWidth="1"/>
    <col min="4343" max="4343" width="17.5703125" style="2" customWidth="1"/>
    <col min="4344" max="4344" width="15" style="2" customWidth="1"/>
    <col min="4345" max="4345" width="16.28515625" style="2" customWidth="1"/>
    <col min="4346" max="4346" width="13.7109375" style="2" customWidth="1"/>
    <col min="4347" max="4347" width="11.140625" style="2" customWidth="1"/>
    <col min="4348" max="4348" width="15" style="2" customWidth="1"/>
    <col min="4349" max="4349" width="20.140625" style="2" customWidth="1"/>
    <col min="4350" max="4350" width="17.5703125" style="2" customWidth="1"/>
    <col min="4351" max="4351" width="27.85546875" style="2" customWidth="1"/>
    <col min="4352" max="4352" width="26.5703125" style="2" customWidth="1"/>
    <col min="4353" max="4353" width="15" style="2" customWidth="1"/>
    <col min="4354" max="4354" width="17.5703125" style="2" customWidth="1"/>
    <col min="4355" max="4357" width="16.28515625" style="2" customWidth="1"/>
    <col min="4358" max="4358" width="20.140625" style="2" customWidth="1"/>
    <col min="4359" max="4359" width="15" style="2" customWidth="1"/>
    <col min="4360" max="4361" width="20.140625" style="2" customWidth="1"/>
    <col min="4362" max="4362" width="17.5703125" style="2" customWidth="1"/>
    <col min="4363" max="4363" width="20.140625" style="2" customWidth="1"/>
    <col min="4364" max="4364" width="12.42578125" style="2" customWidth="1"/>
    <col min="4365" max="4365" width="45.85546875" style="2" customWidth="1"/>
    <col min="4366" max="4366" width="29.140625" style="2" customWidth="1"/>
    <col min="4367" max="4574" width="12.42578125" style="2" customWidth="1"/>
    <col min="4575" max="4575" width="20.140625" style="2" customWidth="1"/>
    <col min="4576" max="4576" width="21.42578125" style="2" customWidth="1"/>
    <col min="4577" max="4577" width="24" style="2" customWidth="1"/>
    <col min="4578" max="4578" width="11.140625" style="2" customWidth="1"/>
    <col min="4579" max="4579" width="15" style="2" customWidth="1"/>
    <col min="4580" max="4580" width="13.7109375" style="2" customWidth="1"/>
    <col min="4581" max="4581" width="24" style="2" customWidth="1"/>
    <col min="4582" max="4582" width="15" style="2" customWidth="1"/>
    <col min="4583" max="4583" width="21.42578125" style="2" customWidth="1"/>
    <col min="4584" max="4584" width="15" style="2" customWidth="1"/>
    <col min="4585" max="4585" width="20.140625" style="2" customWidth="1"/>
    <col min="4586" max="4586" width="12.42578125" style="2" customWidth="1"/>
    <col min="4587" max="4587" width="17.5703125" style="2" customWidth="1"/>
    <col min="4588" max="4588" width="25.28515625" style="2" customWidth="1"/>
    <col min="4589" max="4589" width="17.5703125" style="2" customWidth="1"/>
    <col min="4590" max="4590" width="12.42578125" style="2" customWidth="1"/>
    <col min="4591" max="4591" width="20.140625" style="2" customWidth="1"/>
    <col min="4592" max="4592" width="24" style="2" customWidth="1"/>
    <col min="4593" max="4593" width="20.140625" style="2" customWidth="1"/>
    <col min="4594" max="4594" width="22.7109375" style="2" customWidth="1"/>
    <col min="4595" max="4595" width="29.140625" style="2" customWidth="1"/>
    <col min="4596" max="4596" width="22.7109375" style="2" customWidth="1"/>
    <col min="4597" max="4597" width="7.28515625" style="2" customWidth="1"/>
    <col min="4598" max="4598" width="15" style="2" customWidth="1"/>
    <col min="4599" max="4599" width="17.5703125" style="2" customWidth="1"/>
    <col min="4600" max="4600" width="15" style="2" customWidth="1"/>
    <col min="4601" max="4601" width="16.28515625" style="2" customWidth="1"/>
    <col min="4602" max="4602" width="13.7109375" style="2" customWidth="1"/>
    <col min="4603" max="4603" width="11.140625" style="2" customWidth="1"/>
    <col min="4604" max="4604" width="15" style="2" customWidth="1"/>
    <col min="4605" max="4605" width="20.140625" style="2" customWidth="1"/>
    <col min="4606" max="4606" width="17.5703125" style="2" customWidth="1"/>
    <col min="4607" max="4607" width="27.85546875" style="2" customWidth="1"/>
    <col min="4608" max="4608" width="26.5703125" style="2" customWidth="1"/>
    <col min="4609" max="4609" width="15" style="2" customWidth="1"/>
    <col min="4610" max="4610" width="17.5703125" style="2" customWidth="1"/>
    <col min="4611" max="4613" width="16.28515625" style="2" customWidth="1"/>
    <col min="4614" max="4614" width="20.140625" style="2" customWidth="1"/>
    <col min="4615" max="4615" width="15" style="2" customWidth="1"/>
    <col min="4616" max="4617" width="20.140625" style="2" customWidth="1"/>
    <col min="4618" max="4618" width="17.5703125" style="2" customWidth="1"/>
    <col min="4619" max="4619" width="20.140625" style="2" customWidth="1"/>
    <col min="4620" max="4620" width="12.42578125" style="2" customWidth="1"/>
    <col min="4621" max="4621" width="45.85546875" style="2" customWidth="1"/>
    <col min="4622" max="4622" width="29.140625" style="2" customWidth="1"/>
    <col min="4623" max="4830" width="12.42578125" style="2" customWidth="1"/>
    <col min="4831" max="4831" width="20.140625" style="2" customWidth="1"/>
    <col min="4832" max="4832" width="21.42578125" style="2" customWidth="1"/>
    <col min="4833" max="4833" width="24" style="2" customWidth="1"/>
    <col min="4834" max="4834" width="11.140625" style="2" customWidth="1"/>
    <col min="4835" max="4835" width="15" style="2" customWidth="1"/>
    <col min="4836" max="4836" width="13.7109375" style="2" customWidth="1"/>
    <col min="4837" max="4837" width="24" style="2" customWidth="1"/>
    <col min="4838" max="4838" width="15" style="2" customWidth="1"/>
    <col min="4839" max="4839" width="21.42578125" style="2" customWidth="1"/>
    <col min="4840" max="4840" width="15" style="2" customWidth="1"/>
    <col min="4841" max="4841" width="20.140625" style="2" customWidth="1"/>
    <col min="4842" max="4842" width="12.42578125" style="2" customWidth="1"/>
    <col min="4843" max="4843" width="17.5703125" style="2" customWidth="1"/>
    <col min="4844" max="4844" width="25.28515625" style="2" customWidth="1"/>
    <col min="4845" max="4845" width="17.5703125" style="2" customWidth="1"/>
    <col min="4846" max="4846" width="12.42578125" style="2" customWidth="1"/>
    <col min="4847" max="4847" width="20.140625" style="2" customWidth="1"/>
    <col min="4848" max="4848" width="24" style="2" customWidth="1"/>
    <col min="4849" max="4849" width="20.140625" style="2" customWidth="1"/>
    <col min="4850" max="4850" width="22.7109375" style="2" customWidth="1"/>
    <col min="4851" max="4851" width="29.140625" style="2" customWidth="1"/>
    <col min="4852" max="4852" width="22.7109375" style="2" customWidth="1"/>
    <col min="4853" max="4853" width="7.28515625" style="2" customWidth="1"/>
    <col min="4854" max="4854" width="15" style="2" customWidth="1"/>
    <col min="4855" max="4855" width="17.5703125" style="2" customWidth="1"/>
    <col min="4856" max="4856" width="15" style="2" customWidth="1"/>
    <col min="4857" max="4857" width="16.28515625" style="2" customWidth="1"/>
    <col min="4858" max="4858" width="13.7109375" style="2" customWidth="1"/>
    <col min="4859" max="4859" width="11.140625" style="2" customWidth="1"/>
    <col min="4860" max="4860" width="15" style="2" customWidth="1"/>
    <col min="4861" max="4861" width="20.140625" style="2" customWidth="1"/>
    <col min="4862" max="4862" width="17.5703125" style="2" customWidth="1"/>
    <col min="4863" max="4863" width="27.85546875" style="2" customWidth="1"/>
    <col min="4864" max="4864" width="26.5703125" style="2" customWidth="1"/>
    <col min="4865" max="4865" width="15" style="2" customWidth="1"/>
    <col min="4866" max="4866" width="17.5703125" style="2" customWidth="1"/>
    <col min="4867" max="4869" width="16.28515625" style="2" customWidth="1"/>
    <col min="4870" max="4870" width="20.140625" style="2" customWidth="1"/>
    <col min="4871" max="4871" width="15" style="2" customWidth="1"/>
    <col min="4872" max="4873" width="20.140625" style="2" customWidth="1"/>
    <col min="4874" max="4874" width="17.5703125" style="2" customWidth="1"/>
    <col min="4875" max="4875" width="20.140625" style="2" customWidth="1"/>
    <col min="4876" max="4876" width="12.42578125" style="2" customWidth="1"/>
    <col min="4877" max="4877" width="45.85546875" style="2" customWidth="1"/>
    <col min="4878" max="4878" width="29.140625" style="2" customWidth="1"/>
    <col min="4879" max="5086" width="12.42578125" style="2" customWidth="1"/>
    <col min="5087" max="5087" width="20.140625" style="2" customWidth="1"/>
    <col min="5088" max="5088" width="21.42578125" style="2" customWidth="1"/>
    <col min="5089" max="5089" width="24" style="2" customWidth="1"/>
    <col min="5090" max="5090" width="11.140625" style="2" customWidth="1"/>
    <col min="5091" max="5091" width="15" style="2" customWidth="1"/>
    <col min="5092" max="5092" width="13.7109375" style="2" customWidth="1"/>
    <col min="5093" max="5093" width="24" style="2" customWidth="1"/>
    <col min="5094" max="5094" width="15" style="2" customWidth="1"/>
    <col min="5095" max="5095" width="21.42578125" style="2" customWidth="1"/>
    <col min="5096" max="5096" width="15" style="2" customWidth="1"/>
    <col min="5097" max="5097" width="20.140625" style="2" customWidth="1"/>
    <col min="5098" max="5098" width="12.42578125" style="2" customWidth="1"/>
    <col min="5099" max="5099" width="17.5703125" style="2" customWidth="1"/>
    <col min="5100" max="5100" width="25.28515625" style="2" customWidth="1"/>
    <col min="5101" max="5101" width="17.5703125" style="2" customWidth="1"/>
    <col min="5102" max="5102" width="12.42578125" style="2" customWidth="1"/>
    <col min="5103" max="5103" width="20.140625" style="2" customWidth="1"/>
    <col min="5104" max="5104" width="24" style="2" customWidth="1"/>
    <col min="5105" max="5105" width="20.140625" style="2" customWidth="1"/>
    <col min="5106" max="5106" width="22.7109375" style="2" customWidth="1"/>
    <col min="5107" max="5107" width="29.140625" style="2" customWidth="1"/>
    <col min="5108" max="5108" width="22.7109375" style="2" customWidth="1"/>
    <col min="5109" max="5109" width="7.28515625" style="2" customWidth="1"/>
    <col min="5110" max="5110" width="15" style="2" customWidth="1"/>
    <col min="5111" max="5111" width="17.5703125" style="2" customWidth="1"/>
    <col min="5112" max="5112" width="15" style="2" customWidth="1"/>
    <col min="5113" max="5113" width="16.28515625" style="2" customWidth="1"/>
    <col min="5114" max="5114" width="13.7109375" style="2" customWidth="1"/>
    <col min="5115" max="5115" width="11.140625" style="2" customWidth="1"/>
    <col min="5116" max="5116" width="15" style="2" customWidth="1"/>
    <col min="5117" max="5117" width="20.140625" style="2" customWidth="1"/>
    <col min="5118" max="5118" width="17.5703125" style="2" customWidth="1"/>
    <col min="5119" max="5119" width="27.85546875" style="2" customWidth="1"/>
    <col min="5120" max="5120" width="26.5703125" style="2" customWidth="1"/>
    <col min="5121" max="5121" width="15" style="2" customWidth="1"/>
    <col min="5122" max="5122" width="17.5703125" style="2" customWidth="1"/>
    <col min="5123" max="5125" width="16.28515625" style="2" customWidth="1"/>
    <col min="5126" max="5126" width="20.140625" style="2" customWidth="1"/>
    <col min="5127" max="5127" width="15" style="2" customWidth="1"/>
    <col min="5128" max="5129" width="20.140625" style="2" customWidth="1"/>
    <col min="5130" max="5130" width="17.5703125" style="2" customWidth="1"/>
    <col min="5131" max="5131" width="20.140625" style="2" customWidth="1"/>
    <col min="5132" max="5132" width="12.42578125" style="2" customWidth="1"/>
    <col min="5133" max="5133" width="45.85546875" style="2" customWidth="1"/>
    <col min="5134" max="5134" width="29.140625" style="2" customWidth="1"/>
    <col min="5135" max="5342" width="12.42578125" style="2" customWidth="1"/>
    <col min="5343" max="5343" width="20.140625" style="2" customWidth="1"/>
    <col min="5344" max="5344" width="21.42578125" style="2" customWidth="1"/>
    <col min="5345" max="5345" width="24" style="2" customWidth="1"/>
    <col min="5346" max="5346" width="11.140625" style="2" customWidth="1"/>
    <col min="5347" max="5347" width="15" style="2" customWidth="1"/>
    <col min="5348" max="5348" width="13.7109375" style="2" customWidth="1"/>
    <col min="5349" max="5349" width="24" style="2" customWidth="1"/>
    <col min="5350" max="5350" width="15" style="2" customWidth="1"/>
    <col min="5351" max="5351" width="21.42578125" style="2" customWidth="1"/>
    <col min="5352" max="5352" width="15" style="2" customWidth="1"/>
    <col min="5353" max="5353" width="20.140625" style="2" customWidth="1"/>
    <col min="5354" max="5354" width="12.42578125" style="2" customWidth="1"/>
    <col min="5355" max="5355" width="17.5703125" style="2" customWidth="1"/>
    <col min="5356" max="5356" width="25.28515625" style="2" customWidth="1"/>
    <col min="5357" max="5357" width="17.5703125" style="2" customWidth="1"/>
    <col min="5358" max="5358" width="12.42578125" style="2" customWidth="1"/>
    <col min="5359" max="5359" width="20.140625" style="2" customWidth="1"/>
    <col min="5360" max="5360" width="24" style="2" customWidth="1"/>
    <col min="5361" max="5361" width="20.140625" style="2" customWidth="1"/>
    <col min="5362" max="5362" width="22.7109375" style="2" customWidth="1"/>
    <col min="5363" max="5363" width="29.140625" style="2" customWidth="1"/>
    <col min="5364" max="5364" width="22.7109375" style="2" customWidth="1"/>
    <col min="5365" max="5365" width="7.28515625" style="2" customWidth="1"/>
    <col min="5366" max="5366" width="15" style="2" customWidth="1"/>
    <col min="5367" max="5367" width="17.5703125" style="2" customWidth="1"/>
    <col min="5368" max="5368" width="15" style="2" customWidth="1"/>
    <col min="5369" max="5369" width="16.28515625" style="2" customWidth="1"/>
    <col min="5370" max="5370" width="13.7109375" style="2" customWidth="1"/>
    <col min="5371" max="5371" width="11.140625" style="2" customWidth="1"/>
    <col min="5372" max="5372" width="15" style="2" customWidth="1"/>
    <col min="5373" max="5373" width="20.140625" style="2" customWidth="1"/>
    <col min="5374" max="5374" width="17.5703125" style="2" customWidth="1"/>
    <col min="5375" max="5375" width="27.85546875" style="2" customWidth="1"/>
    <col min="5376" max="5376" width="26.5703125" style="2" customWidth="1"/>
    <col min="5377" max="5377" width="15" style="2" customWidth="1"/>
    <col min="5378" max="5378" width="17.5703125" style="2" customWidth="1"/>
    <col min="5379" max="5381" width="16.28515625" style="2" customWidth="1"/>
    <col min="5382" max="5382" width="20.140625" style="2" customWidth="1"/>
    <col min="5383" max="5383" width="15" style="2" customWidth="1"/>
    <col min="5384" max="5385" width="20.140625" style="2" customWidth="1"/>
    <col min="5386" max="5386" width="17.5703125" style="2" customWidth="1"/>
    <col min="5387" max="5387" width="20.140625" style="2" customWidth="1"/>
    <col min="5388" max="5388" width="12.42578125" style="2" customWidth="1"/>
    <col min="5389" max="5389" width="45.85546875" style="2" customWidth="1"/>
    <col min="5390" max="5390" width="29.140625" style="2" customWidth="1"/>
    <col min="5391" max="5598" width="12.42578125" style="2" customWidth="1"/>
    <col min="5599" max="5599" width="20.140625" style="2" customWidth="1"/>
    <col min="5600" max="5600" width="21.42578125" style="2" customWidth="1"/>
    <col min="5601" max="5601" width="24" style="2" customWidth="1"/>
    <col min="5602" max="5602" width="11.140625" style="2" customWidth="1"/>
    <col min="5603" max="5603" width="15" style="2" customWidth="1"/>
    <col min="5604" max="5604" width="13.7109375" style="2" customWidth="1"/>
    <col min="5605" max="5605" width="24" style="2" customWidth="1"/>
    <col min="5606" max="5606" width="15" style="2" customWidth="1"/>
    <col min="5607" max="5607" width="21.42578125" style="2" customWidth="1"/>
    <col min="5608" max="5608" width="15" style="2" customWidth="1"/>
    <col min="5609" max="5609" width="20.140625" style="2" customWidth="1"/>
    <col min="5610" max="5610" width="12.42578125" style="2" customWidth="1"/>
    <col min="5611" max="5611" width="17.5703125" style="2" customWidth="1"/>
    <col min="5612" max="5612" width="25.28515625" style="2" customWidth="1"/>
    <col min="5613" max="5613" width="17.5703125" style="2" customWidth="1"/>
    <col min="5614" max="5614" width="12.42578125" style="2" customWidth="1"/>
    <col min="5615" max="5615" width="20.140625" style="2" customWidth="1"/>
    <col min="5616" max="5616" width="24" style="2" customWidth="1"/>
    <col min="5617" max="5617" width="20.140625" style="2" customWidth="1"/>
    <col min="5618" max="5618" width="22.7109375" style="2" customWidth="1"/>
    <col min="5619" max="5619" width="29.140625" style="2" customWidth="1"/>
    <col min="5620" max="5620" width="22.7109375" style="2" customWidth="1"/>
    <col min="5621" max="5621" width="7.28515625" style="2" customWidth="1"/>
    <col min="5622" max="5622" width="15" style="2" customWidth="1"/>
    <col min="5623" max="5623" width="17.5703125" style="2" customWidth="1"/>
    <col min="5624" max="5624" width="15" style="2" customWidth="1"/>
    <col min="5625" max="5625" width="16.28515625" style="2" customWidth="1"/>
    <col min="5626" max="5626" width="13.7109375" style="2" customWidth="1"/>
    <col min="5627" max="5627" width="11.140625" style="2" customWidth="1"/>
    <col min="5628" max="5628" width="15" style="2" customWidth="1"/>
    <col min="5629" max="5629" width="20.140625" style="2" customWidth="1"/>
    <col min="5630" max="5630" width="17.5703125" style="2" customWidth="1"/>
    <col min="5631" max="5631" width="27.85546875" style="2" customWidth="1"/>
    <col min="5632" max="5632" width="26.5703125" style="2" customWidth="1"/>
    <col min="5633" max="5633" width="15" style="2" customWidth="1"/>
    <col min="5634" max="5634" width="17.5703125" style="2" customWidth="1"/>
    <col min="5635" max="5637" width="16.28515625" style="2" customWidth="1"/>
    <col min="5638" max="5638" width="20.140625" style="2" customWidth="1"/>
    <col min="5639" max="5639" width="15" style="2" customWidth="1"/>
    <col min="5640" max="5641" width="20.140625" style="2" customWidth="1"/>
    <col min="5642" max="5642" width="17.5703125" style="2" customWidth="1"/>
    <col min="5643" max="5643" width="20.140625" style="2" customWidth="1"/>
    <col min="5644" max="5644" width="12.42578125" style="2" customWidth="1"/>
    <col min="5645" max="5645" width="45.85546875" style="2" customWidth="1"/>
    <col min="5646" max="5646" width="29.140625" style="2" customWidth="1"/>
    <col min="5647" max="5854" width="12.42578125" style="2" customWidth="1"/>
    <col min="5855" max="5855" width="20.140625" style="2" customWidth="1"/>
    <col min="5856" max="5856" width="21.42578125" style="2" customWidth="1"/>
    <col min="5857" max="5857" width="24" style="2" customWidth="1"/>
    <col min="5858" max="5858" width="11.140625" style="2" customWidth="1"/>
    <col min="5859" max="5859" width="15" style="2" customWidth="1"/>
    <col min="5860" max="5860" width="13.7109375" style="2" customWidth="1"/>
    <col min="5861" max="5861" width="24" style="2" customWidth="1"/>
    <col min="5862" max="5862" width="15" style="2" customWidth="1"/>
    <col min="5863" max="5863" width="21.42578125" style="2" customWidth="1"/>
    <col min="5864" max="5864" width="15" style="2" customWidth="1"/>
    <col min="5865" max="5865" width="20.140625" style="2" customWidth="1"/>
    <col min="5866" max="5866" width="12.42578125" style="2" customWidth="1"/>
    <col min="5867" max="5867" width="17.5703125" style="2" customWidth="1"/>
    <col min="5868" max="5868" width="25.28515625" style="2" customWidth="1"/>
    <col min="5869" max="5869" width="17.5703125" style="2" customWidth="1"/>
    <col min="5870" max="5870" width="12.42578125" style="2" customWidth="1"/>
    <col min="5871" max="5871" width="20.140625" style="2" customWidth="1"/>
    <col min="5872" max="5872" width="24" style="2" customWidth="1"/>
    <col min="5873" max="5873" width="20.140625" style="2" customWidth="1"/>
    <col min="5874" max="5874" width="22.7109375" style="2" customWidth="1"/>
    <col min="5875" max="5875" width="29.140625" style="2" customWidth="1"/>
    <col min="5876" max="5876" width="22.7109375" style="2" customWidth="1"/>
    <col min="5877" max="5877" width="7.28515625" style="2" customWidth="1"/>
    <col min="5878" max="5878" width="15" style="2" customWidth="1"/>
    <col min="5879" max="5879" width="17.5703125" style="2" customWidth="1"/>
    <col min="5880" max="5880" width="15" style="2" customWidth="1"/>
    <col min="5881" max="5881" width="16.28515625" style="2" customWidth="1"/>
    <col min="5882" max="5882" width="13.7109375" style="2" customWidth="1"/>
    <col min="5883" max="5883" width="11.140625" style="2" customWidth="1"/>
    <col min="5884" max="5884" width="15" style="2" customWidth="1"/>
    <col min="5885" max="5885" width="20.140625" style="2" customWidth="1"/>
    <col min="5886" max="5886" width="17.5703125" style="2" customWidth="1"/>
    <col min="5887" max="5887" width="27.85546875" style="2" customWidth="1"/>
    <col min="5888" max="5888" width="26.5703125" style="2" customWidth="1"/>
    <col min="5889" max="5889" width="15" style="2" customWidth="1"/>
    <col min="5890" max="5890" width="17.5703125" style="2" customWidth="1"/>
    <col min="5891" max="5893" width="16.28515625" style="2" customWidth="1"/>
    <col min="5894" max="5894" width="20.140625" style="2" customWidth="1"/>
    <col min="5895" max="5895" width="15" style="2" customWidth="1"/>
    <col min="5896" max="5897" width="20.140625" style="2" customWidth="1"/>
    <col min="5898" max="5898" width="17.5703125" style="2" customWidth="1"/>
    <col min="5899" max="5899" width="20.140625" style="2" customWidth="1"/>
    <col min="5900" max="5900" width="12.42578125" style="2" customWidth="1"/>
    <col min="5901" max="5901" width="45.85546875" style="2" customWidth="1"/>
    <col min="5902" max="5902" width="29.140625" style="2" customWidth="1"/>
    <col min="5903" max="6110" width="12.42578125" style="2" customWidth="1"/>
    <col min="6111" max="6111" width="20.140625" style="2" customWidth="1"/>
    <col min="6112" max="6112" width="21.42578125" style="2" customWidth="1"/>
    <col min="6113" max="6113" width="24" style="2" customWidth="1"/>
    <col min="6114" max="6114" width="11.140625" style="2" customWidth="1"/>
    <col min="6115" max="6115" width="15" style="2" customWidth="1"/>
    <col min="6116" max="6116" width="13.7109375" style="2" customWidth="1"/>
    <col min="6117" max="6117" width="24" style="2" customWidth="1"/>
    <col min="6118" max="6118" width="15" style="2" customWidth="1"/>
    <col min="6119" max="6119" width="21.42578125" style="2" customWidth="1"/>
    <col min="6120" max="6120" width="15" style="2" customWidth="1"/>
    <col min="6121" max="6121" width="20.140625" style="2" customWidth="1"/>
    <col min="6122" max="6122" width="12.42578125" style="2" customWidth="1"/>
    <col min="6123" max="6123" width="17.5703125" style="2" customWidth="1"/>
    <col min="6124" max="6124" width="25.28515625" style="2" customWidth="1"/>
    <col min="6125" max="6125" width="17.5703125" style="2" customWidth="1"/>
    <col min="6126" max="6126" width="12.42578125" style="2" customWidth="1"/>
    <col min="6127" max="6127" width="20.140625" style="2" customWidth="1"/>
    <col min="6128" max="6128" width="24" style="2" customWidth="1"/>
    <col min="6129" max="6129" width="20.140625" style="2" customWidth="1"/>
    <col min="6130" max="6130" width="22.7109375" style="2" customWidth="1"/>
    <col min="6131" max="6131" width="29.140625" style="2" customWidth="1"/>
    <col min="6132" max="6132" width="22.7109375" style="2" customWidth="1"/>
    <col min="6133" max="6133" width="7.28515625" style="2" customWidth="1"/>
    <col min="6134" max="6134" width="15" style="2" customWidth="1"/>
    <col min="6135" max="6135" width="17.5703125" style="2" customWidth="1"/>
    <col min="6136" max="6136" width="15" style="2" customWidth="1"/>
    <col min="6137" max="6137" width="16.28515625" style="2" customWidth="1"/>
    <col min="6138" max="6138" width="13.7109375" style="2" customWidth="1"/>
    <col min="6139" max="6139" width="11.140625" style="2" customWidth="1"/>
    <col min="6140" max="6140" width="15" style="2" customWidth="1"/>
    <col min="6141" max="6141" width="20.140625" style="2" customWidth="1"/>
    <col min="6142" max="6142" width="17.5703125" style="2" customWidth="1"/>
    <col min="6143" max="6143" width="27.85546875" style="2" customWidth="1"/>
    <col min="6144" max="6144" width="26.5703125" style="2" customWidth="1"/>
    <col min="6145" max="6145" width="15" style="2" customWidth="1"/>
    <col min="6146" max="6146" width="17.5703125" style="2" customWidth="1"/>
    <col min="6147" max="6149" width="16.28515625" style="2" customWidth="1"/>
    <col min="6150" max="6150" width="20.140625" style="2" customWidth="1"/>
    <col min="6151" max="6151" width="15" style="2" customWidth="1"/>
    <col min="6152" max="6153" width="20.140625" style="2" customWidth="1"/>
    <col min="6154" max="6154" width="17.5703125" style="2" customWidth="1"/>
    <col min="6155" max="6155" width="20.140625" style="2" customWidth="1"/>
    <col min="6156" max="6156" width="12.42578125" style="2" customWidth="1"/>
    <col min="6157" max="6157" width="45.85546875" style="2" customWidth="1"/>
    <col min="6158" max="6158" width="29.140625" style="2" customWidth="1"/>
    <col min="6159" max="6366" width="12.42578125" style="2" customWidth="1"/>
    <col min="6367" max="6367" width="20.140625" style="2" customWidth="1"/>
    <col min="6368" max="6368" width="21.42578125" style="2" customWidth="1"/>
    <col min="6369" max="6369" width="24" style="2" customWidth="1"/>
    <col min="6370" max="6370" width="11.140625" style="2" customWidth="1"/>
    <col min="6371" max="6371" width="15" style="2" customWidth="1"/>
    <col min="6372" max="6372" width="13.7109375" style="2" customWidth="1"/>
    <col min="6373" max="6373" width="24" style="2" customWidth="1"/>
    <col min="6374" max="6374" width="15" style="2" customWidth="1"/>
    <col min="6375" max="6375" width="21.42578125" style="2" customWidth="1"/>
    <col min="6376" max="6376" width="15" style="2" customWidth="1"/>
    <col min="6377" max="6377" width="20.140625" style="2" customWidth="1"/>
    <col min="6378" max="6378" width="12.42578125" style="2" customWidth="1"/>
    <col min="6379" max="6379" width="17.5703125" style="2" customWidth="1"/>
    <col min="6380" max="6380" width="25.28515625" style="2" customWidth="1"/>
    <col min="6381" max="6381" width="17.5703125" style="2" customWidth="1"/>
    <col min="6382" max="6382" width="12.42578125" style="2" customWidth="1"/>
    <col min="6383" max="6383" width="20.140625" style="2" customWidth="1"/>
    <col min="6384" max="6384" width="24" style="2" customWidth="1"/>
    <col min="6385" max="6385" width="20.140625" style="2" customWidth="1"/>
    <col min="6386" max="6386" width="22.7109375" style="2" customWidth="1"/>
    <col min="6387" max="6387" width="29.140625" style="2" customWidth="1"/>
    <col min="6388" max="6388" width="22.7109375" style="2" customWidth="1"/>
    <col min="6389" max="6389" width="7.28515625" style="2" customWidth="1"/>
    <col min="6390" max="6390" width="15" style="2" customWidth="1"/>
    <col min="6391" max="6391" width="17.5703125" style="2" customWidth="1"/>
    <col min="6392" max="6392" width="15" style="2" customWidth="1"/>
    <col min="6393" max="6393" width="16.28515625" style="2" customWidth="1"/>
    <col min="6394" max="6394" width="13.7109375" style="2" customWidth="1"/>
    <col min="6395" max="6395" width="11.140625" style="2" customWidth="1"/>
    <col min="6396" max="6396" width="15" style="2" customWidth="1"/>
    <col min="6397" max="6397" width="20.140625" style="2" customWidth="1"/>
    <col min="6398" max="6398" width="17.5703125" style="2" customWidth="1"/>
    <col min="6399" max="6399" width="27.85546875" style="2" customWidth="1"/>
    <col min="6400" max="6400" width="26.5703125" style="2" customWidth="1"/>
    <col min="6401" max="6401" width="15" style="2" customWidth="1"/>
    <col min="6402" max="6402" width="17.5703125" style="2" customWidth="1"/>
    <col min="6403" max="6405" width="16.28515625" style="2" customWidth="1"/>
    <col min="6406" max="6406" width="20.140625" style="2" customWidth="1"/>
    <col min="6407" max="6407" width="15" style="2" customWidth="1"/>
    <col min="6408" max="6409" width="20.140625" style="2" customWidth="1"/>
    <col min="6410" max="6410" width="17.5703125" style="2" customWidth="1"/>
    <col min="6411" max="6411" width="20.140625" style="2" customWidth="1"/>
    <col min="6412" max="6412" width="12.42578125" style="2" customWidth="1"/>
    <col min="6413" max="6413" width="45.85546875" style="2" customWidth="1"/>
    <col min="6414" max="6414" width="29.140625" style="2" customWidth="1"/>
    <col min="6415" max="6622" width="12.42578125" style="2" customWidth="1"/>
    <col min="6623" max="6623" width="20.140625" style="2" customWidth="1"/>
    <col min="6624" max="6624" width="21.42578125" style="2" customWidth="1"/>
    <col min="6625" max="6625" width="24" style="2" customWidth="1"/>
    <col min="6626" max="6626" width="11.140625" style="2" customWidth="1"/>
    <col min="6627" max="6627" width="15" style="2" customWidth="1"/>
    <col min="6628" max="6628" width="13.7109375" style="2" customWidth="1"/>
    <col min="6629" max="6629" width="24" style="2" customWidth="1"/>
    <col min="6630" max="6630" width="15" style="2" customWidth="1"/>
    <col min="6631" max="6631" width="21.42578125" style="2" customWidth="1"/>
    <col min="6632" max="6632" width="15" style="2" customWidth="1"/>
    <col min="6633" max="6633" width="20.140625" style="2" customWidth="1"/>
    <col min="6634" max="6634" width="12.42578125" style="2" customWidth="1"/>
    <col min="6635" max="6635" width="17.5703125" style="2" customWidth="1"/>
    <col min="6636" max="6636" width="25.28515625" style="2" customWidth="1"/>
    <col min="6637" max="6637" width="17.5703125" style="2" customWidth="1"/>
    <col min="6638" max="6638" width="12.42578125" style="2" customWidth="1"/>
    <col min="6639" max="6639" width="20.140625" style="2" customWidth="1"/>
    <col min="6640" max="6640" width="24" style="2" customWidth="1"/>
    <col min="6641" max="6641" width="20.140625" style="2" customWidth="1"/>
    <col min="6642" max="6642" width="22.7109375" style="2" customWidth="1"/>
    <col min="6643" max="6643" width="29.140625" style="2" customWidth="1"/>
    <col min="6644" max="6644" width="22.7109375" style="2" customWidth="1"/>
    <col min="6645" max="6645" width="7.28515625" style="2" customWidth="1"/>
    <col min="6646" max="6646" width="15" style="2" customWidth="1"/>
    <col min="6647" max="6647" width="17.5703125" style="2" customWidth="1"/>
    <col min="6648" max="6648" width="15" style="2" customWidth="1"/>
    <col min="6649" max="6649" width="16.28515625" style="2" customWidth="1"/>
    <col min="6650" max="6650" width="13.7109375" style="2" customWidth="1"/>
    <col min="6651" max="6651" width="11.140625" style="2" customWidth="1"/>
    <col min="6652" max="6652" width="15" style="2" customWidth="1"/>
    <col min="6653" max="6653" width="20.140625" style="2" customWidth="1"/>
    <col min="6654" max="6654" width="17.5703125" style="2" customWidth="1"/>
    <col min="6655" max="6655" width="27.85546875" style="2" customWidth="1"/>
    <col min="6656" max="6656" width="26.5703125" style="2" customWidth="1"/>
    <col min="6657" max="6657" width="15" style="2" customWidth="1"/>
    <col min="6658" max="6658" width="17.5703125" style="2" customWidth="1"/>
    <col min="6659" max="6661" width="16.28515625" style="2" customWidth="1"/>
    <col min="6662" max="6662" width="20.140625" style="2" customWidth="1"/>
    <col min="6663" max="6663" width="15" style="2" customWidth="1"/>
    <col min="6664" max="6665" width="20.140625" style="2" customWidth="1"/>
    <col min="6666" max="6666" width="17.5703125" style="2" customWidth="1"/>
    <col min="6667" max="6667" width="20.140625" style="2" customWidth="1"/>
    <col min="6668" max="6668" width="12.42578125" style="2" customWidth="1"/>
    <col min="6669" max="6669" width="45.85546875" style="2" customWidth="1"/>
    <col min="6670" max="6670" width="29.140625" style="2" customWidth="1"/>
    <col min="6671" max="6878" width="12.42578125" style="2" customWidth="1"/>
    <col min="6879" max="6879" width="20.140625" style="2" customWidth="1"/>
    <col min="6880" max="6880" width="21.42578125" style="2" customWidth="1"/>
    <col min="6881" max="6881" width="24" style="2" customWidth="1"/>
    <col min="6882" max="6882" width="11.140625" style="2" customWidth="1"/>
    <col min="6883" max="6883" width="15" style="2" customWidth="1"/>
    <col min="6884" max="6884" width="13.7109375" style="2" customWidth="1"/>
    <col min="6885" max="6885" width="24" style="2" customWidth="1"/>
    <col min="6886" max="6886" width="15" style="2" customWidth="1"/>
    <col min="6887" max="6887" width="21.42578125" style="2" customWidth="1"/>
    <col min="6888" max="6888" width="15" style="2" customWidth="1"/>
    <col min="6889" max="6889" width="20.140625" style="2" customWidth="1"/>
    <col min="6890" max="6890" width="12.42578125" style="2" customWidth="1"/>
    <col min="6891" max="6891" width="17.5703125" style="2" customWidth="1"/>
    <col min="6892" max="6892" width="25.28515625" style="2" customWidth="1"/>
    <col min="6893" max="6893" width="17.5703125" style="2" customWidth="1"/>
    <col min="6894" max="6894" width="12.42578125" style="2" customWidth="1"/>
    <col min="6895" max="6895" width="20.140625" style="2" customWidth="1"/>
    <col min="6896" max="6896" width="24" style="2" customWidth="1"/>
    <col min="6897" max="6897" width="20.140625" style="2" customWidth="1"/>
    <col min="6898" max="6898" width="22.7109375" style="2" customWidth="1"/>
    <col min="6899" max="6899" width="29.140625" style="2" customWidth="1"/>
    <col min="6900" max="6900" width="22.7109375" style="2" customWidth="1"/>
    <col min="6901" max="6901" width="7.28515625" style="2" customWidth="1"/>
    <col min="6902" max="6902" width="15" style="2" customWidth="1"/>
    <col min="6903" max="6903" width="17.5703125" style="2" customWidth="1"/>
    <col min="6904" max="6904" width="15" style="2" customWidth="1"/>
    <col min="6905" max="6905" width="16.28515625" style="2" customWidth="1"/>
    <col min="6906" max="6906" width="13.7109375" style="2" customWidth="1"/>
    <col min="6907" max="6907" width="11.140625" style="2" customWidth="1"/>
    <col min="6908" max="6908" width="15" style="2" customWidth="1"/>
    <col min="6909" max="6909" width="20.140625" style="2" customWidth="1"/>
    <col min="6910" max="6910" width="17.5703125" style="2" customWidth="1"/>
    <col min="6911" max="6911" width="27.85546875" style="2" customWidth="1"/>
    <col min="6912" max="6912" width="26.5703125" style="2" customWidth="1"/>
    <col min="6913" max="6913" width="15" style="2" customWidth="1"/>
    <col min="6914" max="6914" width="17.5703125" style="2" customWidth="1"/>
    <col min="6915" max="6917" width="16.28515625" style="2" customWidth="1"/>
    <col min="6918" max="6918" width="20.140625" style="2" customWidth="1"/>
    <col min="6919" max="6919" width="15" style="2" customWidth="1"/>
    <col min="6920" max="6921" width="20.140625" style="2" customWidth="1"/>
    <col min="6922" max="6922" width="17.5703125" style="2" customWidth="1"/>
    <col min="6923" max="6923" width="20.140625" style="2" customWidth="1"/>
    <col min="6924" max="6924" width="12.42578125" style="2" customWidth="1"/>
    <col min="6925" max="6925" width="45.85546875" style="2" customWidth="1"/>
    <col min="6926" max="6926" width="29.140625" style="2" customWidth="1"/>
    <col min="6927" max="7134" width="12.42578125" style="2" customWidth="1"/>
    <col min="7135" max="7135" width="20.140625" style="2" customWidth="1"/>
    <col min="7136" max="7136" width="21.42578125" style="2" customWidth="1"/>
    <col min="7137" max="7137" width="24" style="2" customWidth="1"/>
    <col min="7138" max="7138" width="11.140625" style="2" customWidth="1"/>
    <col min="7139" max="7139" width="15" style="2" customWidth="1"/>
    <col min="7140" max="7140" width="13.7109375" style="2" customWidth="1"/>
    <col min="7141" max="7141" width="24" style="2" customWidth="1"/>
    <col min="7142" max="7142" width="15" style="2" customWidth="1"/>
    <col min="7143" max="7143" width="21.42578125" style="2" customWidth="1"/>
    <col min="7144" max="7144" width="15" style="2" customWidth="1"/>
    <col min="7145" max="7145" width="20.140625" style="2" customWidth="1"/>
    <col min="7146" max="7146" width="12.42578125" style="2" customWidth="1"/>
    <col min="7147" max="7147" width="17.5703125" style="2" customWidth="1"/>
    <col min="7148" max="7148" width="25.28515625" style="2" customWidth="1"/>
    <col min="7149" max="7149" width="17.5703125" style="2" customWidth="1"/>
    <col min="7150" max="7150" width="12.42578125" style="2" customWidth="1"/>
    <col min="7151" max="7151" width="20.140625" style="2" customWidth="1"/>
    <col min="7152" max="7152" width="24" style="2" customWidth="1"/>
    <col min="7153" max="7153" width="20.140625" style="2" customWidth="1"/>
    <col min="7154" max="7154" width="22.7109375" style="2" customWidth="1"/>
    <col min="7155" max="7155" width="29.140625" style="2" customWidth="1"/>
    <col min="7156" max="7156" width="22.7109375" style="2" customWidth="1"/>
    <col min="7157" max="7157" width="7.28515625" style="2" customWidth="1"/>
    <col min="7158" max="7158" width="15" style="2" customWidth="1"/>
    <col min="7159" max="7159" width="17.5703125" style="2" customWidth="1"/>
    <col min="7160" max="7160" width="15" style="2" customWidth="1"/>
    <col min="7161" max="7161" width="16.28515625" style="2" customWidth="1"/>
    <col min="7162" max="7162" width="13.7109375" style="2" customWidth="1"/>
    <col min="7163" max="7163" width="11.140625" style="2" customWidth="1"/>
    <col min="7164" max="7164" width="15" style="2" customWidth="1"/>
    <col min="7165" max="7165" width="20.140625" style="2" customWidth="1"/>
    <col min="7166" max="7166" width="17.5703125" style="2" customWidth="1"/>
    <col min="7167" max="7167" width="27.85546875" style="2" customWidth="1"/>
    <col min="7168" max="7168" width="26.5703125" style="2" customWidth="1"/>
    <col min="7169" max="7169" width="15" style="2" customWidth="1"/>
    <col min="7170" max="7170" width="17.5703125" style="2" customWidth="1"/>
    <col min="7171" max="7173" width="16.28515625" style="2" customWidth="1"/>
    <col min="7174" max="7174" width="20.140625" style="2" customWidth="1"/>
    <col min="7175" max="7175" width="15" style="2" customWidth="1"/>
    <col min="7176" max="7177" width="20.140625" style="2" customWidth="1"/>
    <col min="7178" max="7178" width="17.5703125" style="2" customWidth="1"/>
    <col min="7179" max="7179" width="20.140625" style="2" customWidth="1"/>
    <col min="7180" max="7180" width="12.42578125" style="2" customWidth="1"/>
    <col min="7181" max="7181" width="45.85546875" style="2" customWidth="1"/>
    <col min="7182" max="7182" width="29.140625" style="2" customWidth="1"/>
    <col min="7183" max="7390" width="12.42578125" style="2" customWidth="1"/>
    <col min="7391" max="7391" width="20.140625" style="2" customWidth="1"/>
    <col min="7392" max="7392" width="21.42578125" style="2" customWidth="1"/>
    <col min="7393" max="7393" width="24" style="2" customWidth="1"/>
    <col min="7394" max="7394" width="11.140625" style="2" customWidth="1"/>
    <col min="7395" max="7395" width="15" style="2" customWidth="1"/>
    <col min="7396" max="7396" width="13.7109375" style="2" customWidth="1"/>
    <col min="7397" max="7397" width="24" style="2" customWidth="1"/>
    <col min="7398" max="7398" width="15" style="2" customWidth="1"/>
    <col min="7399" max="7399" width="21.42578125" style="2" customWidth="1"/>
    <col min="7400" max="7400" width="15" style="2" customWidth="1"/>
    <col min="7401" max="7401" width="20.140625" style="2" customWidth="1"/>
    <col min="7402" max="7402" width="12.42578125" style="2" customWidth="1"/>
    <col min="7403" max="7403" width="17.5703125" style="2" customWidth="1"/>
    <col min="7404" max="7404" width="25.28515625" style="2" customWidth="1"/>
    <col min="7405" max="7405" width="17.5703125" style="2" customWidth="1"/>
    <col min="7406" max="7406" width="12.42578125" style="2" customWidth="1"/>
    <col min="7407" max="7407" width="20.140625" style="2" customWidth="1"/>
    <col min="7408" max="7408" width="24" style="2" customWidth="1"/>
    <col min="7409" max="7409" width="20.140625" style="2" customWidth="1"/>
    <col min="7410" max="7410" width="22.7109375" style="2" customWidth="1"/>
    <col min="7411" max="7411" width="29.140625" style="2" customWidth="1"/>
    <col min="7412" max="7412" width="22.7109375" style="2" customWidth="1"/>
    <col min="7413" max="7413" width="7.28515625" style="2" customWidth="1"/>
    <col min="7414" max="7414" width="15" style="2" customWidth="1"/>
    <col min="7415" max="7415" width="17.5703125" style="2" customWidth="1"/>
    <col min="7416" max="7416" width="15" style="2" customWidth="1"/>
    <col min="7417" max="7417" width="16.28515625" style="2" customWidth="1"/>
    <col min="7418" max="7418" width="13.7109375" style="2" customWidth="1"/>
    <col min="7419" max="7419" width="11.140625" style="2" customWidth="1"/>
    <col min="7420" max="7420" width="15" style="2" customWidth="1"/>
    <col min="7421" max="7421" width="20.140625" style="2" customWidth="1"/>
    <col min="7422" max="7422" width="17.5703125" style="2" customWidth="1"/>
    <col min="7423" max="7423" width="27.85546875" style="2" customWidth="1"/>
    <col min="7424" max="7424" width="26.5703125" style="2" customWidth="1"/>
    <col min="7425" max="7425" width="15" style="2" customWidth="1"/>
    <col min="7426" max="7426" width="17.5703125" style="2" customWidth="1"/>
    <col min="7427" max="7429" width="16.28515625" style="2" customWidth="1"/>
    <col min="7430" max="7430" width="20.140625" style="2" customWidth="1"/>
    <col min="7431" max="7431" width="15" style="2" customWidth="1"/>
    <col min="7432" max="7433" width="20.140625" style="2" customWidth="1"/>
    <col min="7434" max="7434" width="17.5703125" style="2" customWidth="1"/>
    <col min="7435" max="7435" width="20.140625" style="2" customWidth="1"/>
    <col min="7436" max="7436" width="12.42578125" style="2" customWidth="1"/>
    <col min="7437" max="7437" width="45.85546875" style="2" customWidth="1"/>
    <col min="7438" max="7438" width="29.140625" style="2" customWidth="1"/>
    <col min="7439" max="7646" width="12.42578125" style="2" customWidth="1"/>
    <col min="7647" max="7647" width="20.140625" style="2" customWidth="1"/>
    <col min="7648" max="7648" width="21.42578125" style="2" customWidth="1"/>
    <col min="7649" max="7649" width="24" style="2" customWidth="1"/>
    <col min="7650" max="7650" width="11.140625" style="2" customWidth="1"/>
    <col min="7651" max="7651" width="15" style="2" customWidth="1"/>
    <col min="7652" max="7652" width="13.7109375" style="2" customWidth="1"/>
    <col min="7653" max="7653" width="24" style="2" customWidth="1"/>
    <col min="7654" max="7654" width="15" style="2" customWidth="1"/>
    <col min="7655" max="7655" width="21.42578125" style="2" customWidth="1"/>
    <col min="7656" max="7656" width="15" style="2" customWidth="1"/>
    <col min="7657" max="7657" width="20.140625" style="2" customWidth="1"/>
    <col min="7658" max="7658" width="12.42578125" style="2" customWidth="1"/>
    <col min="7659" max="7659" width="17.5703125" style="2" customWidth="1"/>
    <col min="7660" max="7660" width="25.28515625" style="2" customWidth="1"/>
    <col min="7661" max="7661" width="17.5703125" style="2" customWidth="1"/>
    <col min="7662" max="7662" width="12.42578125" style="2" customWidth="1"/>
    <col min="7663" max="7663" width="20.140625" style="2" customWidth="1"/>
    <col min="7664" max="7664" width="24" style="2" customWidth="1"/>
    <col min="7665" max="7665" width="20.140625" style="2" customWidth="1"/>
    <col min="7666" max="7666" width="22.7109375" style="2" customWidth="1"/>
    <col min="7667" max="7667" width="29.140625" style="2" customWidth="1"/>
    <col min="7668" max="7668" width="22.7109375" style="2" customWidth="1"/>
    <col min="7669" max="7669" width="7.28515625" style="2" customWidth="1"/>
    <col min="7670" max="7670" width="15" style="2" customWidth="1"/>
    <col min="7671" max="7671" width="17.5703125" style="2" customWidth="1"/>
    <col min="7672" max="7672" width="15" style="2" customWidth="1"/>
    <col min="7673" max="7673" width="16.28515625" style="2" customWidth="1"/>
    <col min="7674" max="7674" width="13.7109375" style="2" customWidth="1"/>
    <col min="7675" max="7675" width="11.140625" style="2" customWidth="1"/>
    <col min="7676" max="7676" width="15" style="2" customWidth="1"/>
    <col min="7677" max="7677" width="20.140625" style="2" customWidth="1"/>
    <col min="7678" max="7678" width="17.5703125" style="2" customWidth="1"/>
    <col min="7679" max="7679" width="27.85546875" style="2" customWidth="1"/>
    <col min="7680" max="7680" width="26.5703125" style="2" customWidth="1"/>
    <col min="7681" max="7681" width="15" style="2" customWidth="1"/>
    <col min="7682" max="7682" width="17.5703125" style="2" customWidth="1"/>
    <col min="7683" max="7685" width="16.28515625" style="2" customWidth="1"/>
    <col min="7686" max="7686" width="20.140625" style="2" customWidth="1"/>
    <col min="7687" max="7687" width="15" style="2" customWidth="1"/>
    <col min="7688" max="7689" width="20.140625" style="2" customWidth="1"/>
    <col min="7690" max="7690" width="17.5703125" style="2" customWidth="1"/>
    <col min="7691" max="7691" width="20.140625" style="2" customWidth="1"/>
    <col min="7692" max="7692" width="12.42578125" style="2" customWidth="1"/>
    <col min="7693" max="7693" width="45.85546875" style="2" customWidth="1"/>
    <col min="7694" max="7694" width="29.140625" style="2" customWidth="1"/>
    <col min="7695" max="7902" width="12.42578125" style="2" customWidth="1"/>
    <col min="7903" max="7903" width="20.140625" style="2" customWidth="1"/>
    <col min="7904" max="7904" width="21.42578125" style="2" customWidth="1"/>
    <col min="7905" max="7905" width="24" style="2" customWidth="1"/>
    <col min="7906" max="7906" width="11.140625" style="2" customWidth="1"/>
    <col min="7907" max="7907" width="15" style="2" customWidth="1"/>
    <col min="7908" max="7908" width="13.7109375" style="2" customWidth="1"/>
    <col min="7909" max="7909" width="24" style="2" customWidth="1"/>
    <col min="7910" max="7910" width="15" style="2" customWidth="1"/>
    <col min="7911" max="7911" width="21.42578125" style="2" customWidth="1"/>
    <col min="7912" max="7912" width="15" style="2" customWidth="1"/>
    <col min="7913" max="7913" width="20.140625" style="2" customWidth="1"/>
    <col min="7914" max="7914" width="12.42578125" style="2" customWidth="1"/>
    <col min="7915" max="7915" width="17.5703125" style="2" customWidth="1"/>
    <col min="7916" max="7916" width="25.28515625" style="2" customWidth="1"/>
    <col min="7917" max="7917" width="17.5703125" style="2" customWidth="1"/>
    <col min="7918" max="7918" width="12.42578125" style="2" customWidth="1"/>
    <col min="7919" max="7919" width="20.140625" style="2" customWidth="1"/>
    <col min="7920" max="7920" width="24" style="2" customWidth="1"/>
    <col min="7921" max="7921" width="20.140625" style="2" customWidth="1"/>
    <col min="7922" max="7922" width="22.7109375" style="2" customWidth="1"/>
    <col min="7923" max="7923" width="29.140625" style="2" customWidth="1"/>
    <col min="7924" max="7924" width="22.7109375" style="2" customWidth="1"/>
    <col min="7925" max="7925" width="7.28515625" style="2" customWidth="1"/>
    <col min="7926" max="7926" width="15" style="2" customWidth="1"/>
    <col min="7927" max="7927" width="17.5703125" style="2" customWidth="1"/>
    <col min="7928" max="7928" width="15" style="2" customWidth="1"/>
    <col min="7929" max="7929" width="16.28515625" style="2" customWidth="1"/>
    <col min="7930" max="7930" width="13.7109375" style="2" customWidth="1"/>
    <col min="7931" max="7931" width="11.140625" style="2" customWidth="1"/>
    <col min="7932" max="7932" width="15" style="2" customWidth="1"/>
    <col min="7933" max="7933" width="20.140625" style="2" customWidth="1"/>
    <col min="7934" max="7934" width="17.5703125" style="2" customWidth="1"/>
    <col min="7935" max="7935" width="27.85546875" style="2" customWidth="1"/>
    <col min="7936" max="7936" width="26.5703125" style="2" customWidth="1"/>
    <col min="7937" max="7937" width="15" style="2" customWidth="1"/>
    <col min="7938" max="7938" width="17.5703125" style="2" customWidth="1"/>
    <col min="7939" max="7941" width="16.28515625" style="2" customWidth="1"/>
    <col min="7942" max="7942" width="20.140625" style="2" customWidth="1"/>
    <col min="7943" max="7943" width="15" style="2" customWidth="1"/>
    <col min="7944" max="7945" width="20.140625" style="2" customWidth="1"/>
    <col min="7946" max="7946" width="17.5703125" style="2" customWidth="1"/>
    <col min="7947" max="7947" width="20.140625" style="2" customWidth="1"/>
    <col min="7948" max="7948" width="12.42578125" style="2" customWidth="1"/>
    <col min="7949" max="7949" width="45.85546875" style="2" customWidth="1"/>
    <col min="7950" max="7950" width="29.140625" style="2" customWidth="1"/>
    <col min="7951" max="8158" width="12.42578125" style="2" customWidth="1"/>
    <col min="8159" max="8159" width="20.140625" style="2" customWidth="1"/>
    <col min="8160" max="8160" width="21.42578125" style="2" customWidth="1"/>
    <col min="8161" max="8161" width="24" style="2" customWidth="1"/>
    <col min="8162" max="8162" width="11.140625" style="2" customWidth="1"/>
    <col min="8163" max="8163" width="15" style="2" customWidth="1"/>
    <col min="8164" max="8164" width="13.7109375" style="2" customWidth="1"/>
    <col min="8165" max="8165" width="24" style="2" customWidth="1"/>
    <col min="8166" max="8166" width="15" style="2" customWidth="1"/>
    <col min="8167" max="8167" width="21.42578125" style="2" customWidth="1"/>
    <col min="8168" max="8168" width="15" style="2" customWidth="1"/>
    <col min="8169" max="8169" width="20.140625" style="2" customWidth="1"/>
    <col min="8170" max="8170" width="12.42578125" style="2" customWidth="1"/>
    <col min="8171" max="8171" width="17.5703125" style="2" customWidth="1"/>
    <col min="8172" max="8172" width="25.28515625" style="2" customWidth="1"/>
    <col min="8173" max="8173" width="17.5703125" style="2" customWidth="1"/>
    <col min="8174" max="8174" width="12.42578125" style="2" customWidth="1"/>
    <col min="8175" max="8175" width="20.140625" style="2" customWidth="1"/>
    <col min="8176" max="8176" width="24" style="2" customWidth="1"/>
    <col min="8177" max="8177" width="20.140625" style="2" customWidth="1"/>
    <col min="8178" max="8178" width="22.7109375" style="2" customWidth="1"/>
    <col min="8179" max="8179" width="29.140625" style="2" customWidth="1"/>
    <col min="8180" max="8180" width="22.7109375" style="2" customWidth="1"/>
    <col min="8181" max="8181" width="7.28515625" style="2" customWidth="1"/>
    <col min="8182" max="8182" width="15" style="2" customWidth="1"/>
    <col min="8183" max="8183" width="17.5703125" style="2" customWidth="1"/>
    <col min="8184" max="8184" width="15" style="2" customWidth="1"/>
    <col min="8185" max="8185" width="16.28515625" style="2" customWidth="1"/>
    <col min="8186" max="8186" width="13.7109375" style="2" customWidth="1"/>
    <col min="8187" max="8187" width="11.140625" style="2" customWidth="1"/>
    <col min="8188" max="8188" width="15" style="2" customWidth="1"/>
    <col min="8189" max="8189" width="20.140625" style="2" customWidth="1"/>
    <col min="8190" max="8190" width="17.5703125" style="2" customWidth="1"/>
    <col min="8191" max="8191" width="27.85546875" style="2" customWidth="1"/>
    <col min="8192" max="8192" width="26.5703125" style="2" customWidth="1"/>
    <col min="8193" max="8193" width="15" style="2" customWidth="1"/>
    <col min="8194" max="8194" width="17.5703125" style="2" customWidth="1"/>
    <col min="8195" max="8197" width="16.28515625" style="2" customWidth="1"/>
    <col min="8198" max="8198" width="20.140625" style="2" customWidth="1"/>
    <col min="8199" max="8199" width="15" style="2" customWidth="1"/>
    <col min="8200" max="8201" width="20.140625" style="2" customWidth="1"/>
    <col min="8202" max="8202" width="17.5703125" style="2" customWidth="1"/>
    <col min="8203" max="8203" width="20.140625" style="2" customWidth="1"/>
    <col min="8204" max="8204" width="12.42578125" style="2" customWidth="1"/>
    <col min="8205" max="8205" width="45.85546875" style="2" customWidth="1"/>
    <col min="8206" max="8206" width="29.140625" style="2" customWidth="1"/>
    <col min="8207" max="8414" width="12.42578125" style="2" customWidth="1"/>
    <col min="8415" max="8415" width="20.140625" style="2" customWidth="1"/>
    <col min="8416" max="8416" width="21.42578125" style="2" customWidth="1"/>
    <col min="8417" max="8417" width="24" style="2" customWidth="1"/>
    <col min="8418" max="8418" width="11.140625" style="2" customWidth="1"/>
    <col min="8419" max="8419" width="15" style="2" customWidth="1"/>
    <col min="8420" max="8420" width="13.7109375" style="2" customWidth="1"/>
    <col min="8421" max="8421" width="24" style="2" customWidth="1"/>
    <col min="8422" max="8422" width="15" style="2" customWidth="1"/>
    <col min="8423" max="8423" width="21.42578125" style="2" customWidth="1"/>
    <col min="8424" max="8424" width="15" style="2" customWidth="1"/>
    <col min="8425" max="8425" width="20.140625" style="2" customWidth="1"/>
    <col min="8426" max="8426" width="12.42578125" style="2" customWidth="1"/>
    <col min="8427" max="8427" width="17.5703125" style="2" customWidth="1"/>
    <col min="8428" max="8428" width="25.28515625" style="2" customWidth="1"/>
    <col min="8429" max="8429" width="17.5703125" style="2" customWidth="1"/>
    <col min="8430" max="8430" width="12.42578125" style="2" customWidth="1"/>
    <col min="8431" max="8431" width="20.140625" style="2" customWidth="1"/>
    <col min="8432" max="8432" width="24" style="2" customWidth="1"/>
    <col min="8433" max="8433" width="20.140625" style="2" customWidth="1"/>
    <col min="8434" max="8434" width="22.7109375" style="2" customWidth="1"/>
    <col min="8435" max="8435" width="29.140625" style="2" customWidth="1"/>
    <col min="8436" max="8436" width="22.7109375" style="2" customWidth="1"/>
    <col min="8437" max="8437" width="7.28515625" style="2" customWidth="1"/>
    <col min="8438" max="8438" width="15" style="2" customWidth="1"/>
    <col min="8439" max="8439" width="17.5703125" style="2" customWidth="1"/>
    <col min="8440" max="8440" width="15" style="2" customWidth="1"/>
    <col min="8441" max="8441" width="16.28515625" style="2" customWidth="1"/>
    <col min="8442" max="8442" width="13.7109375" style="2" customWidth="1"/>
    <col min="8443" max="8443" width="11.140625" style="2" customWidth="1"/>
    <col min="8444" max="8444" width="15" style="2" customWidth="1"/>
    <col min="8445" max="8445" width="20.140625" style="2" customWidth="1"/>
    <col min="8446" max="8446" width="17.5703125" style="2" customWidth="1"/>
    <col min="8447" max="8447" width="27.85546875" style="2" customWidth="1"/>
    <col min="8448" max="8448" width="26.5703125" style="2" customWidth="1"/>
    <col min="8449" max="8449" width="15" style="2" customWidth="1"/>
    <col min="8450" max="8450" width="17.5703125" style="2" customWidth="1"/>
    <col min="8451" max="8453" width="16.28515625" style="2" customWidth="1"/>
    <col min="8454" max="8454" width="20.140625" style="2" customWidth="1"/>
    <col min="8455" max="8455" width="15" style="2" customWidth="1"/>
    <col min="8456" max="8457" width="20.140625" style="2" customWidth="1"/>
    <col min="8458" max="8458" width="17.5703125" style="2" customWidth="1"/>
    <col min="8459" max="8459" width="20.140625" style="2" customWidth="1"/>
    <col min="8460" max="8460" width="12.42578125" style="2" customWidth="1"/>
    <col min="8461" max="8461" width="45.85546875" style="2" customWidth="1"/>
    <col min="8462" max="8462" width="29.140625" style="2" customWidth="1"/>
    <col min="8463" max="8670" width="12.42578125" style="2" customWidth="1"/>
    <col min="8671" max="8671" width="20.140625" style="2" customWidth="1"/>
    <col min="8672" max="8672" width="21.42578125" style="2" customWidth="1"/>
    <col min="8673" max="8673" width="24" style="2" customWidth="1"/>
    <col min="8674" max="8674" width="11.140625" style="2" customWidth="1"/>
    <col min="8675" max="8675" width="15" style="2" customWidth="1"/>
    <col min="8676" max="8676" width="13.7109375" style="2" customWidth="1"/>
    <col min="8677" max="8677" width="24" style="2" customWidth="1"/>
    <col min="8678" max="8678" width="15" style="2" customWidth="1"/>
    <col min="8679" max="8679" width="21.42578125" style="2" customWidth="1"/>
    <col min="8680" max="8680" width="15" style="2" customWidth="1"/>
    <col min="8681" max="8681" width="20.140625" style="2" customWidth="1"/>
    <col min="8682" max="8682" width="12.42578125" style="2" customWidth="1"/>
    <col min="8683" max="8683" width="17.5703125" style="2" customWidth="1"/>
    <col min="8684" max="8684" width="25.28515625" style="2" customWidth="1"/>
    <col min="8685" max="8685" width="17.5703125" style="2" customWidth="1"/>
    <col min="8686" max="8686" width="12.42578125" style="2" customWidth="1"/>
    <col min="8687" max="8687" width="20.140625" style="2" customWidth="1"/>
    <col min="8688" max="8688" width="24" style="2" customWidth="1"/>
    <col min="8689" max="8689" width="20.140625" style="2" customWidth="1"/>
    <col min="8690" max="8690" width="22.7109375" style="2" customWidth="1"/>
    <col min="8691" max="8691" width="29.140625" style="2" customWidth="1"/>
    <col min="8692" max="8692" width="22.7109375" style="2" customWidth="1"/>
    <col min="8693" max="8693" width="7.28515625" style="2" customWidth="1"/>
    <col min="8694" max="8694" width="15" style="2" customWidth="1"/>
    <col min="8695" max="8695" width="17.5703125" style="2" customWidth="1"/>
    <col min="8696" max="8696" width="15" style="2" customWidth="1"/>
    <col min="8697" max="8697" width="16.28515625" style="2" customWidth="1"/>
    <col min="8698" max="8698" width="13.7109375" style="2" customWidth="1"/>
    <col min="8699" max="8699" width="11.140625" style="2" customWidth="1"/>
    <col min="8700" max="8700" width="15" style="2" customWidth="1"/>
    <col min="8701" max="8701" width="20.140625" style="2" customWidth="1"/>
    <col min="8702" max="8702" width="17.5703125" style="2" customWidth="1"/>
    <col min="8703" max="8703" width="27.85546875" style="2" customWidth="1"/>
    <col min="8704" max="8704" width="26.5703125" style="2" customWidth="1"/>
    <col min="8705" max="8705" width="15" style="2" customWidth="1"/>
    <col min="8706" max="8706" width="17.5703125" style="2" customWidth="1"/>
    <col min="8707" max="8709" width="16.28515625" style="2" customWidth="1"/>
    <col min="8710" max="8710" width="20.140625" style="2" customWidth="1"/>
    <col min="8711" max="8711" width="15" style="2" customWidth="1"/>
    <col min="8712" max="8713" width="20.140625" style="2" customWidth="1"/>
    <col min="8714" max="8714" width="17.5703125" style="2" customWidth="1"/>
    <col min="8715" max="8715" width="20.140625" style="2" customWidth="1"/>
    <col min="8716" max="8716" width="12.42578125" style="2" customWidth="1"/>
    <col min="8717" max="8717" width="45.85546875" style="2" customWidth="1"/>
    <col min="8718" max="8718" width="29.140625" style="2" customWidth="1"/>
    <col min="8719" max="8926" width="12.42578125" style="2" customWidth="1"/>
    <col min="8927" max="8927" width="20.140625" style="2" customWidth="1"/>
    <col min="8928" max="8928" width="21.42578125" style="2" customWidth="1"/>
    <col min="8929" max="8929" width="24" style="2" customWidth="1"/>
    <col min="8930" max="8930" width="11.140625" style="2" customWidth="1"/>
    <col min="8931" max="8931" width="15" style="2" customWidth="1"/>
    <col min="8932" max="8932" width="13.7109375" style="2" customWidth="1"/>
    <col min="8933" max="8933" width="24" style="2" customWidth="1"/>
    <col min="8934" max="8934" width="15" style="2" customWidth="1"/>
    <col min="8935" max="8935" width="21.42578125" style="2" customWidth="1"/>
    <col min="8936" max="8936" width="15" style="2" customWidth="1"/>
    <col min="8937" max="8937" width="20.140625" style="2" customWidth="1"/>
    <col min="8938" max="8938" width="12.42578125" style="2" customWidth="1"/>
    <col min="8939" max="8939" width="17.5703125" style="2" customWidth="1"/>
    <col min="8940" max="8940" width="25.28515625" style="2" customWidth="1"/>
    <col min="8941" max="8941" width="17.5703125" style="2" customWidth="1"/>
    <col min="8942" max="8942" width="12.42578125" style="2" customWidth="1"/>
    <col min="8943" max="8943" width="20.140625" style="2" customWidth="1"/>
    <col min="8944" max="8944" width="24" style="2" customWidth="1"/>
    <col min="8945" max="8945" width="20.140625" style="2" customWidth="1"/>
    <col min="8946" max="8946" width="22.7109375" style="2" customWidth="1"/>
    <col min="8947" max="8947" width="29.140625" style="2" customWidth="1"/>
    <col min="8948" max="8948" width="22.7109375" style="2" customWidth="1"/>
    <col min="8949" max="8949" width="7.28515625" style="2" customWidth="1"/>
    <col min="8950" max="8950" width="15" style="2" customWidth="1"/>
    <col min="8951" max="8951" width="17.5703125" style="2" customWidth="1"/>
    <col min="8952" max="8952" width="15" style="2" customWidth="1"/>
    <col min="8953" max="8953" width="16.28515625" style="2" customWidth="1"/>
    <col min="8954" max="8954" width="13.7109375" style="2" customWidth="1"/>
    <col min="8955" max="8955" width="11.140625" style="2" customWidth="1"/>
    <col min="8956" max="8956" width="15" style="2" customWidth="1"/>
    <col min="8957" max="8957" width="20.140625" style="2" customWidth="1"/>
    <col min="8958" max="8958" width="17.5703125" style="2" customWidth="1"/>
    <col min="8959" max="8959" width="27.85546875" style="2" customWidth="1"/>
    <col min="8960" max="8960" width="26.5703125" style="2" customWidth="1"/>
    <col min="8961" max="8961" width="15" style="2" customWidth="1"/>
    <col min="8962" max="8962" width="17.5703125" style="2" customWidth="1"/>
    <col min="8963" max="8965" width="16.28515625" style="2" customWidth="1"/>
    <col min="8966" max="8966" width="20.140625" style="2" customWidth="1"/>
    <col min="8967" max="8967" width="15" style="2" customWidth="1"/>
    <col min="8968" max="8969" width="20.140625" style="2" customWidth="1"/>
    <col min="8970" max="8970" width="17.5703125" style="2" customWidth="1"/>
    <col min="8971" max="8971" width="20.140625" style="2" customWidth="1"/>
    <col min="8972" max="8972" width="12.42578125" style="2" customWidth="1"/>
    <col min="8973" max="8973" width="45.85546875" style="2" customWidth="1"/>
    <col min="8974" max="8974" width="29.140625" style="2" customWidth="1"/>
    <col min="8975" max="9182" width="12.42578125" style="2" customWidth="1"/>
    <col min="9183" max="9183" width="20.140625" style="2" customWidth="1"/>
    <col min="9184" max="9184" width="21.42578125" style="2" customWidth="1"/>
    <col min="9185" max="9185" width="24" style="2" customWidth="1"/>
    <col min="9186" max="9186" width="11.140625" style="2" customWidth="1"/>
    <col min="9187" max="9187" width="15" style="2" customWidth="1"/>
    <col min="9188" max="9188" width="13.7109375" style="2" customWidth="1"/>
    <col min="9189" max="9189" width="24" style="2" customWidth="1"/>
    <col min="9190" max="9190" width="15" style="2" customWidth="1"/>
    <col min="9191" max="9191" width="21.42578125" style="2" customWidth="1"/>
    <col min="9192" max="9192" width="15" style="2" customWidth="1"/>
    <col min="9193" max="9193" width="20.140625" style="2" customWidth="1"/>
    <col min="9194" max="9194" width="12.42578125" style="2" customWidth="1"/>
    <col min="9195" max="9195" width="17.5703125" style="2" customWidth="1"/>
    <col min="9196" max="9196" width="25.28515625" style="2" customWidth="1"/>
    <col min="9197" max="9197" width="17.5703125" style="2" customWidth="1"/>
    <col min="9198" max="9198" width="12.42578125" style="2" customWidth="1"/>
    <col min="9199" max="9199" width="20.140625" style="2" customWidth="1"/>
    <col min="9200" max="9200" width="24" style="2" customWidth="1"/>
    <col min="9201" max="9201" width="20.140625" style="2" customWidth="1"/>
    <col min="9202" max="9202" width="22.7109375" style="2" customWidth="1"/>
    <col min="9203" max="9203" width="29.140625" style="2" customWidth="1"/>
    <col min="9204" max="9204" width="22.7109375" style="2" customWidth="1"/>
    <col min="9205" max="9205" width="7.28515625" style="2" customWidth="1"/>
    <col min="9206" max="9206" width="15" style="2" customWidth="1"/>
    <col min="9207" max="9207" width="17.5703125" style="2" customWidth="1"/>
    <col min="9208" max="9208" width="15" style="2" customWidth="1"/>
    <col min="9209" max="9209" width="16.28515625" style="2" customWidth="1"/>
    <col min="9210" max="9210" width="13.7109375" style="2" customWidth="1"/>
    <col min="9211" max="9211" width="11.140625" style="2" customWidth="1"/>
    <col min="9212" max="9212" width="15" style="2" customWidth="1"/>
    <col min="9213" max="9213" width="20.140625" style="2" customWidth="1"/>
    <col min="9214" max="9214" width="17.5703125" style="2" customWidth="1"/>
    <col min="9215" max="9215" width="27.85546875" style="2" customWidth="1"/>
    <col min="9216" max="9216" width="26.5703125" style="2" customWidth="1"/>
    <col min="9217" max="9217" width="15" style="2" customWidth="1"/>
    <col min="9218" max="9218" width="17.5703125" style="2" customWidth="1"/>
    <col min="9219" max="9221" width="16.28515625" style="2" customWidth="1"/>
    <col min="9222" max="9222" width="20.140625" style="2" customWidth="1"/>
    <col min="9223" max="9223" width="15" style="2" customWidth="1"/>
    <col min="9224" max="9225" width="20.140625" style="2" customWidth="1"/>
    <col min="9226" max="9226" width="17.5703125" style="2" customWidth="1"/>
    <col min="9227" max="9227" width="20.140625" style="2" customWidth="1"/>
    <col min="9228" max="9228" width="12.42578125" style="2" customWidth="1"/>
    <col min="9229" max="9229" width="45.85546875" style="2" customWidth="1"/>
    <col min="9230" max="9230" width="29.140625" style="2" customWidth="1"/>
    <col min="9231" max="9438" width="12.42578125" style="2" customWidth="1"/>
    <col min="9439" max="9439" width="20.140625" style="2" customWidth="1"/>
    <col min="9440" max="9440" width="21.42578125" style="2" customWidth="1"/>
    <col min="9441" max="9441" width="24" style="2" customWidth="1"/>
    <col min="9442" max="9442" width="11.140625" style="2" customWidth="1"/>
    <col min="9443" max="9443" width="15" style="2" customWidth="1"/>
    <col min="9444" max="9444" width="13.7109375" style="2" customWidth="1"/>
    <col min="9445" max="9445" width="24" style="2" customWidth="1"/>
    <col min="9446" max="9446" width="15" style="2" customWidth="1"/>
    <col min="9447" max="9447" width="21.42578125" style="2" customWidth="1"/>
    <col min="9448" max="9448" width="15" style="2" customWidth="1"/>
    <col min="9449" max="9449" width="20.140625" style="2" customWidth="1"/>
    <col min="9450" max="9450" width="12.42578125" style="2" customWidth="1"/>
    <col min="9451" max="9451" width="17.5703125" style="2" customWidth="1"/>
    <col min="9452" max="9452" width="25.28515625" style="2" customWidth="1"/>
    <col min="9453" max="9453" width="17.5703125" style="2" customWidth="1"/>
    <col min="9454" max="9454" width="12.42578125" style="2" customWidth="1"/>
    <col min="9455" max="9455" width="20.140625" style="2" customWidth="1"/>
    <col min="9456" max="9456" width="24" style="2" customWidth="1"/>
    <col min="9457" max="9457" width="20.140625" style="2" customWidth="1"/>
    <col min="9458" max="9458" width="22.7109375" style="2" customWidth="1"/>
    <col min="9459" max="9459" width="29.140625" style="2" customWidth="1"/>
    <col min="9460" max="9460" width="22.7109375" style="2" customWidth="1"/>
    <col min="9461" max="9461" width="7.28515625" style="2" customWidth="1"/>
    <col min="9462" max="9462" width="15" style="2" customWidth="1"/>
    <col min="9463" max="9463" width="17.5703125" style="2" customWidth="1"/>
    <col min="9464" max="9464" width="15" style="2" customWidth="1"/>
    <col min="9465" max="9465" width="16.28515625" style="2" customWidth="1"/>
    <col min="9466" max="9466" width="13.7109375" style="2" customWidth="1"/>
    <col min="9467" max="9467" width="11.140625" style="2" customWidth="1"/>
    <col min="9468" max="9468" width="15" style="2" customWidth="1"/>
    <col min="9469" max="9469" width="20.140625" style="2" customWidth="1"/>
    <col min="9470" max="9470" width="17.5703125" style="2" customWidth="1"/>
    <col min="9471" max="9471" width="27.85546875" style="2" customWidth="1"/>
    <col min="9472" max="9472" width="26.5703125" style="2" customWidth="1"/>
    <col min="9473" max="9473" width="15" style="2" customWidth="1"/>
    <col min="9474" max="9474" width="17.5703125" style="2" customWidth="1"/>
    <col min="9475" max="9477" width="16.28515625" style="2" customWidth="1"/>
    <col min="9478" max="9478" width="20.140625" style="2" customWidth="1"/>
    <col min="9479" max="9479" width="15" style="2" customWidth="1"/>
    <col min="9480" max="9481" width="20.140625" style="2" customWidth="1"/>
    <col min="9482" max="9482" width="17.5703125" style="2" customWidth="1"/>
    <col min="9483" max="9483" width="20.140625" style="2" customWidth="1"/>
    <col min="9484" max="9484" width="12.42578125" style="2" customWidth="1"/>
    <col min="9485" max="9485" width="45.85546875" style="2" customWidth="1"/>
    <col min="9486" max="9486" width="29.140625" style="2" customWidth="1"/>
    <col min="9487" max="9694" width="12.42578125" style="2" customWidth="1"/>
    <col min="9695" max="9695" width="20.140625" style="2" customWidth="1"/>
    <col min="9696" max="9696" width="21.42578125" style="2" customWidth="1"/>
    <col min="9697" max="9697" width="24" style="2" customWidth="1"/>
    <col min="9698" max="9698" width="11.140625" style="2" customWidth="1"/>
    <col min="9699" max="9699" width="15" style="2" customWidth="1"/>
    <col min="9700" max="9700" width="13.7109375" style="2" customWidth="1"/>
    <col min="9701" max="9701" width="24" style="2" customWidth="1"/>
    <col min="9702" max="9702" width="15" style="2" customWidth="1"/>
    <col min="9703" max="9703" width="21.42578125" style="2" customWidth="1"/>
    <col min="9704" max="9704" width="15" style="2" customWidth="1"/>
    <col min="9705" max="9705" width="20.140625" style="2" customWidth="1"/>
    <col min="9706" max="9706" width="12.42578125" style="2" customWidth="1"/>
    <col min="9707" max="9707" width="17.5703125" style="2" customWidth="1"/>
    <col min="9708" max="9708" width="25.28515625" style="2" customWidth="1"/>
    <col min="9709" max="9709" width="17.5703125" style="2" customWidth="1"/>
    <col min="9710" max="9710" width="12.42578125" style="2" customWidth="1"/>
    <col min="9711" max="9711" width="20.140625" style="2" customWidth="1"/>
    <col min="9712" max="9712" width="24" style="2" customWidth="1"/>
    <col min="9713" max="9713" width="20.140625" style="2" customWidth="1"/>
    <col min="9714" max="9714" width="22.7109375" style="2" customWidth="1"/>
    <col min="9715" max="9715" width="29.140625" style="2" customWidth="1"/>
    <col min="9716" max="9716" width="22.7109375" style="2" customWidth="1"/>
    <col min="9717" max="9717" width="7.28515625" style="2" customWidth="1"/>
    <col min="9718" max="9718" width="15" style="2" customWidth="1"/>
    <col min="9719" max="9719" width="17.5703125" style="2" customWidth="1"/>
    <col min="9720" max="9720" width="15" style="2" customWidth="1"/>
    <col min="9721" max="9721" width="16.28515625" style="2" customWidth="1"/>
    <col min="9722" max="9722" width="13.7109375" style="2" customWidth="1"/>
    <col min="9723" max="9723" width="11.140625" style="2" customWidth="1"/>
    <col min="9724" max="9724" width="15" style="2" customWidth="1"/>
    <col min="9725" max="9725" width="20.140625" style="2" customWidth="1"/>
    <col min="9726" max="9726" width="17.5703125" style="2" customWidth="1"/>
    <col min="9727" max="9727" width="27.85546875" style="2" customWidth="1"/>
    <col min="9728" max="9728" width="26.5703125" style="2" customWidth="1"/>
    <col min="9729" max="9729" width="15" style="2" customWidth="1"/>
    <col min="9730" max="9730" width="17.5703125" style="2" customWidth="1"/>
    <col min="9731" max="9733" width="16.28515625" style="2" customWidth="1"/>
    <col min="9734" max="9734" width="20.140625" style="2" customWidth="1"/>
    <col min="9735" max="9735" width="15" style="2" customWidth="1"/>
    <col min="9736" max="9737" width="20.140625" style="2" customWidth="1"/>
    <col min="9738" max="9738" width="17.5703125" style="2" customWidth="1"/>
    <col min="9739" max="9739" width="20.140625" style="2" customWidth="1"/>
    <col min="9740" max="9740" width="12.42578125" style="2" customWidth="1"/>
    <col min="9741" max="9741" width="45.85546875" style="2" customWidth="1"/>
    <col min="9742" max="9742" width="29.140625" style="2" customWidth="1"/>
    <col min="9743" max="9950" width="12.42578125" style="2" customWidth="1"/>
    <col min="9951" max="9951" width="20.140625" style="2" customWidth="1"/>
    <col min="9952" max="9952" width="21.42578125" style="2" customWidth="1"/>
    <col min="9953" max="9953" width="24" style="2" customWidth="1"/>
    <col min="9954" max="9954" width="11.140625" style="2" customWidth="1"/>
    <col min="9955" max="9955" width="15" style="2" customWidth="1"/>
    <col min="9956" max="9956" width="13.7109375" style="2" customWidth="1"/>
    <col min="9957" max="9957" width="24" style="2" customWidth="1"/>
    <col min="9958" max="9958" width="15" style="2" customWidth="1"/>
    <col min="9959" max="9959" width="21.42578125" style="2" customWidth="1"/>
    <col min="9960" max="9960" width="15" style="2" customWidth="1"/>
    <col min="9961" max="9961" width="20.140625" style="2" customWidth="1"/>
    <col min="9962" max="9962" width="12.42578125" style="2" customWidth="1"/>
    <col min="9963" max="9963" width="17.5703125" style="2" customWidth="1"/>
    <col min="9964" max="9964" width="25.28515625" style="2" customWidth="1"/>
    <col min="9965" max="9965" width="17.5703125" style="2" customWidth="1"/>
    <col min="9966" max="9966" width="12.42578125" style="2" customWidth="1"/>
    <col min="9967" max="9967" width="20.140625" style="2" customWidth="1"/>
    <col min="9968" max="9968" width="24" style="2" customWidth="1"/>
    <col min="9969" max="9969" width="20.140625" style="2" customWidth="1"/>
    <col min="9970" max="9970" width="22.7109375" style="2" customWidth="1"/>
    <col min="9971" max="9971" width="29.140625" style="2" customWidth="1"/>
    <col min="9972" max="9972" width="22.7109375" style="2" customWidth="1"/>
    <col min="9973" max="9973" width="7.28515625" style="2" customWidth="1"/>
    <col min="9974" max="9974" width="15" style="2" customWidth="1"/>
    <col min="9975" max="9975" width="17.5703125" style="2" customWidth="1"/>
    <col min="9976" max="9976" width="15" style="2" customWidth="1"/>
    <col min="9977" max="9977" width="16.28515625" style="2" customWidth="1"/>
    <col min="9978" max="9978" width="13.7109375" style="2" customWidth="1"/>
    <col min="9979" max="9979" width="11.140625" style="2" customWidth="1"/>
    <col min="9980" max="9980" width="15" style="2" customWidth="1"/>
    <col min="9981" max="9981" width="20.140625" style="2" customWidth="1"/>
    <col min="9982" max="9982" width="17.5703125" style="2" customWidth="1"/>
    <col min="9983" max="9983" width="27.85546875" style="2" customWidth="1"/>
    <col min="9984" max="9984" width="26.5703125" style="2" customWidth="1"/>
    <col min="9985" max="9985" width="15" style="2" customWidth="1"/>
    <col min="9986" max="9986" width="17.5703125" style="2" customWidth="1"/>
    <col min="9987" max="9989" width="16.28515625" style="2" customWidth="1"/>
    <col min="9990" max="9990" width="20.140625" style="2" customWidth="1"/>
    <col min="9991" max="9991" width="15" style="2" customWidth="1"/>
    <col min="9992" max="9993" width="20.140625" style="2" customWidth="1"/>
    <col min="9994" max="9994" width="17.5703125" style="2" customWidth="1"/>
    <col min="9995" max="9995" width="20.140625" style="2" customWidth="1"/>
    <col min="9996" max="9996" width="12.42578125" style="2" customWidth="1"/>
    <col min="9997" max="9997" width="45.85546875" style="2" customWidth="1"/>
    <col min="9998" max="9998" width="29.140625" style="2" customWidth="1"/>
    <col min="9999" max="10206" width="12.42578125" style="2" customWidth="1"/>
    <col min="10207" max="10207" width="20.140625" style="2" customWidth="1"/>
    <col min="10208" max="10208" width="21.42578125" style="2" customWidth="1"/>
    <col min="10209" max="10209" width="24" style="2" customWidth="1"/>
    <col min="10210" max="10210" width="11.140625" style="2" customWidth="1"/>
    <col min="10211" max="10211" width="15" style="2" customWidth="1"/>
    <col min="10212" max="10212" width="13.7109375" style="2" customWidth="1"/>
    <col min="10213" max="10213" width="24" style="2" customWidth="1"/>
    <col min="10214" max="10214" width="15" style="2" customWidth="1"/>
    <col min="10215" max="10215" width="21.42578125" style="2" customWidth="1"/>
    <col min="10216" max="10216" width="15" style="2" customWidth="1"/>
    <col min="10217" max="10217" width="20.140625" style="2" customWidth="1"/>
    <col min="10218" max="10218" width="12.42578125" style="2" customWidth="1"/>
    <col min="10219" max="10219" width="17.5703125" style="2" customWidth="1"/>
    <col min="10220" max="10220" width="25.28515625" style="2" customWidth="1"/>
    <col min="10221" max="10221" width="17.5703125" style="2" customWidth="1"/>
    <col min="10222" max="10222" width="12.42578125" style="2" customWidth="1"/>
    <col min="10223" max="10223" width="20.140625" style="2" customWidth="1"/>
    <col min="10224" max="10224" width="24" style="2" customWidth="1"/>
    <col min="10225" max="10225" width="20.140625" style="2" customWidth="1"/>
    <col min="10226" max="10226" width="22.7109375" style="2" customWidth="1"/>
    <col min="10227" max="10227" width="29.140625" style="2" customWidth="1"/>
    <col min="10228" max="10228" width="22.7109375" style="2" customWidth="1"/>
    <col min="10229" max="10229" width="7.28515625" style="2" customWidth="1"/>
    <col min="10230" max="10230" width="15" style="2" customWidth="1"/>
    <col min="10231" max="10231" width="17.5703125" style="2" customWidth="1"/>
    <col min="10232" max="10232" width="15" style="2" customWidth="1"/>
    <col min="10233" max="10233" width="16.28515625" style="2" customWidth="1"/>
    <col min="10234" max="10234" width="13.7109375" style="2" customWidth="1"/>
    <col min="10235" max="10235" width="11.140625" style="2" customWidth="1"/>
    <col min="10236" max="10236" width="15" style="2" customWidth="1"/>
    <col min="10237" max="10237" width="20.140625" style="2" customWidth="1"/>
    <col min="10238" max="10238" width="17.5703125" style="2" customWidth="1"/>
    <col min="10239" max="10239" width="27.85546875" style="2" customWidth="1"/>
    <col min="10240" max="10240" width="26.5703125" style="2" customWidth="1"/>
    <col min="10241" max="10241" width="15" style="2" customWidth="1"/>
    <col min="10242" max="10242" width="17.5703125" style="2" customWidth="1"/>
    <col min="10243" max="10245" width="16.28515625" style="2" customWidth="1"/>
    <col min="10246" max="10246" width="20.140625" style="2" customWidth="1"/>
    <col min="10247" max="10247" width="15" style="2" customWidth="1"/>
    <col min="10248" max="10249" width="20.140625" style="2" customWidth="1"/>
    <col min="10250" max="10250" width="17.5703125" style="2" customWidth="1"/>
    <col min="10251" max="10251" width="20.140625" style="2" customWidth="1"/>
    <col min="10252" max="10252" width="12.42578125" style="2" customWidth="1"/>
    <col min="10253" max="10253" width="45.85546875" style="2" customWidth="1"/>
    <col min="10254" max="10254" width="29.140625" style="2" customWidth="1"/>
    <col min="10255" max="10462" width="12.42578125" style="2" customWidth="1"/>
    <col min="10463" max="10463" width="20.140625" style="2" customWidth="1"/>
    <col min="10464" max="10464" width="21.42578125" style="2" customWidth="1"/>
    <col min="10465" max="10465" width="24" style="2" customWidth="1"/>
    <col min="10466" max="10466" width="11.140625" style="2" customWidth="1"/>
    <col min="10467" max="10467" width="15" style="2" customWidth="1"/>
    <col min="10468" max="10468" width="13.7109375" style="2" customWidth="1"/>
    <col min="10469" max="10469" width="24" style="2" customWidth="1"/>
    <col min="10470" max="10470" width="15" style="2" customWidth="1"/>
    <col min="10471" max="10471" width="21.42578125" style="2" customWidth="1"/>
    <col min="10472" max="10472" width="15" style="2" customWidth="1"/>
    <col min="10473" max="10473" width="20.140625" style="2" customWidth="1"/>
    <col min="10474" max="10474" width="12.42578125" style="2" customWidth="1"/>
    <col min="10475" max="10475" width="17.5703125" style="2" customWidth="1"/>
    <col min="10476" max="10476" width="25.28515625" style="2" customWidth="1"/>
    <col min="10477" max="10477" width="17.5703125" style="2" customWidth="1"/>
    <col min="10478" max="10478" width="12.42578125" style="2" customWidth="1"/>
    <col min="10479" max="10479" width="20.140625" style="2" customWidth="1"/>
    <col min="10480" max="10480" width="24" style="2" customWidth="1"/>
    <col min="10481" max="10481" width="20.140625" style="2" customWidth="1"/>
    <col min="10482" max="10482" width="22.7109375" style="2" customWidth="1"/>
    <col min="10483" max="10483" width="29.140625" style="2" customWidth="1"/>
    <col min="10484" max="10484" width="22.7109375" style="2" customWidth="1"/>
    <col min="10485" max="10485" width="7.28515625" style="2" customWidth="1"/>
    <col min="10486" max="10486" width="15" style="2" customWidth="1"/>
    <col min="10487" max="10487" width="17.5703125" style="2" customWidth="1"/>
    <col min="10488" max="10488" width="15" style="2" customWidth="1"/>
    <col min="10489" max="10489" width="16.28515625" style="2" customWidth="1"/>
    <col min="10490" max="10490" width="13.7109375" style="2" customWidth="1"/>
    <col min="10491" max="10491" width="11.140625" style="2" customWidth="1"/>
    <col min="10492" max="10492" width="15" style="2" customWidth="1"/>
    <col min="10493" max="10493" width="20.140625" style="2" customWidth="1"/>
    <col min="10494" max="10494" width="17.5703125" style="2" customWidth="1"/>
    <col min="10495" max="10495" width="27.85546875" style="2" customWidth="1"/>
    <col min="10496" max="10496" width="26.5703125" style="2" customWidth="1"/>
    <col min="10497" max="10497" width="15" style="2" customWidth="1"/>
    <col min="10498" max="10498" width="17.5703125" style="2" customWidth="1"/>
    <col min="10499" max="10501" width="16.28515625" style="2" customWidth="1"/>
    <col min="10502" max="10502" width="20.140625" style="2" customWidth="1"/>
    <col min="10503" max="10503" width="15" style="2" customWidth="1"/>
    <col min="10504" max="10505" width="20.140625" style="2" customWidth="1"/>
    <col min="10506" max="10506" width="17.5703125" style="2" customWidth="1"/>
    <col min="10507" max="10507" width="20.140625" style="2" customWidth="1"/>
    <col min="10508" max="10508" width="12.42578125" style="2" customWidth="1"/>
    <col min="10509" max="10509" width="45.85546875" style="2" customWidth="1"/>
    <col min="10510" max="10510" width="29.140625" style="2" customWidth="1"/>
    <col min="10511" max="10718" width="12.42578125" style="2" customWidth="1"/>
    <col min="10719" max="10719" width="20.140625" style="2" customWidth="1"/>
    <col min="10720" max="10720" width="21.42578125" style="2" customWidth="1"/>
    <col min="10721" max="10721" width="24" style="2" customWidth="1"/>
    <col min="10722" max="10722" width="11.140625" style="2" customWidth="1"/>
    <col min="10723" max="10723" width="15" style="2" customWidth="1"/>
    <col min="10724" max="10724" width="13.7109375" style="2" customWidth="1"/>
    <col min="10725" max="10725" width="24" style="2" customWidth="1"/>
    <col min="10726" max="10726" width="15" style="2" customWidth="1"/>
    <col min="10727" max="10727" width="21.42578125" style="2" customWidth="1"/>
    <col min="10728" max="10728" width="15" style="2" customWidth="1"/>
    <col min="10729" max="10729" width="20.140625" style="2" customWidth="1"/>
    <col min="10730" max="10730" width="12.42578125" style="2" customWidth="1"/>
    <col min="10731" max="10731" width="17.5703125" style="2" customWidth="1"/>
    <col min="10732" max="10732" width="25.28515625" style="2" customWidth="1"/>
    <col min="10733" max="10733" width="17.5703125" style="2" customWidth="1"/>
    <col min="10734" max="10734" width="12.42578125" style="2" customWidth="1"/>
    <col min="10735" max="10735" width="20.140625" style="2" customWidth="1"/>
    <col min="10736" max="10736" width="24" style="2" customWidth="1"/>
    <col min="10737" max="10737" width="20.140625" style="2" customWidth="1"/>
    <col min="10738" max="10738" width="22.7109375" style="2" customWidth="1"/>
    <col min="10739" max="10739" width="29.140625" style="2" customWidth="1"/>
    <col min="10740" max="10740" width="22.7109375" style="2" customWidth="1"/>
    <col min="10741" max="10741" width="7.28515625" style="2" customWidth="1"/>
    <col min="10742" max="10742" width="15" style="2" customWidth="1"/>
    <col min="10743" max="10743" width="17.5703125" style="2" customWidth="1"/>
    <col min="10744" max="10744" width="15" style="2" customWidth="1"/>
    <col min="10745" max="10745" width="16.28515625" style="2" customWidth="1"/>
    <col min="10746" max="10746" width="13.7109375" style="2" customWidth="1"/>
    <col min="10747" max="10747" width="11.140625" style="2" customWidth="1"/>
    <col min="10748" max="10748" width="15" style="2" customWidth="1"/>
    <col min="10749" max="10749" width="20.140625" style="2" customWidth="1"/>
    <col min="10750" max="10750" width="17.5703125" style="2" customWidth="1"/>
    <col min="10751" max="10751" width="27.85546875" style="2" customWidth="1"/>
    <col min="10752" max="10752" width="26.5703125" style="2" customWidth="1"/>
    <col min="10753" max="10753" width="15" style="2" customWidth="1"/>
    <col min="10754" max="10754" width="17.5703125" style="2" customWidth="1"/>
    <col min="10755" max="10757" width="16.28515625" style="2" customWidth="1"/>
    <col min="10758" max="10758" width="20.140625" style="2" customWidth="1"/>
    <col min="10759" max="10759" width="15" style="2" customWidth="1"/>
    <col min="10760" max="10761" width="20.140625" style="2" customWidth="1"/>
    <col min="10762" max="10762" width="17.5703125" style="2" customWidth="1"/>
    <col min="10763" max="10763" width="20.140625" style="2" customWidth="1"/>
    <col min="10764" max="10764" width="12.42578125" style="2" customWidth="1"/>
    <col min="10765" max="10765" width="45.85546875" style="2" customWidth="1"/>
    <col min="10766" max="10766" width="29.140625" style="2" customWidth="1"/>
    <col min="10767" max="10974" width="12.42578125" style="2" customWidth="1"/>
    <col min="10975" max="10975" width="20.140625" style="2" customWidth="1"/>
    <col min="10976" max="10976" width="21.42578125" style="2" customWidth="1"/>
    <col min="10977" max="10977" width="24" style="2" customWidth="1"/>
    <col min="10978" max="10978" width="11.140625" style="2" customWidth="1"/>
    <col min="10979" max="10979" width="15" style="2" customWidth="1"/>
    <col min="10980" max="10980" width="13.7109375" style="2" customWidth="1"/>
    <col min="10981" max="10981" width="24" style="2" customWidth="1"/>
    <col min="10982" max="10982" width="15" style="2" customWidth="1"/>
    <col min="10983" max="10983" width="21.42578125" style="2" customWidth="1"/>
    <col min="10984" max="10984" width="15" style="2" customWidth="1"/>
    <col min="10985" max="10985" width="20.140625" style="2" customWidth="1"/>
    <col min="10986" max="10986" width="12.42578125" style="2" customWidth="1"/>
    <col min="10987" max="10987" width="17.5703125" style="2" customWidth="1"/>
    <col min="10988" max="10988" width="25.28515625" style="2" customWidth="1"/>
    <col min="10989" max="10989" width="17.5703125" style="2" customWidth="1"/>
    <col min="10990" max="10990" width="12.42578125" style="2" customWidth="1"/>
    <col min="10991" max="10991" width="20.140625" style="2" customWidth="1"/>
    <col min="10992" max="10992" width="24" style="2" customWidth="1"/>
    <col min="10993" max="10993" width="20.140625" style="2" customWidth="1"/>
    <col min="10994" max="10994" width="22.7109375" style="2" customWidth="1"/>
    <col min="10995" max="10995" width="29.140625" style="2" customWidth="1"/>
    <col min="10996" max="10996" width="22.7109375" style="2" customWidth="1"/>
    <col min="10997" max="10997" width="7.28515625" style="2" customWidth="1"/>
    <col min="10998" max="10998" width="15" style="2" customWidth="1"/>
    <col min="10999" max="10999" width="17.5703125" style="2" customWidth="1"/>
    <col min="11000" max="11000" width="15" style="2" customWidth="1"/>
    <col min="11001" max="11001" width="16.28515625" style="2" customWidth="1"/>
    <col min="11002" max="11002" width="13.7109375" style="2" customWidth="1"/>
    <col min="11003" max="11003" width="11.140625" style="2" customWidth="1"/>
    <col min="11004" max="11004" width="15" style="2" customWidth="1"/>
    <col min="11005" max="11005" width="20.140625" style="2" customWidth="1"/>
    <col min="11006" max="11006" width="17.5703125" style="2" customWidth="1"/>
    <col min="11007" max="11007" width="27.85546875" style="2" customWidth="1"/>
    <col min="11008" max="11008" width="26.5703125" style="2" customWidth="1"/>
    <col min="11009" max="11009" width="15" style="2" customWidth="1"/>
    <col min="11010" max="11010" width="17.5703125" style="2" customWidth="1"/>
    <col min="11011" max="11013" width="16.28515625" style="2" customWidth="1"/>
    <col min="11014" max="11014" width="20.140625" style="2" customWidth="1"/>
    <col min="11015" max="11015" width="15" style="2" customWidth="1"/>
    <col min="11016" max="11017" width="20.140625" style="2" customWidth="1"/>
    <col min="11018" max="11018" width="17.5703125" style="2" customWidth="1"/>
    <col min="11019" max="11019" width="20.140625" style="2" customWidth="1"/>
    <col min="11020" max="11020" width="12.42578125" style="2" customWidth="1"/>
    <col min="11021" max="11021" width="45.85546875" style="2" customWidth="1"/>
    <col min="11022" max="11022" width="29.140625" style="2" customWidth="1"/>
    <col min="11023" max="11230" width="12.42578125" style="2" customWidth="1"/>
    <col min="11231" max="11231" width="20.140625" style="2" customWidth="1"/>
    <col min="11232" max="11232" width="21.42578125" style="2" customWidth="1"/>
    <col min="11233" max="11233" width="24" style="2" customWidth="1"/>
    <col min="11234" max="11234" width="11.140625" style="2" customWidth="1"/>
    <col min="11235" max="11235" width="15" style="2" customWidth="1"/>
    <col min="11236" max="11236" width="13.7109375" style="2" customWidth="1"/>
    <col min="11237" max="11237" width="24" style="2" customWidth="1"/>
    <col min="11238" max="11238" width="15" style="2" customWidth="1"/>
    <col min="11239" max="11239" width="21.42578125" style="2" customWidth="1"/>
    <col min="11240" max="11240" width="15" style="2" customWidth="1"/>
    <col min="11241" max="11241" width="20.140625" style="2" customWidth="1"/>
    <col min="11242" max="11242" width="12.42578125" style="2" customWidth="1"/>
    <col min="11243" max="11243" width="17.5703125" style="2" customWidth="1"/>
    <col min="11244" max="11244" width="25.28515625" style="2" customWidth="1"/>
    <col min="11245" max="11245" width="17.5703125" style="2" customWidth="1"/>
    <col min="11246" max="11246" width="12.42578125" style="2" customWidth="1"/>
    <col min="11247" max="11247" width="20.140625" style="2" customWidth="1"/>
    <col min="11248" max="11248" width="24" style="2" customWidth="1"/>
    <col min="11249" max="11249" width="20.140625" style="2" customWidth="1"/>
    <col min="11250" max="11250" width="22.7109375" style="2" customWidth="1"/>
    <col min="11251" max="11251" width="29.140625" style="2" customWidth="1"/>
    <col min="11252" max="11252" width="22.7109375" style="2" customWidth="1"/>
    <col min="11253" max="11253" width="7.28515625" style="2" customWidth="1"/>
    <col min="11254" max="11254" width="15" style="2" customWidth="1"/>
    <col min="11255" max="11255" width="17.5703125" style="2" customWidth="1"/>
    <col min="11256" max="11256" width="15" style="2" customWidth="1"/>
    <col min="11257" max="11257" width="16.28515625" style="2" customWidth="1"/>
    <col min="11258" max="11258" width="13.7109375" style="2" customWidth="1"/>
    <col min="11259" max="11259" width="11.140625" style="2" customWidth="1"/>
    <col min="11260" max="11260" width="15" style="2" customWidth="1"/>
    <col min="11261" max="11261" width="20.140625" style="2" customWidth="1"/>
    <col min="11262" max="11262" width="17.5703125" style="2" customWidth="1"/>
    <col min="11263" max="11263" width="27.85546875" style="2" customWidth="1"/>
    <col min="11264" max="11264" width="26.5703125" style="2" customWidth="1"/>
    <col min="11265" max="11265" width="15" style="2" customWidth="1"/>
    <col min="11266" max="11266" width="17.5703125" style="2" customWidth="1"/>
    <col min="11267" max="11269" width="16.28515625" style="2" customWidth="1"/>
    <col min="11270" max="11270" width="20.140625" style="2" customWidth="1"/>
    <col min="11271" max="11271" width="15" style="2" customWidth="1"/>
    <col min="11272" max="11273" width="20.140625" style="2" customWidth="1"/>
    <col min="11274" max="11274" width="17.5703125" style="2" customWidth="1"/>
    <col min="11275" max="11275" width="20.140625" style="2" customWidth="1"/>
    <col min="11276" max="11276" width="12.42578125" style="2" customWidth="1"/>
    <col min="11277" max="11277" width="45.85546875" style="2" customWidth="1"/>
    <col min="11278" max="11278" width="29.140625" style="2" customWidth="1"/>
    <col min="11279" max="11486" width="12.42578125" style="2" customWidth="1"/>
    <col min="11487" max="11487" width="20.140625" style="2" customWidth="1"/>
    <col min="11488" max="11488" width="21.42578125" style="2" customWidth="1"/>
    <col min="11489" max="11489" width="24" style="2" customWidth="1"/>
    <col min="11490" max="11490" width="11.140625" style="2" customWidth="1"/>
    <col min="11491" max="11491" width="15" style="2" customWidth="1"/>
    <col min="11492" max="11492" width="13.7109375" style="2" customWidth="1"/>
    <col min="11493" max="11493" width="24" style="2" customWidth="1"/>
    <col min="11494" max="11494" width="15" style="2" customWidth="1"/>
    <col min="11495" max="11495" width="21.42578125" style="2" customWidth="1"/>
    <col min="11496" max="11496" width="15" style="2" customWidth="1"/>
    <col min="11497" max="11497" width="20.140625" style="2" customWidth="1"/>
    <col min="11498" max="11498" width="12.42578125" style="2" customWidth="1"/>
    <col min="11499" max="11499" width="17.5703125" style="2" customWidth="1"/>
    <col min="11500" max="11500" width="25.28515625" style="2" customWidth="1"/>
    <col min="11501" max="11501" width="17.5703125" style="2" customWidth="1"/>
    <col min="11502" max="11502" width="12.42578125" style="2" customWidth="1"/>
    <col min="11503" max="11503" width="20.140625" style="2" customWidth="1"/>
    <col min="11504" max="11504" width="24" style="2" customWidth="1"/>
    <col min="11505" max="11505" width="20.140625" style="2" customWidth="1"/>
    <col min="11506" max="11506" width="22.7109375" style="2" customWidth="1"/>
    <col min="11507" max="11507" width="29.140625" style="2" customWidth="1"/>
    <col min="11508" max="11508" width="22.7109375" style="2" customWidth="1"/>
    <col min="11509" max="11509" width="7.28515625" style="2" customWidth="1"/>
    <col min="11510" max="11510" width="15" style="2" customWidth="1"/>
    <col min="11511" max="11511" width="17.5703125" style="2" customWidth="1"/>
    <col min="11512" max="11512" width="15" style="2" customWidth="1"/>
    <col min="11513" max="11513" width="16.28515625" style="2" customWidth="1"/>
    <col min="11514" max="11514" width="13.7109375" style="2" customWidth="1"/>
    <col min="11515" max="11515" width="11.140625" style="2" customWidth="1"/>
    <col min="11516" max="11516" width="15" style="2" customWidth="1"/>
    <col min="11517" max="11517" width="20.140625" style="2" customWidth="1"/>
    <col min="11518" max="11518" width="17.5703125" style="2" customWidth="1"/>
    <col min="11519" max="11519" width="27.85546875" style="2" customWidth="1"/>
    <col min="11520" max="11520" width="26.5703125" style="2" customWidth="1"/>
    <col min="11521" max="11521" width="15" style="2" customWidth="1"/>
    <col min="11522" max="11522" width="17.5703125" style="2" customWidth="1"/>
    <col min="11523" max="11525" width="16.28515625" style="2" customWidth="1"/>
    <col min="11526" max="11526" width="20.140625" style="2" customWidth="1"/>
    <col min="11527" max="11527" width="15" style="2" customWidth="1"/>
    <col min="11528" max="11529" width="20.140625" style="2" customWidth="1"/>
    <col min="11530" max="11530" width="17.5703125" style="2" customWidth="1"/>
    <col min="11531" max="11531" width="20.140625" style="2" customWidth="1"/>
    <col min="11532" max="11532" width="12.42578125" style="2" customWidth="1"/>
    <col min="11533" max="11533" width="45.85546875" style="2" customWidth="1"/>
    <col min="11534" max="11534" width="29.140625" style="2" customWidth="1"/>
    <col min="11535" max="11742" width="12.42578125" style="2" customWidth="1"/>
    <col min="11743" max="11743" width="20.140625" style="2" customWidth="1"/>
    <col min="11744" max="11744" width="21.42578125" style="2" customWidth="1"/>
    <col min="11745" max="11745" width="24" style="2" customWidth="1"/>
    <col min="11746" max="11746" width="11.140625" style="2" customWidth="1"/>
    <col min="11747" max="11747" width="15" style="2" customWidth="1"/>
    <col min="11748" max="11748" width="13.7109375" style="2" customWidth="1"/>
    <col min="11749" max="11749" width="24" style="2" customWidth="1"/>
    <col min="11750" max="11750" width="15" style="2" customWidth="1"/>
    <col min="11751" max="11751" width="21.42578125" style="2" customWidth="1"/>
    <col min="11752" max="11752" width="15" style="2" customWidth="1"/>
    <col min="11753" max="11753" width="20.140625" style="2" customWidth="1"/>
    <col min="11754" max="11754" width="12.42578125" style="2" customWidth="1"/>
    <col min="11755" max="11755" width="17.5703125" style="2" customWidth="1"/>
    <col min="11756" max="11756" width="25.28515625" style="2" customWidth="1"/>
    <col min="11757" max="11757" width="17.5703125" style="2" customWidth="1"/>
    <col min="11758" max="11758" width="12.42578125" style="2" customWidth="1"/>
    <col min="11759" max="11759" width="20.140625" style="2" customWidth="1"/>
    <col min="11760" max="11760" width="24" style="2" customWidth="1"/>
    <col min="11761" max="11761" width="20.140625" style="2" customWidth="1"/>
    <col min="11762" max="11762" width="22.7109375" style="2" customWidth="1"/>
    <col min="11763" max="11763" width="29.140625" style="2" customWidth="1"/>
    <col min="11764" max="11764" width="22.7109375" style="2" customWidth="1"/>
    <col min="11765" max="11765" width="7.28515625" style="2" customWidth="1"/>
    <col min="11766" max="11766" width="15" style="2" customWidth="1"/>
    <col min="11767" max="11767" width="17.5703125" style="2" customWidth="1"/>
    <col min="11768" max="11768" width="15" style="2" customWidth="1"/>
    <col min="11769" max="11769" width="16.28515625" style="2" customWidth="1"/>
    <col min="11770" max="11770" width="13.7109375" style="2" customWidth="1"/>
    <col min="11771" max="11771" width="11.140625" style="2" customWidth="1"/>
    <col min="11772" max="11772" width="15" style="2" customWidth="1"/>
    <col min="11773" max="11773" width="20.140625" style="2" customWidth="1"/>
    <col min="11774" max="11774" width="17.5703125" style="2" customWidth="1"/>
    <col min="11775" max="11775" width="27.85546875" style="2" customWidth="1"/>
    <col min="11776" max="11776" width="26.5703125" style="2" customWidth="1"/>
    <col min="11777" max="11777" width="15" style="2" customWidth="1"/>
    <col min="11778" max="11778" width="17.5703125" style="2" customWidth="1"/>
    <col min="11779" max="11781" width="16.28515625" style="2" customWidth="1"/>
    <col min="11782" max="11782" width="20.140625" style="2" customWidth="1"/>
    <col min="11783" max="11783" width="15" style="2" customWidth="1"/>
    <col min="11784" max="11785" width="20.140625" style="2" customWidth="1"/>
    <col min="11786" max="11786" width="17.5703125" style="2" customWidth="1"/>
    <col min="11787" max="11787" width="20.140625" style="2" customWidth="1"/>
    <col min="11788" max="11788" width="12.42578125" style="2" customWidth="1"/>
    <col min="11789" max="11789" width="45.85546875" style="2" customWidth="1"/>
    <col min="11790" max="11790" width="29.140625" style="2" customWidth="1"/>
    <col min="11791" max="11998" width="12.42578125" style="2" customWidth="1"/>
    <col min="11999" max="11999" width="20.140625" style="2" customWidth="1"/>
    <col min="12000" max="12000" width="21.42578125" style="2" customWidth="1"/>
    <col min="12001" max="12001" width="24" style="2" customWidth="1"/>
    <col min="12002" max="12002" width="11.140625" style="2" customWidth="1"/>
    <col min="12003" max="12003" width="15" style="2" customWidth="1"/>
    <col min="12004" max="12004" width="13.7109375" style="2" customWidth="1"/>
    <col min="12005" max="12005" width="24" style="2" customWidth="1"/>
    <col min="12006" max="12006" width="15" style="2" customWidth="1"/>
    <col min="12007" max="12007" width="21.42578125" style="2" customWidth="1"/>
    <col min="12008" max="12008" width="15" style="2" customWidth="1"/>
    <col min="12009" max="12009" width="20.140625" style="2" customWidth="1"/>
    <col min="12010" max="12010" width="12.42578125" style="2" customWidth="1"/>
    <col min="12011" max="12011" width="17.5703125" style="2" customWidth="1"/>
    <col min="12012" max="12012" width="25.28515625" style="2" customWidth="1"/>
    <col min="12013" max="12013" width="17.5703125" style="2" customWidth="1"/>
    <col min="12014" max="12014" width="12.42578125" style="2" customWidth="1"/>
    <col min="12015" max="12015" width="20.140625" style="2" customWidth="1"/>
    <col min="12016" max="12016" width="24" style="2" customWidth="1"/>
    <col min="12017" max="12017" width="20.140625" style="2" customWidth="1"/>
    <col min="12018" max="12018" width="22.7109375" style="2" customWidth="1"/>
    <col min="12019" max="12019" width="29.140625" style="2" customWidth="1"/>
    <col min="12020" max="12020" width="22.7109375" style="2" customWidth="1"/>
    <col min="12021" max="12021" width="7.28515625" style="2" customWidth="1"/>
    <col min="12022" max="12022" width="15" style="2" customWidth="1"/>
    <col min="12023" max="12023" width="17.5703125" style="2" customWidth="1"/>
    <col min="12024" max="12024" width="15" style="2" customWidth="1"/>
    <col min="12025" max="12025" width="16.28515625" style="2" customWidth="1"/>
    <col min="12026" max="12026" width="13.7109375" style="2" customWidth="1"/>
    <col min="12027" max="12027" width="11.140625" style="2" customWidth="1"/>
    <col min="12028" max="12028" width="15" style="2" customWidth="1"/>
    <col min="12029" max="12029" width="20.140625" style="2" customWidth="1"/>
    <col min="12030" max="12030" width="17.5703125" style="2" customWidth="1"/>
    <col min="12031" max="12031" width="27.85546875" style="2" customWidth="1"/>
    <col min="12032" max="12032" width="26.5703125" style="2" customWidth="1"/>
    <col min="12033" max="12033" width="15" style="2" customWidth="1"/>
    <col min="12034" max="12034" width="17.5703125" style="2" customWidth="1"/>
    <col min="12035" max="12037" width="16.28515625" style="2" customWidth="1"/>
    <col min="12038" max="12038" width="20.140625" style="2" customWidth="1"/>
    <col min="12039" max="12039" width="15" style="2" customWidth="1"/>
    <col min="12040" max="12041" width="20.140625" style="2" customWidth="1"/>
    <col min="12042" max="12042" width="17.5703125" style="2" customWidth="1"/>
    <col min="12043" max="12043" width="20.140625" style="2" customWidth="1"/>
    <col min="12044" max="12044" width="12.42578125" style="2" customWidth="1"/>
    <col min="12045" max="12045" width="45.85546875" style="2" customWidth="1"/>
    <col min="12046" max="12046" width="29.140625" style="2" customWidth="1"/>
    <col min="12047" max="12254" width="12.42578125" style="2" customWidth="1"/>
    <col min="12255" max="12255" width="20.140625" style="2" customWidth="1"/>
    <col min="12256" max="12256" width="21.42578125" style="2" customWidth="1"/>
    <col min="12257" max="12257" width="24" style="2" customWidth="1"/>
    <col min="12258" max="12258" width="11.140625" style="2" customWidth="1"/>
    <col min="12259" max="12259" width="15" style="2" customWidth="1"/>
    <col min="12260" max="12260" width="13.7109375" style="2" customWidth="1"/>
    <col min="12261" max="12261" width="24" style="2" customWidth="1"/>
    <col min="12262" max="12262" width="15" style="2" customWidth="1"/>
    <col min="12263" max="12263" width="21.42578125" style="2" customWidth="1"/>
    <col min="12264" max="12264" width="15" style="2" customWidth="1"/>
    <col min="12265" max="12265" width="20.140625" style="2" customWidth="1"/>
    <col min="12266" max="12266" width="12.42578125" style="2" customWidth="1"/>
    <col min="12267" max="12267" width="17.5703125" style="2" customWidth="1"/>
    <col min="12268" max="12268" width="25.28515625" style="2" customWidth="1"/>
    <col min="12269" max="12269" width="17.5703125" style="2" customWidth="1"/>
    <col min="12270" max="12270" width="12.42578125" style="2" customWidth="1"/>
    <col min="12271" max="12271" width="20.140625" style="2" customWidth="1"/>
    <col min="12272" max="12272" width="24" style="2" customWidth="1"/>
    <col min="12273" max="12273" width="20.140625" style="2" customWidth="1"/>
    <col min="12274" max="12274" width="22.7109375" style="2" customWidth="1"/>
    <col min="12275" max="12275" width="29.140625" style="2" customWidth="1"/>
    <col min="12276" max="12276" width="22.7109375" style="2" customWidth="1"/>
    <col min="12277" max="12277" width="7.28515625" style="2" customWidth="1"/>
    <col min="12278" max="12278" width="15" style="2" customWidth="1"/>
    <col min="12279" max="12279" width="17.5703125" style="2" customWidth="1"/>
    <col min="12280" max="12280" width="15" style="2" customWidth="1"/>
    <col min="12281" max="12281" width="16.28515625" style="2" customWidth="1"/>
    <col min="12282" max="12282" width="13.7109375" style="2" customWidth="1"/>
    <col min="12283" max="12283" width="11.140625" style="2" customWidth="1"/>
    <col min="12284" max="12284" width="15" style="2" customWidth="1"/>
    <col min="12285" max="12285" width="20.140625" style="2" customWidth="1"/>
    <col min="12286" max="12286" width="17.5703125" style="2" customWidth="1"/>
    <col min="12287" max="12287" width="27.85546875" style="2" customWidth="1"/>
    <col min="12288" max="12288" width="26.5703125" style="2" customWidth="1"/>
    <col min="12289" max="12289" width="15" style="2" customWidth="1"/>
    <col min="12290" max="12290" width="17.5703125" style="2" customWidth="1"/>
    <col min="12291" max="12293" width="16.28515625" style="2" customWidth="1"/>
    <col min="12294" max="12294" width="20.140625" style="2" customWidth="1"/>
    <col min="12295" max="12295" width="15" style="2" customWidth="1"/>
    <col min="12296" max="12297" width="20.140625" style="2" customWidth="1"/>
    <col min="12298" max="12298" width="17.5703125" style="2" customWidth="1"/>
    <col min="12299" max="12299" width="20.140625" style="2" customWidth="1"/>
    <col min="12300" max="12300" width="12.42578125" style="2" customWidth="1"/>
    <col min="12301" max="12301" width="45.85546875" style="2" customWidth="1"/>
    <col min="12302" max="12302" width="29.140625" style="2" customWidth="1"/>
    <col min="12303" max="12510" width="12.42578125" style="2" customWidth="1"/>
    <col min="12511" max="12511" width="20.140625" style="2" customWidth="1"/>
    <col min="12512" max="12512" width="21.42578125" style="2" customWidth="1"/>
    <col min="12513" max="12513" width="24" style="2" customWidth="1"/>
    <col min="12514" max="12514" width="11.140625" style="2" customWidth="1"/>
    <col min="12515" max="12515" width="15" style="2" customWidth="1"/>
    <col min="12516" max="12516" width="13.7109375" style="2" customWidth="1"/>
    <col min="12517" max="12517" width="24" style="2" customWidth="1"/>
    <col min="12518" max="12518" width="15" style="2" customWidth="1"/>
    <col min="12519" max="12519" width="21.42578125" style="2" customWidth="1"/>
    <col min="12520" max="12520" width="15" style="2" customWidth="1"/>
    <col min="12521" max="12521" width="20.140625" style="2" customWidth="1"/>
    <col min="12522" max="12522" width="12.42578125" style="2" customWidth="1"/>
    <col min="12523" max="12523" width="17.5703125" style="2" customWidth="1"/>
    <col min="12524" max="12524" width="25.28515625" style="2" customWidth="1"/>
    <col min="12525" max="12525" width="17.5703125" style="2" customWidth="1"/>
    <col min="12526" max="12526" width="12.42578125" style="2" customWidth="1"/>
    <col min="12527" max="12527" width="20.140625" style="2" customWidth="1"/>
    <col min="12528" max="12528" width="24" style="2" customWidth="1"/>
    <col min="12529" max="12529" width="20.140625" style="2" customWidth="1"/>
    <col min="12530" max="12530" width="22.7109375" style="2" customWidth="1"/>
    <col min="12531" max="12531" width="29.140625" style="2" customWidth="1"/>
    <col min="12532" max="12532" width="22.7109375" style="2" customWidth="1"/>
    <col min="12533" max="12533" width="7.28515625" style="2" customWidth="1"/>
    <col min="12534" max="12534" width="15" style="2" customWidth="1"/>
    <col min="12535" max="12535" width="17.5703125" style="2" customWidth="1"/>
    <col min="12536" max="12536" width="15" style="2" customWidth="1"/>
    <col min="12537" max="12537" width="16.28515625" style="2" customWidth="1"/>
    <col min="12538" max="12538" width="13.7109375" style="2" customWidth="1"/>
    <col min="12539" max="12539" width="11.140625" style="2" customWidth="1"/>
    <col min="12540" max="12540" width="15" style="2" customWidth="1"/>
    <col min="12541" max="12541" width="20.140625" style="2" customWidth="1"/>
    <col min="12542" max="12542" width="17.5703125" style="2" customWidth="1"/>
    <col min="12543" max="12543" width="27.85546875" style="2" customWidth="1"/>
    <col min="12544" max="12544" width="26.5703125" style="2" customWidth="1"/>
    <col min="12545" max="12545" width="15" style="2" customWidth="1"/>
    <col min="12546" max="12546" width="17.5703125" style="2" customWidth="1"/>
    <col min="12547" max="12549" width="16.28515625" style="2" customWidth="1"/>
    <col min="12550" max="12550" width="20.140625" style="2" customWidth="1"/>
    <col min="12551" max="12551" width="15" style="2" customWidth="1"/>
    <col min="12552" max="12553" width="20.140625" style="2" customWidth="1"/>
    <col min="12554" max="12554" width="17.5703125" style="2" customWidth="1"/>
    <col min="12555" max="12555" width="20.140625" style="2" customWidth="1"/>
    <col min="12556" max="12556" width="12.42578125" style="2" customWidth="1"/>
    <col min="12557" max="12557" width="45.85546875" style="2" customWidth="1"/>
    <col min="12558" max="12558" width="29.140625" style="2" customWidth="1"/>
    <col min="12559" max="12766" width="12.42578125" style="2" customWidth="1"/>
    <col min="12767" max="12767" width="20.140625" style="2" customWidth="1"/>
    <col min="12768" max="12768" width="21.42578125" style="2" customWidth="1"/>
    <col min="12769" max="12769" width="24" style="2" customWidth="1"/>
    <col min="12770" max="12770" width="11.140625" style="2" customWidth="1"/>
    <col min="12771" max="12771" width="15" style="2" customWidth="1"/>
    <col min="12772" max="12772" width="13.7109375" style="2" customWidth="1"/>
    <col min="12773" max="12773" width="24" style="2" customWidth="1"/>
    <col min="12774" max="12774" width="15" style="2" customWidth="1"/>
    <col min="12775" max="12775" width="21.42578125" style="2" customWidth="1"/>
    <col min="12776" max="12776" width="15" style="2" customWidth="1"/>
    <col min="12777" max="12777" width="20.140625" style="2" customWidth="1"/>
    <col min="12778" max="12778" width="12.42578125" style="2" customWidth="1"/>
    <col min="12779" max="12779" width="17.5703125" style="2" customWidth="1"/>
    <col min="12780" max="12780" width="25.28515625" style="2" customWidth="1"/>
    <col min="12781" max="12781" width="17.5703125" style="2" customWidth="1"/>
    <col min="12782" max="12782" width="12.42578125" style="2" customWidth="1"/>
    <col min="12783" max="12783" width="20.140625" style="2" customWidth="1"/>
    <col min="12784" max="12784" width="24" style="2" customWidth="1"/>
    <col min="12785" max="12785" width="20.140625" style="2" customWidth="1"/>
    <col min="12786" max="12786" width="22.7109375" style="2" customWidth="1"/>
    <col min="12787" max="12787" width="29.140625" style="2" customWidth="1"/>
    <col min="12788" max="12788" width="22.7109375" style="2" customWidth="1"/>
    <col min="12789" max="12789" width="7.28515625" style="2" customWidth="1"/>
    <col min="12790" max="12790" width="15" style="2" customWidth="1"/>
    <col min="12791" max="12791" width="17.5703125" style="2" customWidth="1"/>
    <col min="12792" max="12792" width="15" style="2" customWidth="1"/>
    <col min="12793" max="12793" width="16.28515625" style="2" customWidth="1"/>
    <col min="12794" max="12794" width="13.7109375" style="2" customWidth="1"/>
    <col min="12795" max="12795" width="11.140625" style="2" customWidth="1"/>
    <col min="12796" max="12796" width="15" style="2" customWidth="1"/>
    <col min="12797" max="12797" width="20.140625" style="2" customWidth="1"/>
    <col min="12798" max="12798" width="17.5703125" style="2" customWidth="1"/>
    <col min="12799" max="12799" width="27.85546875" style="2" customWidth="1"/>
    <col min="12800" max="12800" width="26.5703125" style="2" customWidth="1"/>
    <col min="12801" max="12801" width="15" style="2" customWidth="1"/>
    <col min="12802" max="12802" width="17.5703125" style="2" customWidth="1"/>
    <col min="12803" max="12805" width="16.28515625" style="2" customWidth="1"/>
    <col min="12806" max="12806" width="20.140625" style="2" customWidth="1"/>
    <col min="12807" max="12807" width="15" style="2" customWidth="1"/>
    <col min="12808" max="12809" width="20.140625" style="2" customWidth="1"/>
    <col min="12810" max="12810" width="17.5703125" style="2" customWidth="1"/>
    <col min="12811" max="12811" width="20.140625" style="2" customWidth="1"/>
    <col min="12812" max="12812" width="12.42578125" style="2" customWidth="1"/>
    <col min="12813" max="12813" width="45.85546875" style="2" customWidth="1"/>
    <col min="12814" max="12814" width="29.140625" style="2" customWidth="1"/>
    <col min="12815" max="13022" width="12.42578125" style="2" customWidth="1"/>
    <col min="13023" max="13023" width="20.140625" style="2" customWidth="1"/>
    <col min="13024" max="13024" width="21.42578125" style="2" customWidth="1"/>
    <col min="13025" max="13025" width="24" style="2" customWidth="1"/>
    <col min="13026" max="13026" width="11.140625" style="2" customWidth="1"/>
    <col min="13027" max="13027" width="15" style="2" customWidth="1"/>
    <col min="13028" max="13028" width="13.7109375" style="2" customWidth="1"/>
    <col min="13029" max="13029" width="24" style="2" customWidth="1"/>
    <col min="13030" max="13030" width="15" style="2" customWidth="1"/>
    <col min="13031" max="13031" width="21.42578125" style="2" customWidth="1"/>
    <col min="13032" max="13032" width="15" style="2" customWidth="1"/>
    <col min="13033" max="13033" width="20.140625" style="2" customWidth="1"/>
    <col min="13034" max="13034" width="12.42578125" style="2" customWidth="1"/>
    <col min="13035" max="13035" width="17.5703125" style="2" customWidth="1"/>
    <col min="13036" max="13036" width="25.28515625" style="2" customWidth="1"/>
    <col min="13037" max="13037" width="17.5703125" style="2" customWidth="1"/>
    <col min="13038" max="13038" width="12.42578125" style="2" customWidth="1"/>
    <col min="13039" max="13039" width="20.140625" style="2" customWidth="1"/>
    <col min="13040" max="13040" width="24" style="2" customWidth="1"/>
    <col min="13041" max="13041" width="20.140625" style="2" customWidth="1"/>
    <col min="13042" max="13042" width="22.7109375" style="2" customWidth="1"/>
    <col min="13043" max="13043" width="29.140625" style="2" customWidth="1"/>
    <col min="13044" max="13044" width="22.7109375" style="2" customWidth="1"/>
    <col min="13045" max="13045" width="7.28515625" style="2" customWidth="1"/>
    <col min="13046" max="13046" width="15" style="2" customWidth="1"/>
    <col min="13047" max="13047" width="17.5703125" style="2" customWidth="1"/>
    <col min="13048" max="13048" width="15" style="2" customWidth="1"/>
    <col min="13049" max="13049" width="16.28515625" style="2" customWidth="1"/>
    <col min="13050" max="13050" width="13.7109375" style="2" customWidth="1"/>
    <col min="13051" max="13051" width="11.140625" style="2" customWidth="1"/>
    <col min="13052" max="13052" width="15" style="2" customWidth="1"/>
    <col min="13053" max="13053" width="20.140625" style="2" customWidth="1"/>
    <col min="13054" max="13054" width="17.5703125" style="2" customWidth="1"/>
    <col min="13055" max="13055" width="27.85546875" style="2" customWidth="1"/>
    <col min="13056" max="13056" width="26.5703125" style="2" customWidth="1"/>
    <col min="13057" max="13057" width="15" style="2" customWidth="1"/>
    <col min="13058" max="13058" width="17.5703125" style="2" customWidth="1"/>
    <col min="13059" max="13061" width="16.28515625" style="2" customWidth="1"/>
    <col min="13062" max="13062" width="20.140625" style="2" customWidth="1"/>
    <col min="13063" max="13063" width="15" style="2" customWidth="1"/>
    <col min="13064" max="13065" width="20.140625" style="2" customWidth="1"/>
    <col min="13066" max="13066" width="17.5703125" style="2" customWidth="1"/>
    <col min="13067" max="13067" width="20.140625" style="2" customWidth="1"/>
    <col min="13068" max="13068" width="12.42578125" style="2" customWidth="1"/>
    <col min="13069" max="13069" width="45.85546875" style="2" customWidth="1"/>
    <col min="13070" max="13070" width="29.140625" style="2" customWidth="1"/>
    <col min="13071" max="13278" width="12.42578125" style="2" customWidth="1"/>
    <col min="13279" max="13279" width="20.140625" style="2" customWidth="1"/>
    <col min="13280" max="13280" width="21.42578125" style="2" customWidth="1"/>
    <col min="13281" max="13281" width="24" style="2" customWidth="1"/>
    <col min="13282" max="13282" width="11.140625" style="2" customWidth="1"/>
    <col min="13283" max="13283" width="15" style="2" customWidth="1"/>
    <col min="13284" max="13284" width="13.7109375" style="2" customWidth="1"/>
    <col min="13285" max="13285" width="24" style="2" customWidth="1"/>
    <col min="13286" max="13286" width="15" style="2" customWidth="1"/>
    <col min="13287" max="13287" width="21.42578125" style="2" customWidth="1"/>
    <col min="13288" max="13288" width="15" style="2" customWidth="1"/>
    <col min="13289" max="13289" width="20.140625" style="2" customWidth="1"/>
    <col min="13290" max="13290" width="12.42578125" style="2" customWidth="1"/>
    <col min="13291" max="13291" width="17.5703125" style="2" customWidth="1"/>
    <col min="13292" max="13292" width="25.28515625" style="2" customWidth="1"/>
    <col min="13293" max="13293" width="17.5703125" style="2" customWidth="1"/>
    <col min="13294" max="13294" width="12.42578125" style="2" customWidth="1"/>
    <col min="13295" max="13295" width="20.140625" style="2" customWidth="1"/>
    <col min="13296" max="13296" width="24" style="2" customWidth="1"/>
    <col min="13297" max="13297" width="20.140625" style="2" customWidth="1"/>
    <col min="13298" max="13298" width="22.7109375" style="2" customWidth="1"/>
    <col min="13299" max="13299" width="29.140625" style="2" customWidth="1"/>
    <col min="13300" max="13300" width="22.7109375" style="2" customWidth="1"/>
    <col min="13301" max="13301" width="7.28515625" style="2" customWidth="1"/>
    <col min="13302" max="13302" width="15" style="2" customWidth="1"/>
    <col min="13303" max="13303" width="17.5703125" style="2" customWidth="1"/>
    <col min="13304" max="13304" width="15" style="2" customWidth="1"/>
    <col min="13305" max="13305" width="16.28515625" style="2" customWidth="1"/>
    <col min="13306" max="13306" width="13.7109375" style="2" customWidth="1"/>
    <col min="13307" max="13307" width="11.140625" style="2" customWidth="1"/>
    <col min="13308" max="13308" width="15" style="2" customWidth="1"/>
    <col min="13309" max="13309" width="20.140625" style="2" customWidth="1"/>
    <col min="13310" max="13310" width="17.5703125" style="2" customWidth="1"/>
    <col min="13311" max="13311" width="27.85546875" style="2" customWidth="1"/>
    <col min="13312" max="13312" width="26.5703125" style="2" customWidth="1"/>
    <col min="13313" max="13313" width="15" style="2" customWidth="1"/>
    <col min="13314" max="13314" width="17.5703125" style="2" customWidth="1"/>
    <col min="13315" max="13317" width="16.28515625" style="2" customWidth="1"/>
    <col min="13318" max="13318" width="20.140625" style="2" customWidth="1"/>
    <col min="13319" max="13319" width="15" style="2" customWidth="1"/>
    <col min="13320" max="13321" width="20.140625" style="2" customWidth="1"/>
    <col min="13322" max="13322" width="17.5703125" style="2" customWidth="1"/>
    <col min="13323" max="13323" width="20.140625" style="2" customWidth="1"/>
    <col min="13324" max="13324" width="12.42578125" style="2" customWidth="1"/>
    <col min="13325" max="13325" width="45.85546875" style="2" customWidth="1"/>
    <col min="13326" max="13326" width="29.140625" style="2" customWidth="1"/>
    <col min="13327" max="13534" width="12.42578125" style="2" customWidth="1"/>
    <col min="13535" max="13535" width="20.140625" style="2" customWidth="1"/>
    <col min="13536" max="13536" width="21.42578125" style="2" customWidth="1"/>
    <col min="13537" max="13537" width="24" style="2" customWidth="1"/>
    <col min="13538" max="13538" width="11.140625" style="2" customWidth="1"/>
    <col min="13539" max="13539" width="15" style="2" customWidth="1"/>
    <col min="13540" max="13540" width="13.7109375" style="2" customWidth="1"/>
    <col min="13541" max="13541" width="24" style="2" customWidth="1"/>
    <col min="13542" max="13542" width="15" style="2" customWidth="1"/>
    <col min="13543" max="13543" width="21.42578125" style="2" customWidth="1"/>
    <col min="13544" max="13544" width="15" style="2" customWidth="1"/>
    <col min="13545" max="13545" width="20.140625" style="2" customWidth="1"/>
    <col min="13546" max="13546" width="12.42578125" style="2" customWidth="1"/>
    <col min="13547" max="13547" width="17.5703125" style="2" customWidth="1"/>
    <col min="13548" max="13548" width="25.28515625" style="2" customWidth="1"/>
    <col min="13549" max="13549" width="17.5703125" style="2" customWidth="1"/>
    <col min="13550" max="13550" width="12.42578125" style="2" customWidth="1"/>
    <col min="13551" max="13551" width="20.140625" style="2" customWidth="1"/>
    <col min="13552" max="13552" width="24" style="2" customWidth="1"/>
    <col min="13553" max="13553" width="20.140625" style="2" customWidth="1"/>
    <col min="13554" max="13554" width="22.7109375" style="2" customWidth="1"/>
    <col min="13555" max="13555" width="29.140625" style="2" customWidth="1"/>
    <col min="13556" max="13556" width="22.7109375" style="2" customWidth="1"/>
    <col min="13557" max="13557" width="7.28515625" style="2" customWidth="1"/>
    <col min="13558" max="13558" width="15" style="2" customWidth="1"/>
    <col min="13559" max="13559" width="17.5703125" style="2" customWidth="1"/>
    <col min="13560" max="13560" width="15" style="2" customWidth="1"/>
    <col min="13561" max="13561" width="16.28515625" style="2" customWidth="1"/>
    <col min="13562" max="13562" width="13.7109375" style="2" customWidth="1"/>
    <col min="13563" max="13563" width="11.140625" style="2" customWidth="1"/>
    <col min="13564" max="13564" width="15" style="2" customWidth="1"/>
    <col min="13565" max="13565" width="20.140625" style="2" customWidth="1"/>
    <col min="13566" max="13566" width="17.5703125" style="2" customWidth="1"/>
    <col min="13567" max="13567" width="27.85546875" style="2" customWidth="1"/>
    <col min="13568" max="13568" width="26.5703125" style="2" customWidth="1"/>
    <col min="13569" max="13569" width="15" style="2" customWidth="1"/>
    <col min="13570" max="13570" width="17.5703125" style="2" customWidth="1"/>
    <col min="13571" max="13573" width="16.28515625" style="2" customWidth="1"/>
    <col min="13574" max="13574" width="20.140625" style="2" customWidth="1"/>
    <col min="13575" max="13575" width="15" style="2" customWidth="1"/>
    <col min="13576" max="13577" width="20.140625" style="2" customWidth="1"/>
    <col min="13578" max="13578" width="17.5703125" style="2" customWidth="1"/>
    <col min="13579" max="13579" width="20.140625" style="2" customWidth="1"/>
    <col min="13580" max="13580" width="12.42578125" style="2" customWidth="1"/>
    <col min="13581" max="13581" width="45.85546875" style="2" customWidth="1"/>
    <col min="13582" max="13582" width="29.140625" style="2" customWidth="1"/>
    <col min="13583" max="13790" width="12.42578125" style="2" customWidth="1"/>
    <col min="13791" max="13791" width="20.140625" style="2" customWidth="1"/>
    <col min="13792" max="13792" width="21.42578125" style="2" customWidth="1"/>
    <col min="13793" max="13793" width="24" style="2" customWidth="1"/>
    <col min="13794" max="13794" width="11.140625" style="2" customWidth="1"/>
    <col min="13795" max="13795" width="15" style="2" customWidth="1"/>
    <col min="13796" max="13796" width="13.7109375" style="2" customWidth="1"/>
    <col min="13797" max="13797" width="24" style="2" customWidth="1"/>
    <col min="13798" max="13798" width="15" style="2" customWidth="1"/>
    <col min="13799" max="13799" width="21.42578125" style="2" customWidth="1"/>
    <col min="13800" max="13800" width="15" style="2" customWidth="1"/>
    <col min="13801" max="13801" width="20.140625" style="2" customWidth="1"/>
    <col min="13802" max="13802" width="12.42578125" style="2" customWidth="1"/>
    <col min="13803" max="13803" width="17.5703125" style="2" customWidth="1"/>
    <col min="13804" max="13804" width="25.28515625" style="2" customWidth="1"/>
    <col min="13805" max="13805" width="17.5703125" style="2" customWidth="1"/>
    <col min="13806" max="13806" width="12.42578125" style="2" customWidth="1"/>
    <col min="13807" max="13807" width="20.140625" style="2" customWidth="1"/>
    <col min="13808" max="13808" width="24" style="2" customWidth="1"/>
    <col min="13809" max="13809" width="20.140625" style="2" customWidth="1"/>
    <col min="13810" max="13810" width="22.7109375" style="2" customWidth="1"/>
    <col min="13811" max="13811" width="29.140625" style="2" customWidth="1"/>
    <col min="13812" max="13812" width="22.7109375" style="2" customWidth="1"/>
    <col min="13813" max="13813" width="7.28515625" style="2" customWidth="1"/>
    <col min="13814" max="13814" width="15" style="2" customWidth="1"/>
    <col min="13815" max="13815" width="17.5703125" style="2" customWidth="1"/>
    <col min="13816" max="13816" width="15" style="2" customWidth="1"/>
    <col min="13817" max="13817" width="16.28515625" style="2" customWidth="1"/>
    <col min="13818" max="13818" width="13.7109375" style="2" customWidth="1"/>
    <col min="13819" max="13819" width="11.140625" style="2" customWidth="1"/>
    <col min="13820" max="13820" width="15" style="2" customWidth="1"/>
    <col min="13821" max="13821" width="20.140625" style="2" customWidth="1"/>
    <col min="13822" max="13822" width="17.5703125" style="2" customWidth="1"/>
    <col min="13823" max="13823" width="27.85546875" style="2" customWidth="1"/>
    <col min="13824" max="13824" width="26.5703125" style="2" customWidth="1"/>
    <col min="13825" max="13825" width="15" style="2" customWidth="1"/>
    <col min="13826" max="13826" width="17.5703125" style="2" customWidth="1"/>
    <col min="13827" max="13829" width="16.28515625" style="2" customWidth="1"/>
    <col min="13830" max="13830" width="20.140625" style="2" customWidth="1"/>
    <col min="13831" max="13831" width="15" style="2" customWidth="1"/>
    <col min="13832" max="13833" width="20.140625" style="2" customWidth="1"/>
    <col min="13834" max="13834" width="17.5703125" style="2" customWidth="1"/>
    <col min="13835" max="13835" width="20.140625" style="2" customWidth="1"/>
    <col min="13836" max="13836" width="12.42578125" style="2" customWidth="1"/>
    <col min="13837" max="13837" width="45.85546875" style="2" customWidth="1"/>
    <col min="13838" max="13838" width="29.140625" style="2" customWidth="1"/>
    <col min="13839" max="14046" width="12.42578125" style="2" customWidth="1"/>
    <col min="14047" max="14047" width="20.140625" style="2" customWidth="1"/>
    <col min="14048" max="14048" width="21.42578125" style="2" customWidth="1"/>
    <col min="14049" max="14049" width="24" style="2" customWidth="1"/>
    <col min="14050" max="14050" width="11.140625" style="2" customWidth="1"/>
    <col min="14051" max="14051" width="15" style="2" customWidth="1"/>
    <col min="14052" max="14052" width="13.7109375" style="2" customWidth="1"/>
    <col min="14053" max="14053" width="24" style="2" customWidth="1"/>
    <col min="14054" max="14054" width="15" style="2" customWidth="1"/>
    <col min="14055" max="14055" width="21.42578125" style="2" customWidth="1"/>
    <col min="14056" max="14056" width="15" style="2" customWidth="1"/>
    <col min="14057" max="14057" width="20.140625" style="2" customWidth="1"/>
    <col min="14058" max="14058" width="12.42578125" style="2" customWidth="1"/>
    <col min="14059" max="14059" width="17.5703125" style="2" customWidth="1"/>
    <col min="14060" max="14060" width="25.28515625" style="2" customWidth="1"/>
    <col min="14061" max="14061" width="17.5703125" style="2" customWidth="1"/>
    <col min="14062" max="14062" width="12.42578125" style="2" customWidth="1"/>
    <col min="14063" max="14063" width="20.140625" style="2" customWidth="1"/>
    <col min="14064" max="14064" width="24" style="2" customWidth="1"/>
    <col min="14065" max="14065" width="20.140625" style="2" customWidth="1"/>
    <col min="14066" max="14066" width="22.7109375" style="2" customWidth="1"/>
    <col min="14067" max="14067" width="29.140625" style="2" customWidth="1"/>
    <col min="14068" max="14068" width="22.7109375" style="2" customWidth="1"/>
    <col min="14069" max="14069" width="7.28515625" style="2" customWidth="1"/>
    <col min="14070" max="14070" width="15" style="2" customWidth="1"/>
    <col min="14071" max="14071" width="17.5703125" style="2" customWidth="1"/>
    <col min="14072" max="14072" width="15" style="2" customWidth="1"/>
    <col min="14073" max="14073" width="16.28515625" style="2" customWidth="1"/>
    <col min="14074" max="14074" width="13.7109375" style="2" customWidth="1"/>
    <col min="14075" max="14075" width="11.140625" style="2" customWidth="1"/>
    <col min="14076" max="14076" width="15" style="2" customWidth="1"/>
    <col min="14077" max="14077" width="20.140625" style="2" customWidth="1"/>
    <col min="14078" max="14078" width="17.5703125" style="2" customWidth="1"/>
    <col min="14079" max="14079" width="27.85546875" style="2" customWidth="1"/>
    <col min="14080" max="14080" width="26.5703125" style="2" customWidth="1"/>
    <col min="14081" max="14081" width="15" style="2" customWidth="1"/>
    <col min="14082" max="14082" width="17.5703125" style="2" customWidth="1"/>
    <col min="14083" max="14085" width="16.28515625" style="2" customWidth="1"/>
    <col min="14086" max="14086" width="20.140625" style="2" customWidth="1"/>
    <col min="14087" max="14087" width="15" style="2" customWidth="1"/>
    <col min="14088" max="14089" width="20.140625" style="2" customWidth="1"/>
    <col min="14090" max="14090" width="17.5703125" style="2" customWidth="1"/>
    <col min="14091" max="14091" width="20.140625" style="2" customWidth="1"/>
    <col min="14092" max="14092" width="12.42578125" style="2" customWidth="1"/>
    <col min="14093" max="14093" width="45.85546875" style="2" customWidth="1"/>
    <col min="14094" max="14094" width="29.140625" style="2" customWidth="1"/>
    <col min="14095" max="14302" width="12.42578125" style="2" customWidth="1"/>
    <col min="14303" max="14303" width="20.140625" style="2" customWidth="1"/>
    <col min="14304" max="14304" width="21.42578125" style="2" customWidth="1"/>
    <col min="14305" max="14305" width="24" style="2" customWidth="1"/>
    <col min="14306" max="14306" width="11.140625" style="2" customWidth="1"/>
    <col min="14307" max="14307" width="15" style="2" customWidth="1"/>
    <col min="14308" max="14308" width="13.7109375" style="2" customWidth="1"/>
    <col min="14309" max="14309" width="24" style="2" customWidth="1"/>
    <col min="14310" max="14310" width="15" style="2" customWidth="1"/>
    <col min="14311" max="14311" width="21.42578125" style="2" customWidth="1"/>
    <col min="14312" max="14312" width="15" style="2" customWidth="1"/>
    <col min="14313" max="14313" width="20.140625" style="2" customWidth="1"/>
    <col min="14314" max="14314" width="12.42578125" style="2" customWidth="1"/>
    <col min="14315" max="14315" width="17.5703125" style="2" customWidth="1"/>
    <col min="14316" max="14316" width="25.28515625" style="2" customWidth="1"/>
    <col min="14317" max="14317" width="17.5703125" style="2" customWidth="1"/>
    <col min="14318" max="14318" width="12.42578125" style="2" customWidth="1"/>
    <col min="14319" max="14319" width="20.140625" style="2" customWidth="1"/>
    <col min="14320" max="14320" width="24" style="2" customWidth="1"/>
    <col min="14321" max="14321" width="20.140625" style="2" customWidth="1"/>
    <col min="14322" max="14322" width="22.7109375" style="2" customWidth="1"/>
    <col min="14323" max="14323" width="29.140625" style="2" customWidth="1"/>
    <col min="14324" max="14324" width="22.7109375" style="2" customWidth="1"/>
    <col min="14325" max="14325" width="7.28515625" style="2" customWidth="1"/>
    <col min="14326" max="14326" width="15" style="2" customWidth="1"/>
    <col min="14327" max="14327" width="17.5703125" style="2" customWidth="1"/>
    <col min="14328" max="14328" width="15" style="2" customWidth="1"/>
    <col min="14329" max="14329" width="16.28515625" style="2" customWidth="1"/>
    <col min="14330" max="14330" width="13.7109375" style="2" customWidth="1"/>
    <col min="14331" max="14331" width="11.140625" style="2" customWidth="1"/>
    <col min="14332" max="14332" width="15" style="2" customWidth="1"/>
    <col min="14333" max="14333" width="20.140625" style="2" customWidth="1"/>
    <col min="14334" max="14334" width="17.5703125" style="2" customWidth="1"/>
    <col min="14335" max="14335" width="27.85546875" style="2" customWidth="1"/>
    <col min="14336" max="14336" width="26.5703125" style="2" customWidth="1"/>
    <col min="14337" max="14337" width="15" style="2" customWidth="1"/>
    <col min="14338" max="14338" width="17.5703125" style="2" customWidth="1"/>
    <col min="14339" max="14341" width="16.28515625" style="2" customWidth="1"/>
    <col min="14342" max="14342" width="20.140625" style="2" customWidth="1"/>
    <col min="14343" max="14343" width="15" style="2" customWidth="1"/>
    <col min="14344" max="14345" width="20.140625" style="2" customWidth="1"/>
    <col min="14346" max="14346" width="17.5703125" style="2" customWidth="1"/>
    <col min="14347" max="14347" width="20.140625" style="2" customWidth="1"/>
    <col min="14348" max="14348" width="12.42578125" style="2" customWidth="1"/>
    <col min="14349" max="14349" width="45.85546875" style="2" customWidth="1"/>
    <col min="14350" max="14350" width="29.140625" style="2" customWidth="1"/>
    <col min="14351" max="14558" width="12.42578125" style="2" customWidth="1"/>
    <col min="14559" max="14559" width="20.140625" style="2" customWidth="1"/>
    <col min="14560" max="14560" width="21.42578125" style="2" customWidth="1"/>
    <col min="14561" max="14561" width="24" style="2" customWidth="1"/>
    <col min="14562" max="14562" width="11.140625" style="2" customWidth="1"/>
    <col min="14563" max="14563" width="15" style="2" customWidth="1"/>
    <col min="14564" max="14564" width="13.7109375" style="2" customWidth="1"/>
    <col min="14565" max="14565" width="24" style="2" customWidth="1"/>
    <col min="14566" max="14566" width="15" style="2" customWidth="1"/>
    <col min="14567" max="14567" width="21.42578125" style="2" customWidth="1"/>
    <col min="14568" max="14568" width="15" style="2" customWidth="1"/>
    <col min="14569" max="14569" width="20.140625" style="2" customWidth="1"/>
    <col min="14570" max="14570" width="12.42578125" style="2" customWidth="1"/>
    <col min="14571" max="14571" width="17.5703125" style="2" customWidth="1"/>
    <col min="14572" max="14572" width="25.28515625" style="2" customWidth="1"/>
    <col min="14573" max="14573" width="17.5703125" style="2" customWidth="1"/>
    <col min="14574" max="14574" width="12.42578125" style="2" customWidth="1"/>
    <col min="14575" max="14575" width="20.140625" style="2" customWidth="1"/>
    <col min="14576" max="14576" width="24" style="2" customWidth="1"/>
    <col min="14577" max="14577" width="20.140625" style="2" customWidth="1"/>
    <col min="14578" max="14578" width="22.7109375" style="2" customWidth="1"/>
    <col min="14579" max="14579" width="29.140625" style="2" customWidth="1"/>
    <col min="14580" max="14580" width="22.7109375" style="2" customWidth="1"/>
    <col min="14581" max="14581" width="7.28515625" style="2" customWidth="1"/>
    <col min="14582" max="14582" width="15" style="2" customWidth="1"/>
    <col min="14583" max="14583" width="17.5703125" style="2" customWidth="1"/>
    <col min="14584" max="14584" width="15" style="2" customWidth="1"/>
    <col min="14585" max="14585" width="16.28515625" style="2" customWidth="1"/>
    <col min="14586" max="14586" width="13.7109375" style="2" customWidth="1"/>
    <col min="14587" max="14587" width="11.140625" style="2" customWidth="1"/>
    <col min="14588" max="14588" width="15" style="2" customWidth="1"/>
    <col min="14589" max="14589" width="20.140625" style="2" customWidth="1"/>
    <col min="14590" max="14590" width="17.5703125" style="2" customWidth="1"/>
    <col min="14591" max="14591" width="27.85546875" style="2" customWidth="1"/>
    <col min="14592" max="14592" width="26.5703125" style="2" customWidth="1"/>
    <col min="14593" max="14593" width="15" style="2" customWidth="1"/>
    <col min="14594" max="14594" width="17.5703125" style="2" customWidth="1"/>
    <col min="14595" max="14597" width="16.28515625" style="2" customWidth="1"/>
    <col min="14598" max="14598" width="20.140625" style="2" customWidth="1"/>
    <col min="14599" max="14599" width="15" style="2" customWidth="1"/>
    <col min="14600" max="14601" width="20.140625" style="2" customWidth="1"/>
    <col min="14602" max="14602" width="17.5703125" style="2" customWidth="1"/>
    <col min="14603" max="14603" width="20.140625" style="2" customWidth="1"/>
    <col min="14604" max="14604" width="12.42578125" style="2" customWidth="1"/>
    <col min="14605" max="14605" width="45.85546875" style="2" customWidth="1"/>
    <col min="14606" max="14606" width="29.140625" style="2" customWidth="1"/>
    <col min="14607" max="14814" width="12.42578125" style="2" customWidth="1"/>
    <col min="14815" max="14815" width="20.140625" style="2" customWidth="1"/>
    <col min="14816" max="14816" width="21.42578125" style="2" customWidth="1"/>
    <col min="14817" max="14817" width="24" style="2" customWidth="1"/>
    <col min="14818" max="14818" width="11.140625" style="2" customWidth="1"/>
    <col min="14819" max="14819" width="15" style="2" customWidth="1"/>
    <col min="14820" max="14820" width="13.7109375" style="2" customWidth="1"/>
    <col min="14821" max="14821" width="24" style="2" customWidth="1"/>
    <col min="14822" max="14822" width="15" style="2" customWidth="1"/>
    <col min="14823" max="14823" width="21.42578125" style="2" customWidth="1"/>
    <col min="14824" max="14824" width="15" style="2" customWidth="1"/>
    <col min="14825" max="14825" width="20.140625" style="2" customWidth="1"/>
    <col min="14826" max="14826" width="12.42578125" style="2" customWidth="1"/>
    <col min="14827" max="14827" width="17.5703125" style="2" customWidth="1"/>
    <col min="14828" max="14828" width="25.28515625" style="2" customWidth="1"/>
    <col min="14829" max="14829" width="17.5703125" style="2" customWidth="1"/>
    <col min="14830" max="14830" width="12.42578125" style="2" customWidth="1"/>
    <col min="14831" max="14831" width="20.140625" style="2" customWidth="1"/>
    <col min="14832" max="14832" width="24" style="2" customWidth="1"/>
    <col min="14833" max="14833" width="20.140625" style="2" customWidth="1"/>
    <col min="14834" max="14834" width="22.7109375" style="2" customWidth="1"/>
    <col min="14835" max="14835" width="29.140625" style="2" customWidth="1"/>
    <col min="14836" max="14836" width="22.7109375" style="2" customWidth="1"/>
    <col min="14837" max="14837" width="7.28515625" style="2" customWidth="1"/>
    <col min="14838" max="14838" width="15" style="2" customWidth="1"/>
    <col min="14839" max="14839" width="17.5703125" style="2" customWidth="1"/>
    <col min="14840" max="14840" width="15" style="2" customWidth="1"/>
    <col min="14841" max="14841" width="16.28515625" style="2" customWidth="1"/>
    <col min="14842" max="14842" width="13.7109375" style="2" customWidth="1"/>
    <col min="14843" max="14843" width="11.140625" style="2" customWidth="1"/>
    <col min="14844" max="14844" width="15" style="2" customWidth="1"/>
    <col min="14845" max="14845" width="20.140625" style="2" customWidth="1"/>
    <col min="14846" max="14846" width="17.5703125" style="2" customWidth="1"/>
    <col min="14847" max="14847" width="27.85546875" style="2" customWidth="1"/>
    <col min="14848" max="14848" width="26.5703125" style="2" customWidth="1"/>
    <col min="14849" max="14849" width="15" style="2" customWidth="1"/>
    <col min="14850" max="14850" width="17.5703125" style="2" customWidth="1"/>
    <col min="14851" max="14853" width="16.28515625" style="2" customWidth="1"/>
    <col min="14854" max="14854" width="20.140625" style="2" customWidth="1"/>
    <col min="14855" max="14855" width="15" style="2" customWidth="1"/>
    <col min="14856" max="14857" width="20.140625" style="2" customWidth="1"/>
    <col min="14858" max="14858" width="17.5703125" style="2" customWidth="1"/>
    <col min="14859" max="14859" width="20.140625" style="2" customWidth="1"/>
    <col min="14860" max="14860" width="12.42578125" style="2" customWidth="1"/>
    <col min="14861" max="14861" width="45.85546875" style="2" customWidth="1"/>
    <col min="14862" max="14862" width="29.140625" style="2" customWidth="1"/>
    <col min="14863" max="15070" width="12.42578125" style="2" customWidth="1"/>
    <col min="15071" max="15071" width="20.140625" style="2" customWidth="1"/>
    <col min="15072" max="15072" width="21.42578125" style="2" customWidth="1"/>
    <col min="15073" max="15073" width="24" style="2" customWidth="1"/>
    <col min="15074" max="15074" width="11.140625" style="2" customWidth="1"/>
    <col min="15075" max="15075" width="15" style="2" customWidth="1"/>
    <col min="15076" max="15076" width="13.7109375" style="2" customWidth="1"/>
    <col min="15077" max="15077" width="24" style="2" customWidth="1"/>
    <col min="15078" max="15078" width="15" style="2" customWidth="1"/>
    <col min="15079" max="15079" width="21.42578125" style="2" customWidth="1"/>
    <col min="15080" max="15080" width="15" style="2" customWidth="1"/>
    <col min="15081" max="15081" width="20.140625" style="2" customWidth="1"/>
    <col min="15082" max="15082" width="12.42578125" style="2" customWidth="1"/>
    <col min="15083" max="15083" width="17.5703125" style="2" customWidth="1"/>
    <col min="15084" max="15084" width="25.28515625" style="2" customWidth="1"/>
    <col min="15085" max="15085" width="17.5703125" style="2" customWidth="1"/>
    <col min="15086" max="15086" width="12.42578125" style="2" customWidth="1"/>
    <col min="15087" max="15087" width="20.140625" style="2" customWidth="1"/>
    <col min="15088" max="15088" width="24" style="2" customWidth="1"/>
    <col min="15089" max="15089" width="20.140625" style="2" customWidth="1"/>
    <col min="15090" max="15090" width="22.7109375" style="2" customWidth="1"/>
    <col min="15091" max="15091" width="29.140625" style="2" customWidth="1"/>
    <col min="15092" max="15092" width="22.7109375" style="2" customWidth="1"/>
    <col min="15093" max="15093" width="7.28515625" style="2" customWidth="1"/>
    <col min="15094" max="15094" width="15" style="2" customWidth="1"/>
    <col min="15095" max="15095" width="17.5703125" style="2" customWidth="1"/>
    <col min="15096" max="15096" width="15" style="2" customWidth="1"/>
    <col min="15097" max="15097" width="16.28515625" style="2" customWidth="1"/>
    <col min="15098" max="15098" width="13.7109375" style="2" customWidth="1"/>
    <col min="15099" max="15099" width="11.140625" style="2" customWidth="1"/>
    <col min="15100" max="15100" width="15" style="2" customWidth="1"/>
    <col min="15101" max="15101" width="20.140625" style="2" customWidth="1"/>
    <col min="15102" max="15102" width="17.5703125" style="2" customWidth="1"/>
    <col min="15103" max="15103" width="27.85546875" style="2" customWidth="1"/>
    <col min="15104" max="15104" width="26.5703125" style="2" customWidth="1"/>
    <col min="15105" max="15105" width="15" style="2" customWidth="1"/>
    <col min="15106" max="15106" width="17.5703125" style="2" customWidth="1"/>
    <col min="15107" max="15109" width="16.28515625" style="2" customWidth="1"/>
    <col min="15110" max="15110" width="20.140625" style="2" customWidth="1"/>
    <col min="15111" max="15111" width="15" style="2" customWidth="1"/>
    <col min="15112" max="15113" width="20.140625" style="2" customWidth="1"/>
    <col min="15114" max="15114" width="17.5703125" style="2" customWidth="1"/>
    <col min="15115" max="15115" width="20.140625" style="2" customWidth="1"/>
    <col min="15116" max="15116" width="12.42578125" style="2" customWidth="1"/>
    <col min="15117" max="15117" width="45.85546875" style="2" customWidth="1"/>
    <col min="15118" max="15118" width="29.140625" style="2" customWidth="1"/>
    <col min="15119" max="15326" width="12.42578125" style="2" customWidth="1"/>
    <col min="15327" max="15327" width="20.140625" style="2" customWidth="1"/>
    <col min="15328" max="15328" width="21.42578125" style="2" customWidth="1"/>
    <col min="15329" max="15329" width="24" style="2" customWidth="1"/>
    <col min="15330" max="15330" width="11.140625" style="2" customWidth="1"/>
    <col min="15331" max="15331" width="15" style="2" customWidth="1"/>
    <col min="15332" max="15332" width="13.7109375" style="2" customWidth="1"/>
    <col min="15333" max="15333" width="24" style="2" customWidth="1"/>
    <col min="15334" max="15334" width="15" style="2" customWidth="1"/>
    <col min="15335" max="15335" width="21.42578125" style="2" customWidth="1"/>
    <col min="15336" max="15336" width="15" style="2" customWidth="1"/>
    <col min="15337" max="15337" width="20.140625" style="2" customWidth="1"/>
    <col min="15338" max="15338" width="12.42578125" style="2" customWidth="1"/>
    <col min="15339" max="15339" width="17.5703125" style="2" customWidth="1"/>
    <col min="15340" max="15340" width="25.28515625" style="2" customWidth="1"/>
    <col min="15341" max="15341" width="17.5703125" style="2" customWidth="1"/>
    <col min="15342" max="15342" width="12.42578125" style="2" customWidth="1"/>
    <col min="15343" max="15343" width="20.140625" style="2" customWidth="1"/>
    <col min="15344" max="15344" width="24" style="2" customWidth="1"/>
    <col min="15345" max="15345" width="20.140625" style="2" customWidth="1"/>
    <col min="15346" max="15346" width="22.7109375" style="2" customWidth="1"/>
    <col min="15347" max="15347" width="29.140625" style="2" customWidth="1"/>
    <col min="15348" max="15348" width="22.7109375" style="2" customWidth="1"/>
    <col min="15349" max="15349" width="7.28515625" style="2" customWidth="1"/>
    <col min="15350" max="15350" width="15" style="2" customWidth="1"/>
    <col min="15351" max="15351" width="17.5703125" style="2" customWidth="1"/>
    <col min="15352" max="15352" width="15" style="2" customWidth="1"/>
    <col min="15353" max="15353" width="16.28515625" style="2" customWidth="1"/>
    <col min="15354" max="15354" width="13.7109375" style="2" customWidth="1"/>
    <col min="15355" max="15355" width="11.140625" style="2" customWidth="1"/>
    <col min="15356" max="15356" width="15" style="2" customWidth="1"/>
    <col min="15357" max="15357" width="20.140625" style="2" customWidth="1"/>
    <col min="15358" max="15358" width="17.5703125" style="2" customWidth="1"/>
    <col min="15359" max="15359" width="27.85546875" style="2" customWidth="1"/>
    <col min="15360" max="15360" width="26.5703125" style="2" customWidth="1"/>
    <col min="15361" max="15361" width="15" style="2" customWidth="1"/>
    <col min="15362" max="15362" width="17.5703125" style="2" customWidth="1"/>
    <col min="15363" max="15365" width="16.28515625" style="2" customWidth="1"/>
    <col min="15366" max="15366" width="20.140625" style="2" customWidth="1"/>
    <col min="15367" max="15367" width="15" style="2" customWidth="1"/>
    <col min="15368" max="15369" width="20.140625" style="2" customWidth="1"/>
    <col min="15370" max="15370" width="17.5703125" style="2" customWidth="1"/>
    <col min="15371" max="15371" width="20.140625" style="2" customWidth="1"/>
    <col min="15372" max="15372" width="12.42578125" style="2" customWidth="1"/>
    <col min="15373" max="15373" width="45.85546875" style="2" customWidth="1"/>
    <col min="15374" max="15374" width="29.140625" style="2" customWidth="1"/>
    <col min="15375" max="15582" width="12.42578125" style="2" customWidth="1"/>
    <col min="15583" max="15583" width="20.140625" style="2" customWidth="1"/>
    <col min="15584" max="15584" width="21.42578125" style="2" customWidth="1"/>
    <col min="15585" max="15585" width="24" style="2" customWidth="1"/>
    <col min="15586" max="15586" width="11.140625" style="2" customWidth="1"/>
    <col min="15587" max="15587" width="15" style="2" customWidth="1"/>
    <col min="15588" max="15588" width="13.7109375" style="2" customWidth="1"/>
    <col min="15589" max="15589" width="24" style="2" customWidth="1"/>
    <col min="15590" max="15590" width="15" style="2" customWidth="1"/>
    <col min="15591" max="15591" width="21.42578125" style="2" customWidth="1"/>
    <col min="15592" max="15592" width="15" style="2" customWidth="1"/>
    <col min="15593" max="15593" width="20.140625" style="2" customWidth="1"/>
    <col min="15594" max="15594" width="12.42578125" style="2" customWidth="1"/>
    <col min="15595" max="15595" width="17.5703125" style="2" customWidth="1"/>
    <col min="15596" max="15596" width="25.28515625" style="2" customWidth="1"/>
    <col min="15597" max="15597" width="17.5703125" style="2" customWidth="1"/>
    <col min="15598" max="15598" width="12.42578125" style="2" customWidth="1"/>
    <col min="15599" max="15599" width="20.140625" style="2" customWidth="1"/>
    <col min="15600" max="15600" width="24" style="2" customWidth="1"/>
    <col min="15601" max="15601" width="20.140625" style="2" customWidth="1"/>
    <col min="15602" max="15602" width="22.7109375" style="2" customWidth="1"/>
    <col min="15603" max="15603" width="29.140625" style="2" customWidth="1"/>
    <col min="15604" max="15604" width="22.7109375" style="2" customWidth="1"/>
    <col min="15605" max="15605" width="7.28515625" style="2" customWidth="1"/>
    <col min="15606" max="15606" width="15" style="2" customWidth="1"/>
    <col min="15607" max="15607" width="17.5703125" style="2" customWidth="1"/>
    <col min="15608" max="15608" width="15" style="2" customWidth="1"/>
    <col min="15609" max="15609" width="16.28515625" style="2" customWidth="1"/>
    <col min="15610" max="15610" width="13.7109375" style="2" customWidth="1"/>
    <col min="15611" max="15611" width="11.140625" style="2" customWidth="1"/>
    <col min="15612" max="15612" width="15" style="2" customWidth="1"/>
    <col min="15613" max="15613" width="20.140625" style="2" customWidth="1"/>
    <col min="15614" max="15614" width="17.5703125" style="2" customWidth="1"/>
    <col min="15615" max="15615" width="27.85546875" style="2" customWidth="1"/>
    <col min="15616" max="15616" width="26.5703125" style="2" customWidth="1"/>
    <col min="15617" max="15617" width="15" style="2" customWidth="1"/>
    <col min="15618" max="15618" width="17.5703125" style="2" customWidth="1"/>
    <col min="15619" max="15621" width="16.28515625" style="2" customWidth="1"/>
    <col min="15622" max="15622" width="20.140625" style="2" customWidth="1"/>
    <col min="15623" max="15623" width="15" style="2" customWidth="1"/>
    <col min="15624" max="15625" width="20.140625" style="2" customWidth="1"/>
    <col min="15626" max="15626" width="17.5703125" style="2" customWidth="1"/>
    <col min="15627" max="15627" width="20.140625" style="2" customWidth="1"/>
    <col min="15628" max="15628" width="12.42578125" style="2" customWidth="1"/>
    <col min="15629" max="15629" width="45.85546875" style="2" customWidth="1"/>
    <col min="15630" max="15630" width="29.140625" style="2" customWidth="1"/>
    <col min="15631" max="15838" width="12.42578125" style="2" customWidth="1"/>
    <col min="15839" max="15839" width="20.140625" style="2" customWidth="1"/>
    <col min="15840" max="15840" width="21.42578125" style="2" customWidth="1"/>
    <col min="15841" max="15841" width="24" style="2" customWidth="1"/>
    <col min="15842" max="15842" width="11.140625" style="2" customWidth="1"/>
    <col min="15843" max="15843" width="15" style="2" customWidth="1"/>
    <col min="15844" max="15844" width="13.7109375" style="2" customWidth="1"/>
    <col min="15845" max="15845" width="24" style="2" customWidth="1"/>
    <col min="15846" max="15846" width="15" style="2" customWidth="1"/>
    <col min="15847" max="15847" width="21.42578125" style="2" customWidth="1"/>
    <col min="15848" max="15848" width="15" style="2" customWidth="1"/>
    <col min="15849" max="15849" width="20.140625" style="2" customWidth="1"/>
    <col min="15850" max="15850" width="12.42578125" style="2" customWidth="1"/>
    <col min="15851" max="15851" width="17.5703125" style="2" customWidth="1"/>
    <col min="15852" max="15852" width="25.28515625" style="2" customWidth="1"/>
    <col min="15853" max="15853" width="17.5703125" style="2" customWidth="1"/>
    <col min="15854" max="15854" width="12.42578125" style="2" customWidth="1"/>
    <col min="15855" max="15855" width="20.140625" style="2" customWidth="1"/>
    <col min="15856" max="15856" width="24" style="2" customWidth="1"/>
    <col min="15857" max="15857" width="20.140625" style="2" customWidth="1"/>
    <col min="15858" max="15858" width="22.7109375" style="2" customWidth="1"/>
    <col min="15859" max="15859" width="29.140625" style="2" customWidth="1"/>
    <col min="15860" max="15860" width="22.7109375" style="2" customWidth="1"/>
    <col min="15861" max="15861" width="7.28515625" style="2" customWidth="1"/>
    <col min="15862" max="15862" width="15" style="2" customWidth="1"/>
    <col min="15863" max="15863" width="17.5703125" style="2" customWidth="1"/>
    <col min="15864" max="15864" width="15" style="2" customWidth="1"/>
    <col min="15865" max="15865" width="16.28515625" style="2" customWidth="1"/>
    <col min="15866" max="15866" width="13.7109375" style="2" customWidth="1"/>
    <col min="15867" max="15867" width="11.140625" style="2" customWidth="1"/>
    <col min="15868" max="15868" width="15" style="2" customWidth="1"/>
    <col min="15869" max="15869" width="20.140625" style="2" customWidth="1"/>
    <col min="15870" max="15870" width="17.5703125" style="2" customWidth="1"/>
    <col min="15871" max="15871" width="27.85546875" style="2" customWidth="1"/>
    <col min="15872" max="15872" width="26.5703125" style="2" customWidth="1"/>
    <col min="15873" max="15873" width="15" style="2" customWidth="1"/>
    <col min="15874" max="15874" width="17.5703125" style="2" customWidth="1"/>
    <col min="15875" max="15877" width="16.28515625" style="2" customWidth="1"/>
    <col min="15878" max="15878" width="20.140625" style="2" customWidth="1"/>
    <col min="15879" max="15879" width="15" style="2" customWidth="1"/>
    <col min="15880" max="15881" width="20.140625" style="2" customWidth="1"/>
    <col min="15882" max="15882" width="17.5703125" style="2" customWidth="1"/>
    <col min="15883" max="15883" width="20.140625" style="2" customWidth="1"/>
    <col min="15884" max="15884" width="12.42578125" style="2" customWidth="1"/>
    <col min="15885" max="15885" width="45.85546875" style="2" customWidth="1"/>
    <col min="15886" max="15886" width="29.140625" style="2" customWidth="1"/>
    <col min="15887" max="16094" width="12.42578125" style="2" customWidth="1"/>
    <col min="16095" max="16095" width="20.140625" style="2" customWidth="1"/>
    <col min="16096" max="16096" width="21.42578125" style="2" customWidth="1"/>
    <col min="16097" max="16097" width="24" style="2" customWidth="1"/>
    <col min="16098" max="16098" width="11.140625" style="2" customWidth="1"/>
    <col min="16099" max="16099" width="15" style="2" customWidth="1"/>
    <col min="16100" max="16100" width="13.7109375" style="2" customWidth="1"/>
    <col min="16101" max="16101" width="24" style="2" customWidth="1"/>
    <col min="16102" max="16102" width="15" style="2" customWidth="1"/>
    <col min="16103" max="16103" width="21.42578125" style="2" customWidth="1"/>
    <col min="16104" max="16104" width="15" style="2" customWidth="1"/>
    <col min="16105" max="16105" width="20.140625" style="2" customWidth="1"/>
    <col min="16106" max="16106" width="12.42578125" style="2" customWidth="1"/>
    <col min="16107" max="16107" width="17.5703125" style="2" customWidth="1"/>
    <col min="16108" max="16108" width="25.28515625" style="2" customWidth="1"/>
    <col min="16109" max="16109" width="17.5703125" style="2" customWidth="1"/>
    <col min="16110" max="16110" width="12.42578125" style="2" customWidth="1"/>
    <col min="16111" max="16111" width="20.140625" style="2" customWidth="1"/>
    <col min="16112" max="16112" width="24" style="2" customWidth="1"/>
    <col min="16113" max="16113" width="20.140625" style="2" customWidth="1"/>
    <col min="16114" max="16114" width="22.7109375" style="2" customWidth="1"/>
    <col min="16115" max="16115" width="29.140625" style="2" customWidth="1"/>
    <col min="16116" max="16116" width="22.7109375" style="2" customWidth="1"/>
    <col min="16117" max="16117" width="7.28515625" style="2" customWidth="1"/>
    <col min="16118" max="16118" width="15" style="2" customWidth="1"/>
    <col min="16119" max="16119" width="17.5703125" style="2" customWidth="1"/>
    <col min="16120" max="16120" width="15" style="2" customWidth="1"/>
    <col min="16121" max="16121" width="16.28515625" style="2" customWidth="1"/>
    <col min="16122" max="16122" width="13.7109375" style="2" customWidth="1"/>
    <col min="16123" max="16123" width="11.140625" style="2" customWidth="1"/>
    <col min="16124" max="16124" width="15" style="2" customWidth="1"/>
    <col min="16125" max="16125" width="20.140625" style="2" customWidth="1"/>
    <col min="16126" max="16126" width="17.5703125" style="2" customWidth="1"/>
    <col min="16127" max="16127" width="27.85546875" style="2" customWidth="1"/>
    <col min="16128" max="16128" width="26.5703125" style="2" customWidth="1"/>
    <col min="16129" max="16129" width="15" style="2" customWidth="1"/>
    <col min="16130" max="16130" width="17.5703125" style="2" customWidth="1"/>
    <col min="16131" max="16133" width="16.28515625" style="2" customWidth="1"/>
    <col min="16134" max="16134" width="20.140625" style="2" customWidth="1"/>
    <col min="16135" max="16135" width="15" style="2" customWidth="1"/>
    <col min="16136" max="16137" width="20.140625" style="2" customWidth="1"/>
    <col min="16138" max="16138" width="17.5703125" style="2" customWidth="1"/>
    <col min="16139" max="16139" width="20.140625" style="2" customWidth="1"/>
    <col min="16140" max="16140" width="12.42578125" style="2" customWidth="1"/>
    <col min="16141" max="16141" width="45.85546875" style="2" customWidth="1"/>
    <col min="16142" max="16142" width="29.140625" style="2" customWidth="1"/>
    <col min="16143" max="16384" width="12.42578125" style="2" customWidth="1"/>
  </cols>
  <sheetData>
    <row r="1" spans="1:222" s="65" customFormat="1" x14ac:dyDescent="0.2">
      <c r="A1" s="106" t="s">
        <v>82</v>
      </c>
      <c r="B1" s="110">
        <f ca="1">WORKDAY(TODAY(),1,$T$35:$T$419)</f>
        <v>45555</v>
      </c>
      <c r="C1" s="55"/>
      <c r="D1" s="55"/>
      <c r="E1" s="55"/>
      <c r="F1" s="56"/>
      <c r="G1" s="55"/>
      <c r="H1" s="57"/>
      <c r="I1" s="57"/>
      <c r="J1" s="55"/>
      <c r="K1" s="55"/>
      <c r="L1" s="55"/>
      <c r="M1" s="58"/>
      <c r="N1" s="55"/>
      <c r="O1" s="55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5"/>
      <c r="BC1" s="55"/>
      <c r="BD1" s="55"/>
      <c r="BE1" s="55"/>
      <c r="BF1" s="55"/>
      <c r="BG1" s="55"/>
      <c r="BH1" s="55"/>
      <c r="BI1" s="55"/>
      <c r="BJ1" s="55"/>
      <c r="BK1" s="55"/>
      <c r="BL1" s="55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CA1" s="55"/>
      <c r="CB1" s="55"/>
      <c r="CC1" s="55"/>
      <c r="CD1" s="55"/>
      <c r="CE1" s="55"/>
      <c r="CF1" s="55"/>
      <c r="CG1" s="55"/>
      <c r="CH1" s="55"/>
      <c r="CI1" s="55"/>
      <c r="CJ1" s="55"/>
      <c r="CK1" s="55"/>
      <c r="CL1" s="55"/>
      <c r="CM1" s="55"/>
      <c r="CN1" s="55"/>
      <c r="CO1" s="55"/>
      <c r="CP1" s="55"/>
      <c r="CQ1" s="55"/>
      <c r="CR1" s="55"/>
      <c r="CS1" s="55"/>
      <c r="CT1" s="55"/>
      <c r="CU1" s="55"/>
      <c r="CV1" s="55"/>
      <c r="CW1" s="55"/>
      <c r="CX1" s="55"/>
      <c r="CY1" s="55"/>
      <c r="CZ1" s="55"/>
      <c r="DA1" s="55"/>
      <c r="DB1" s="55"/>
      <c r="DC1" s="55"/>
      <c r="DD1" s="55"/>
      <c r="DE1" s="55"/>
      <c r="DF1" s="55"/>
      <c r="DG1" s="55"/>
      <c r="DH1" s="55"/>
      <c r="DI1" s="55"/>
      <c r="DJ1" s="55"/>
      <c r="DK1" s="55"/>
      <c r="DL1" s="55"/>
      <c r="DM1" s="55"/>
      <c r="DN1" s="55"/>
      <c r="DO1" s="55"/>
      <c r="DP1" s="55"/>
      <c r="DQ1" s="55"/>
      <c r="DR1" s="55"/>
      <c r="DS1" s="55"/>
      <c r="DT1" s="55"/>
      <c r="DU1" s="55"/>
      <c r="DV1" s="55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  <c r="HL1" s="55"/>
      <c r="HM1" s="55"/>
      <c r="HN1" s="55"/>
    </row>
    <row r="2" spans="1:222" s="65" customFormat="1" x14ac:dyDescent="0.2">
      <c r="A2" s="63"/>
      <c r="B2" s="89" t="s">
        <v>83</v>
      </c>
      <c r="C2" s="66"/>
      <c r="D2" s="55"/>
      <c r="E2" s="57"/>
      <c r="F2" s="56"/>
      <c r="G2" s="67"/>
      <c r="H2" s="57"/>
      <c r="I2" s="57"/>
      <c r="J2" s="57"/>
      <c r="K2" s="66"/>
      <c r="L2" s="55"/>
      <c r="M2" s="58"/>
      <c r="N2" s="66"/>
      <c r="O2" s="66"/>
      <c r="P2" s="68"/>
      <c r="Q2" s="60"/>
      <c r="R2" s="60"/>
      <c r="S2" s="60"/>
      <c r="T2" s="60"/>
      <c r="U2" s="60"/>
      <c r="V2" s="90"/>
      <c r="W2" s="60"/>
      <c r="X2" s="89" t="s">
        <v>2</v>
      </c>
      <c r="Y2" s="60"/>
      <c r="Z2" s="60"/>
      <c r="AA2" s="60"/>
      <c r="AB2" s="60"/>
      <c r="AC2" s="60"/>
      <c r="AD2" s="60"/>
      <c r="AE2" s="60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5"/>
      <c r="DU2" s="55"/>
      <c r="DV2" s="5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  <c r="HL2" s="55"/>
      <c r="HM2" s="55"/>
      <c r="HN2" s="55"/>
    </row>
    <row r="3" spans="1:222" s="65" customFormat="1" ht="33.75" customHeight="1" x14ac:dyDescent="0.2">
      <c r="A3" s="55"/>
      <c r="B3" s="89" t="s">
        <v>85</v>
      </c>
      <c r="C3" s="70"/>
      <c r="D3" s="105"/>
      <c r="E3" s="70"/>
      <c r="F3" s="90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0"/>
      <c r="W3" s="60"/>
      <c r="X3" s="89"/>
      <c r="Y3" s="60"/>
      <c r="Z3" s="60"/>
      <c r="AA3" s="60"/>
      <c r="AB3" s="60"/>
      <c r="AC3" s="60"/>
      <c r="AD3" s="60"/>
      <c r="AE3" s="60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</row>
    <row r="4" spans="1:222" s="65" customFormat="1" x14ac:dyDescent="0.2">
      <c r="A4" s="63"/>
      <c r="B4" s="114" t="s">
        <v>87</v>
      </c>
      <c r="C4" s="114" t="s">
        <v>88</v>
      </c>
      <c r="D4" s="114" t="s">
        <v>89</v>
      </c>
      <c r="E4" s="114" t="s">
        <v>90</v>
      </c>
      <c r="F4" s="114" t="s">
        <v>91</v>
      </c>
      <c r="G4" s="114" t="s">
        <v>92</v>
      </c>
      <c r="H4" s="114" t="s">
        <v>93</v>
      </c>
      <c r="I4" s="114" t="s">
        <v>94</v>
      </c>
      <c r="J4" s="114" t="s">
        <v>95</v>
      </c>
      <c r="K4" s="114" t="s">
        <v>96</v>
      </c>
      <c r="L4" s="114" t="s">
        <v>97</v>
      </c>
      <c r="M4" s="114" t="s">
        <v>98</v>
      </c>
      <c r="N4" s="114" t="s">
        <v>99</v>
      </c>
      <c r="O4" s="114" t="s">
        <v>100</v>
      </c>
      <c r="P4" s="114" t="s">
        <v>101</v>
      </c>
      <c r="Q4" s="114" t="s">
        <v>102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</row>
    <row r="5" spans="1:222" s="65" customFormat="1" x14ac:dyDescent="0.2">
      <c r="A5" s="73" t="s">
        <v>3</v>
      </c>
      <c r="B5" s="74" t="s">
        <v>4</v>
      </c>
      <c r="C5" s="74" t="s">
        <v>5</v>
      </c>
      <c r="D5" s="75" t="s">
        <v>6</v>
      </c>
      <c r="E5" s="76" t="s">
        <v>6</v>
      </c>
      <c r="F5" s="77" t="s">
        <v>6</v>
      </c>
      <c r="G5" s="78" t="s">
        <v>6</v>
      </c>
      <c r="H5" s="76" t="s">
        <v>6</v>
      </c>
      <c r="I5" s="76" t="s">
        <v>6</v>
      </c>
      <c r="J5" s="78" t="s">
        <v>6</v>
      </c>
      <c r="K5" s="74" t="s">
        <v>7</v>
      </c>
      <c r="L5" s="73" t="s">
        <v>8</v>
      </c>
      <c r="M5" s="79" t="s">
        <v>9</v>
      </c>
      <c r="N5" s="74" t="s">
        <v>9</v>
      </c>
      <c r="O5" s="74" t="s">
        <v>7</v>
      </c>
      <c r="P5" s="80" t="s">
        <v>10</v>
      </c>
      <c r="Q5" s="73" t="s">
        <v>10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</row>
    <row r="6" spans="1:222" s="65" customFormat="1" x14ac:dyDescent="0.2">
      <c r="A6" s="103">
        <v>43418</v>
      </c>
      <c r="B6" s="113" t="s">
        <v>86</v>
      </c>
      <c r="C6" s="74" t="s">
        <v>12</v>
      </c>
      <c r="D6" s="73" t="s">
        <v>13</v>
      </c>
      <c r="E6" s="81"/>
      <c r="F6" s="82" t="s">
        <v>14</v>
      </c>
      <c r="G6" s="83"/>
      <c r="H6" s="81" t="s">
        <v>15</v>
      </c>
      <c r="I6" s="81" t="s">
        <v>15</v>
      </c>
      <c r="J6" s="81"/>
      <c r="K6" s="74"/>
      <c r="L6" s="73"/>
      <c r="M6" s="79"/>
      <c r="N6" s="74"/>
      <c r="O6" s="74" t="s">
        <v>16</v>
      </c>
      <c r="P6" s="80" t="s">
        <v>17</v>
      </c>
      <c r="Q6" s="73" t="s">
        <v>17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</row>
    <row r="7" spans="1:222" s="65" customFormat="1" x14ac:dyDescent="0.2">
      <c r="A7" s="84" t="s">
        <v>18</v>
      </c>
      <c r="B7" s="109" t="s">
        <v>84</v>
      </c>
      <c r="C7" s="74"/>
      <c r="D7" s="73"/>
      <c r="E7" s="81"/>
      <c r="F7" s="82"/>
      <c r="G7" s="83"/>
      <c r="H7" s="81" t="s">
        <v>19</v>
      </c>
      <c r="I7" s="81" t="s">
        <v>19</v>
      </c>
      <c r="J7" s="81"/>
      <c r="K7" s="74"/>
      <c r="L7" s="73"/>
      <c r="M7" s="79"/>
      <c r="N7" s="74"/>
      <c r="O7" s="74" t="s">
        <v>9</v>
      </c>
      <c r="P7" s="80" t="s">
        <v>20</v>
      </c>
      <c r="Q7" s="73" t="s">
        <v>11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</row>
    <row r="8" spans="1:222" s="65" customFormat="1" x14ac:dyDescent="0.2">
      <c r="A8" s="103">
        <v>43425</v>
      </c>
      <c r="B8" s="74" t="s">
        <v>21</v>
      </c>
      <c r="C8" s="74" t="s">
        <v>21</v>
      </c>
      <c r="D8" s="73" t="s">
        <v>22</v>
      </c>
      <c r="E8" s="81" t="s">
        <v>23</v>
      </c>
      <c r="F8" s="64" t="s">
        <v>24</v>
      </c>
      <c r="G8" s="85" t="s">
        <v>25</v>
      </c>
      <c r="H8" s="86" t="s">
        <v>26</v>
      </c>
      <c r="I8" s="86" t="s">
        <v>26</v>
      </c>
      <c r="J8" s="86" t="s">
        <v>27</v>
      </c>
      <c r="K8" s="74" t="s">
        <v>21</v>
      </c>
      <c r="L8" s="73"/>
      <c r="M8" s="79" t="s">
        <v>28</v>
      </c>
      <c r="N8" s="74" t="s">
        <v>21</v>
      </c>
      <c r="O8" s="74" t="s">
        <v>21</v>
      </c>
      <c r="P8" s="80" t="s">
        <v>29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55"/>
      <c r="BC8" s="55"/>
      <c r="BD8" s="55"/>
      <c r="BE8" s="55"/>
      <c r="BF8" s="55"/>
      <c r="BG8" s="55"/>
      <c r="BH8" s="55"/>
      <c r="BI8" s="55"/>
      <c r="BJ8" s="55"/>
      <c r="BK8" s="55"/>
      <c r="BL8" s="55"/>
      <c r="BM8" s="55"/>
      <c r="BN8" s="55"/>
      <c r="BO8" s="55"/>
      <c r="BP8" s="55"/>
      <c r="BQ8" s="55"/>
      <c r="BR8" s="55"/>
      <c r="BS8" s="55"/>
      <c r="BT8" s="55"/>
      <c r="BU8" s="55"/>
      <c r="BV8" s="55"/>
      <c r="BW8" s="55"/>
      <c r="BX8" s="55"/>
      <c r="BY8" s="55"/>
      <c r="BZ8" s="55"/>
      <c r="CA8" s="55"/>
      <c r="CB8" s="55"/>
      <c r="CC8" s="55"/>
      <c r="CD8" s="55"/>
      <c r="CE8" s="55"/>
      <c r="CF8" s="55"/>
      <c r="CG8" s="55"/>
      <c r="CH8" s="55"/>
      <c r="CI8" s="55"/>
      <c r="CJ8" s="55"/>
      <c r="CK8" s="55"/>
      <c r="CL8" s="55"/>
      <c r="CM8" s="55"/>
      <c r="CN8" s="55"/>
      <c r="CO8" s="55"/>
      <c r="CP8" s="55"/>
      <c r="CQ8" s="55"/>
      <c r="CR8" s="55"/>
      <c r="CS8" s="55"/>
      <c r="CT8" s="55"/>
      <c r="CU8" s="55"/>
      <c r="CV8" s="55"/>
      <c r="CW8" s="55"/>
      <c r="CX8" s="55"/>
      <c r="CY8" s="55"/>
      <c r="CZ8" s="55"/>
      <c r="DA8" s="55"/>
      <c r="DB8" s="55"/>
      <c r="DC8" s="55"/>
      <c r="DD8" s="55"/>
      <c r="DE8" s="55"/>
      <c r="DF8" s="55"/>
      <c r="DG8" s="55"/>
      <c r="DH8" s="55"/>
      <c r="DI8" s="55"/>
      <c r="DJ8" s="55"/>
      <c r="DK8" s="55"/>
      <c r="DL8" s="55"/>
      <c r="DM8" s="55"/>
      <c r="DN8" s="55"/>
      <c r="DO8" s="55"/>
      <c r="DP8" s="55"/>
      <c r="DQ8" s="55"/>
      <c r="DR8" s="55"/>
      <c r="DS8" s="55"/>
      <c r="DT8" s="55"/>
      <c r="DU8" s="55"/>
      <c r="DV8" s="55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  <c r="HL8" s="55"/>
      <c r="HM8" s="55"/>
      <c r="HN8" s="55"/>
    </row>
    <row r="9" spans="1:222" s="65" customFormat="1" x14ac:dyDescent="0.2">
      <c r="A9" s="87"/>
      <c r="B9" s="66"/>
      <c r="C9" s="107"/>
      <c r="D9" s="55"/>
      <c r="E9" s="57"/>
      <c r="F9" s="107"/>
      <c r="G9" s="67"/>
      <c r="H9" s="86" t="s">
        <v>30</v>
      </c>
      <c r="I9" s="86" t="s">
        <v>31</v>
      </c>
      <c r="J9" s="57"/>
      <c r="K9" s="66"/>
      <c r="L9" s="55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</row>
    <row r="10" spans="1:222" x14ac:dyDescent="0.2">
      <c r="A10" s="108">
        <f>A8</f>
        <v>43425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12">
        <v>1.0925</v>
      </c>
      <c r="G10" s="8">
        <f ca="1">TRUNC((1+(E10*F10)),15)</f>
        <v>1.0002689735000001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>IF(M10&gt;0,(C10*M10),0)</f>
        <v>0</v>
      </c>
      <c r="O10" s="7">
        <f t="shared" ref="O10:O73" si="2">(K10+N10)</f>
        <v>0</v>
      </c>
      <c r="P10" s="11" t="s">
        <v>32</v>
      </c>
      <c r="Q10" s="54">
        <f>AD12</f>
        <v>43577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</row>
    <row r="11" spans="1:222" x14ac:dyDescent="0.2">
      <c r="A11" s="93">
        <f t="shared" ref="A11:A74" si="3">(A10+1)</f>
        <v>43426</v>
      </c>
      <c r="B11" s="94">
        <f ca="1">IF(A11&lt;=TODAY(),C11+K11,IF(AND(A11&gt;TODAY(),A11&lt;=$B$1),IF(VLOOKUP(TODAY(),$A$10:$D$5000,4,FALSE)=0,"n.d",C11+K11),"n.d"))</f>
        <v>1000.26897</v>
      </c>
      <c r="C11" s="95">
        <f t="shared" ref="C11:C74" si="4">TRUNC(C10-N10,8)</f>
        <v>1000</v>
      </c>
      <c r="D11" s="96">
        <f ca="1">IF(A11&lt;$B$1,VLOOKUP(A11,[1]DI!$A$4:$B$15000,2,FALSE),0)</f>
        <v>6.4000000000000001E-2</v>
      </c>
      <c r="E11" s="95">
        <f ca="1">ROUND((((1+D11)^(1/252)-1)),8)</f>
        <v>2.4620000000000002E-4</v>
      </c>
      <c r="F11" s="97">
        <f t="shared" ref="F11:F74" si="5">F10</f>
        <v>1.0925</v>
      </c>
      <c r="G11" s="98">
        <f ca="1">TRUNC((1+(E11*F11)),15)</f>
        <v>1.0002689735000001</v>
      </c>
      <c r="H11" s="95">
        <f ca="1">TRUNC(PRODUCT(G$10:G10),15)</f>
        <v>1.0002689735000001</v>
      </c>
      <c r="I11" s="95">
        <f>IF(OR(L10&gt;0,L10="E"),H10,I10)</f>
        <v>1</v>
      </c>
      <c r="J11" s="95">
        <f ca="1">ROUND(TRUNC(H11/I11,15),8)</f>
        <v>1.00026897</v>
      </c>
      <c r="K11" s="95">
        <f ca="1">TRUNC((C11*(J11-1)),8)</f>
        <v>0.26896999999999999</v>
      </c>
      <c r="L11" s="99">
        <f>IF(VLOOKUP(A11,$U$12:$AD$125,8)=VLOOKUP(A10,$U$12:$AD$125,8),0,VLOOKUP(A11,U$12:$AD$125,8))</f>
        <v>0</v>
      </c>
      <c r="M11" s="100">
        <f>IF(L11&gt;0,VLOOKUP(L11,T$12:$AC$125,7),0)</f>
        <v>0</v>
      </c>
      <c r="N11" s="95">
        <f t="shared" ref="N11:N74" si="6">IF(M11&gt;0,(C11*M11),0)</f>
        <v>0</v>
      </c>
      <c r="O11" s="95">
        <f t="shared" ca="1" si="2"/>
        <v>0.26896999999999999</v>
      </c>
      <c r="P11" s="101" t="str">
        <f t="shared" ref="P11:P74" si="7">IF(L10&gt;0,VLOOKUP(A10,$U$12:$AD$125,9),P10)</f>
        <v>J=</v>
      </c>
      <c r="Q11" s="102">
        <f t="shared" ref="Q11:Q74" si="8">IF(L10&gt;0,VLOOKUP(A10,$U$12:$AD$125,10),Q10)</f>
        <v>43577</v>
      </c>
      <c r="R11" s="12"/>
      <c r="S11" s="13"/>
      <c r="T11" s="14"/>
      <c r="U11" s="15"/>
      <c r="V11" s="14" t="s">
        <v>21</v>
      </c>
      <c r="W11" s="14" t="s">
        <v>42</v>
      </c>
      <c r="X11" s="104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</row>
    <row r="12" spans="1:222" x14ac:dyDescent="0.2">
      <c r="A12" s="93">
        <f t="shared" si="3"/>
        <v>43427</v>
      </c>
      <c r="B12" s="94">
        <f t="shared" ref="B12:B75" ca="1" si="9">IF(A12&lt;=TODAY(),C12+K12,IF(AND(A12&gt;TODAY(),A12&lt;=$B$1),IF(VLOOKUP(TODAY(),$A$10:$D$5000,4,FALSE)=0,"n.d",C12+K12),"n.d"))</f>
        <v>1000.53802</v>
      </c>
      <c r="C12" s="95">
        <f t="shared" si="4"/>
        <v>1000</v>
      </c>
      <c r="D12" s="96">
        <f ca="1">IF(A12&lt;$B$1,VLOOKUP(A12,[1]DI!$A$4:$B$15000,2,FALSE),0)</f>
        <v>6.4000000000000001E-2</v>
      </c>
      <c r="E12" s="95">
        <f ca="1">ROUND((((1+D12)^(1/252)-1)),8)</f>
        <v>2.4620000000000002E-4</v>
      </c>
      <c r="F12" s="97">
        <f t="shared" si="5"/>
        <v>1.0925</v>
      </c>
      <c r="G12" s="98">
        <f ca="1">TRUNC((1+(E12*F12)),15)</f>
        <v>1.0002689735000001</v>
      </c>
      <c r="H12" s="95">
        <f ca="1">TRUNC(PRODUCT(G$10:G11),15)</f>
        <v>1.0005380193467399</v>
      </c>
      <c r="I12" s="95">
        <f>IF(OR(L11&gt;0,L11="E"),H11,I11)</f>
        <v>1</v>
      </c>
      <c r="J12" s="95">
        <f ca="1">ROUND(TRUNC(H12/I12,15),8)</f>
        <v>1.00053802</v>
      </c>
      <c r="K12" s="95">
        <f t="shared" ca="1" si="1"/>
        <v>0.53802000000000005</v>
      </c>
      <c r="L12" s="99">
        <f>IF(VLOOKUP(A12,$U$12:$AD$125,8)=VLOOKUP(A11,$U$12:$AD$125,8),0,VLOOKUP(A12,U$12:$AD$125,8))</f>
        <v>0</v>
      </c>
      <c r="M12" s="100">
        <f>IF(L12&gt;0,VLOOKUP(L12,T$12:$AC$125,7),0)</f>
        <v>0</v>
      </c>
      <c r="N12" s="95">
        <f t="shared" si="6"/>
        <v>0</v>
      </c>
      <c r="O12" s="95">
        <f t="shared" ca="1" si="2"/>
        <v>0.53802000000000005</v>
      </c>
      <c r="P12" s="101" t="str">
        <f t="shared" si="7"/>
        <v>J=</v>
      </c>
      <c r="Q12" s="102">
        <f t="shared" si="8"/>
        <v>43577</v>
      </c>
      <c r="R12" s="12"/>
      <c r="S12" s="13"/>
      <c r="T12" s="27">
        <v>0</v>
      </c>
      <c r="U12" s="92">
        <f t="shared" ref="U12:U18" si="10">Z35</f>
        <v>43425</v>
      </c>
      <c r="V12" s="29">
        <f>C10</f>
        <v>1000</v>
      </c>
      <c r="W12" s="30"/>
      <c r="X12" s="31">
        <v>0</v>
      </c>
      <c r="Y12" s="31">
        <v>0</v>
      </c>
      <c r="Z12" s="111">
        <v>0</v>
      </c>
      <c r="AA12" s="31">
        <v>0</v>
      </c>
      <c r="AB12" s="27">
        <f t="shared" ref="AB12:AB13" si="11">T12</f>
        <v>0</v>
      </c>
      <c r="AC12" s="33" t="s">
        <v>32</v>
      </c>
      <c r="AD12" s="50">
        <f t="shared" ref="AD12:AD13" si="12">U13</f>
        <v>43577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</row>
    <row r="13" spans="1:222" x14ac:dyDescent="0.2">
      <c r="A13" s="93">
        <f t="shared" si="3"/>
        <v>43428</v>
      </c>
      <c r="B13" s="94">
        <f t="shared" ca="1" si="9"/>
        <v>1000.80714</v>
      </c>
      <c r="C13" s="95">
        <f t="shared" si="4"/>
        <v>1000</v>
      </c>
      <c r="D13" s="96">
        <f ca="1">IF(A13&lt;$B$1,VLOOKUP(A13,[1]DI!$A$4:$B$15000,2,FALSE),0)</f>
        <v>0</v>
      </c>
      <c r="E13" s="95">
        <f t="shared" ref="E13:E76" ca="1" si="13">ROUND((((1+D13)^(1/252)-1)),8)</f>
        <v>0</v>
      </c>
      <c r="F13" s="97">
        <f t="shared" si="5"/>
        <v>1.0925</v>
      </c>
      <c r="G13" s="98">
        <f ca="1">TRUNC((1+(E13*F13)),15)</f>
        <v>1</v>
      </c>
      <c r="H13" s="95">
        <f ca="1">TRUNC(PRODUCT(G$10:G12),15)</f>
        <v>1.0008071375596901</v>
      </c>
      <c r="I13" s="95">
        <f t="shared" ref="I13:I74" si="14">IF(OR(L12&gt;0,L12="E"),H12,I12)</f>
        <v>1</v>
      </c>
      <c r="J13" s="95">
        <f t="shared" ref="J13:J73" ca="1" si="15">ROUND(TRUNC(H13/I13,15),8)</f>
        <v>1.00080714</v>
      </c>
      <c r="K13" s="95">
        <f t="shared" ca="1" si="1"/>
        <v>0.80713999999999997</v>
      </c>
      <c r="L13" s="99">
        <f>IF(VLOOKUP(A13,$U$12:$AD$125,8)=VLOOKUP(A12,$U$12:$AD$125,8),0,VLOOKUP(A13,U$12:$AD$125,8))</f>
        <v>0</v>
      </c>
      <c r="M13" s="100">
        <f>IF(L13&gt;0,VLOOKUP(L13,T$12:$AC$125,7),0)</f>
        <v>0</v>
      </c>
      <c r="N13" s="95">
        <f t="shared" si="6"/>
        <v>0</v>
      </c>
      <c r="O13" s="95">
        <f t="shared" ca="1" si="2"/>
        <v>0.80713999999999997</v>
      </c>
      <c r="P13" s="101" t="str">
        <f t="shared" si="7"/>
        <v>J=</v>
      </c>
      <c r="Q13" s="102">
        <f t="shared" si="8"/>
        <v>43577</v>
      </c>
      <c r="R13" s="12"/>
      <c r="S13" s="13"/>
      <c r="T13" s="27">
        <f t="shared" ref="T13:T20" si="16">(T12+1)</f>
        <v>1</v>
      </c>
      <c r="U13" s="92">
        <f t="shared" si="10"/>
        <v>43577</v>
      </c>
      <c r="V13" s="34">
        <f>TRUNC((V12-Y13),2)</f>
        <v>1000</v>
      </c>
      <c r="W13" s="31">
        <f t="shared" ref="W13" si="17">NETWORKDAYS(U12,U13,T$35:T$186)-1</f>
        <v>103</v>
      </c>
      <c r="X13" s="30">
        <f>ROUND((ROUND(((1+X$11)^(W13/252)),9)-1)*V12,2)</f>
        <v>0</v>
      </c>
      <c r="Y13" s="34">
        <f t="shared" ref="Y13" si="18">(V$12*Z13)</f>
        <v>0</v>
      </c>
      <c r="Z13" s="111">
        <v>0</v>
      </c>
      <c r="AA13" s="31">
        <v>0</v>
      </c>
      <c r="AB13" s="27">
        <f t="shared" si="11"/>
        <v>1</v>
      </c>
      <c r="AC13" s="33" t="s">
        <v>32</v>
      </c>
      <c r="AD13" s="50">
        <f t="shared" si="12"/>
        <v>43759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</row>
    <row r="14" spans="1:222" x14ac:dyDescent="0.2">
      <c r="A14" s="93">
        <f t="shared" si="3"/>
        <v>43429</v>
      </c>
      <c r="B14" s="94">
        <f t="shared" ca="1" si="9"/>
        <v>1000.80714</v>
      </c>
      <c r="C14" s="95">
        <f t="shared" si="4"/>
        <v>1000</v>
      </c>
      <c r="D14" s="96">
        <f ca="1">IF(A14&lt;$B$1,VLOOKUP(A14,[1]DI!$A$4:$B$15000,2,FALSE),0)</f>
        <v>0</v>
      </c>
      <c r="E14" s="95">
        <f t="shared" ca="1" si="13"/>
        <v>0</v>
      </c>
      <c r="F14" s="97">
        <f t="shared" si="5"/>
        <v>1.0925</v>
      </c>
      <c r="G14" s="98">
        <f t="shared" ref="G14:G73" ca="1" si="19">TRUNC((1+(E14*F14)),15)</f>
        <v>1</v>
      </c>
      <c r="H14" s="95">
        <f ca="1">TRUNC(PRODUCT(G$10:G13),15)</f>
        <v>1.0008071375596901</v>
      </c>
      <c r="I14" s="95">
        <f t="shared" si="14"/>
        <v>1</v>
      </c>
      <c r="J14" s="95">
        <f t="shared" ca="1" si="15"/>
        <v>1.00080714</v>
      </c>
      <c r="K14" s="95">
        <f t="shared" ca="1" si="1"/>
        <v>0.80713999999999997</v>
      </c>
      <c r="L14" s="99">
        <f>IF(VLOOKUP(A14,$U$12:$AD$125,8)=VLOOKUP(A13,$U$12:$AD$125,8),0,VLOOKUP(A14,U$12:$AD$125,8))</f>
        <v>0</v>
      </c>
      <c r="M14" s="100">
        <f>IF(L14&gt;0,VLOOKUP(L14,T$12:$AC$125,7),0)</f>
        <v>0</v>
      </c>
      <c r="N14" s="95">
        <f t="shared" si="6"/>
        <v>0</v>
      </c>
      <c r="O14" s="95">
        <f t="shared" ca="1" si="2"/>
        <v>0.80713999999999997</v>
      </c>
      <c r="P14" s="101" t="str">
        <f t="shared" si="7"/>
        <v>J=</v>
      </c>
      <c r="Q14" s="102">
        <f t="shared" si="8"/>
        <v>43577</v>
      </c>
      <c r="R14" s="12"/>
      <c r="S14" s="13"/>
      <c r="T14" s="27">
        <f t="shared" si="16"/>
        <v>2</v>
      </c>
      <c r="U14" s="92">
        <f t="shared" si="10"/>
        <v>43759</v>
      </c>
      <c r="V14" s="34">
        <f t="shared" ref="V14:V18" si="20">TRUNC((V13-Y14),2)</f>
        <v>1000</v>
      </c>
      <c r="W14" s="31">
        <f t="shared" ref="W14:W18" si="21">NETWORKDAYS(U13,U14,T$35:T$186)-1</f>
        <v>128</v>
      </c>
      <c r="X14" s="30">
        <f t="shared" ref="X14:X18" si="22">ROUND((ROUND(((1+X$11)^(W14/252)),9)-1)*V13,2)</f>
        <v>0</v>
      </c>
      <c r="Y14" s="34">
        <f t="shared" ref="Y14:Y17" si="23">(V$12*Z14)</f>
        <v>0</v>
      </c>
      <c r="Z14" s="111">
        <v>0</v>
      </c>
      <c r="AA14" s="31">
        <v>0</v>
      </c>
      <c r="AB14" s="27">
        <f t="shared" ref="AB14:AB18" si="24">T14</f>
        <v>2</v>
      </c>
      <c r="AC14" s="33" t="s">
        <v>32</v>
      </c>
      <c r="AD14" s="50">
        <f t="shared" ref="AD14:AD19" si="25">U15</f>
        <v>43941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</row>
    <row r="15" spans="1:222" x14ac:dyDescent="0.2">
      <c r="A15" s="93">
        <f t="shared" si="3"/>
        <v>43430</v>
      </c>
      <c r="B15" s="94">
        <f t="shared" ca="1" si="9"/>
        <v>1000.80714</v>
      </c>
      <c r="C15" s="95">
        <f t="shared" si="4"/>
        <v>1000</v>
      </c>
      <c r="D15" s="96">
        <f ca="1">IF(A15&lt;$B$1,VLOOKUP(A15,[1]DI!$A$4:$B$15000,2,FALSE),0)</f>
        <v>6.4000000000000001E-2</v>
      </c>
      <c r="E15" s="95">
        <f t="shared" ca="1" si="13"/>
        <v>2.4620000000000002E-4</v>
      </c>
      <c r="F15" s="97">
        <f t="shared" si="5"/>
        <v>1.0925</v>
      </c>
      <c r="G15" s="98">
        <f t="shared" ca="1" si="19"/>
        <v>1.0002689735000001</v>
      </c>
      <c r="H15" s="95">
        <f ca="1">TRUNC(PRODUCT(G$10:G14),15)</f>
        <v>1.0008071375596901</v>
      </c>
      <c r="I15" s="95">
        <f t="shared" si="14"/>
        <v>1</v>
      </c>
      <c r="J15" s="95">
        <f t="shared" ca="1" si="15"/>
        <v>1.00080714</v>
      </c>
      <c r="K15" s="95">
        <f t="shared" ca="1" si="1"/>
        <v>0.80713999999999997</v>
      </c>
      <c r="L15" s="99">
        <f>IF(VLOOKUP(A15,$U$12:$AD$125,8)=VLOOKUP(A14,$U$12:$AD$125,8),0,VLOOKUP(A15,U$12:$AD$125,8))</f>
        <v>0</v>
      </c>
      <c r="M15" s="100">
        <f>IF(L15&gt;0,VLOOKUP(L15,T$12:$AC$125,7),0)</f>
        <v>0</v>
      </c>
      <c r="N15" s="95">
        <f t="shared" si="6"/>
        <v>0</v>
      </c>
      <c r="O15" s="95">
        <f t="shared" ca="1" si="2"/>
        <v>0.80713999999999997</v>
      </c>
      <c r="P15" s="101" t="str">
        <f t="shared" si="7"/>
        <v>J=</v>
      </c>
      <c r="Q15" s="102">
        <f t="shared" si="8"/>
        <v>43577</v>
      </c>
      <c r="R15" s="12"/>
      <c r="S15" s="13"/>
      <c r="T15" s="27">
        <f t="shared" si="16"/>
        <v>3</v>
      </c>
      <c r="U15" s="92">
        <f t="shared" si="10"/>
        <v>43941</v>
      </c>
      <c r="V15" s="34">
        <f t="shared" si="20"/>
        <v>1000</v>
      </c>
      <c r="W15" s="31">
        <f t="shared" si="21"/>
        <v>124</v>
      </c>
      <c r="X15" s="30">
        <f t="shared" si="22"/>
        <v>0</v>
      </c>
      <c r="Y15" s="34">
        <f t="shared" si="23"/>
        <v>0</v>
      </c>
      <c r="Z15" s="111">
        <v>0</v>
      </c>
      <c r="AA15" s="31">
        <v>0</v>
      </c>
      <c r="AB15" s="27">
        <f t="shared" si="24"/>
        <v>3</v>
      </c>
      <c r="AC15" s="33" t="s">
        <v>32</v>
      </c>
      <c r="AD15" s="50">
        <f t="shared" si="25"/>
        <v>44124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</row>
    <row r="16" spans="1:222" x14ac:dyDescent="0.2">
      <c r="A16" s="93">
        <f t="shared" si="3"/>
        <v>43431</v>
      </c>
      <c r="B16" s="94">
        <f t="shared" ca="1" si="9"/>
        <v>1001.07633</v>
      </c>
      <c r="C16" s="95">
        <f t="shared" si="4"/>
        <v>1000</v>
      </c>
      <c r="D16" s="96">
        <f ca="1">IF(A16&lt;$B$1,VLOOKUP(A16,[1]DI!$A$4:$B$15000,2,FALSE),0)</f>
        <v>6.4000000000000001E-2</v>
      </c>
      <c r="E16" s="95">
        <f t="shared" ca="1" si="13"/>
        <v>2.4620000000000002E-4</v>
      </c>
      <c r="F16" s="97">
        <f t="shared" si="5"/>
        <v>1.0925</v>
      </c>
      <c r="G16" s="98">
        <f t="shared" ca="1" si="19"/>
        <v>1.0002689735000001</v>
      </c>
      <c r="H16" s="95">
        <f ca="1">TRUNC(PRODUCT(G$10:G15),15)</f>
        <v>1.0010763281583099</v>
      </c>
      <c r="I16" s="95">
        <f t="shared" si="14"/>
        <v>1</v>
      </c>
      <c r="J16" s="95">
        <f t="shared" ca="1" si="15"/>
        <v>1.0010763300000001</v>
      </c>
      <c r="K16" s="95">
        <f t="shared" ca="1" si="1"/>
        <v>1.07633</v>
      </c>
      <c r="L16" s="99">
        <f>IF(VLOOKUP(A16,$U$12:$AD$125,8)=VLOOKUP(A15,$U$12:$AD$125,8),0,VLOOKUP(A16,U$12:$AD$125,8))</f>
        <v>0</v>
      </c>
      <c r="M16" s="100">
        <f>IF(L16&gt;0,VLOOKUP(L16,T$12:$AC$125,7),0)</f>
        <v>0</v>
      </c>
      <c r="N16" s="95">
        <f t="shared" si="6"/>
        <v>0</v>
      </c>
      <c r="O16" s="95">
        <f t="shared" ca="1" si="2"/>
        <v>1.07633</v>
      </c>
      <c r="P16" s="101" t="str">
        <f t="shared" si="7"/>
        <v>J=</v>
      </c>
      <c r="Q16" s="102">
        <f t="shared" si="8"/>
        <v>43577</v>
      </c>
      <c r="R16" s="12"/>
      <c r="S16" s="13"/>
      <c r="T16" s="27">
        <f t="shared" si="16"/>
        <v>4</v>
      </c>
      <c r="U16" s="92">
        <f t="shared" si="10"/>
        <v>44124</v>
      </c>
      <c r="V16" s="34">
        <f t="shared" si="20"/>
        <v>1000</v>
      </c>
      <c r="W16" s="31">
        <f t="shared" si="21"/>
        <v>126</v>
      </c>
      <c r="X16" s="30">
        <f t="shared" si="22"/>
        <v>0</v>
      </c>
      <c r="Y16" s="34">
        <f t="shared" si="23"/>
        <v>0</v>
      </c>
      <c r="Z16" s="111">
        <v>0</v>
      </c>
      <c r="AA16" s="31">
        <v>0</v>
      </c>
      <c r="AB16" s="27">
        <f t="shared" si="24"/>
        <v>4</v>
      </c>
      <c r="AC16" s="33" t="s">
        <v>32</v>
      </c>
      <c r="AD16" s="50">
        <f t="shared" si="25"/>
        <v>44306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</row>
    <row r="17" spans="1:175" x14ac:dyDescent="0.2">
      <c r="A17" s="93">
        <f t="shared" si="3"/>
        <v>43432</v>
      </c>
      <c r="B17" s="94">
        <f t="shared" ca="1" si="9"/>
        <v>1001.34558999</v>
      </c>
      <c r="C17" s="95">
        <f t="shared" si="4"/>
        <v>1000</v>
      </c>
      <c r="D17" s="96">
        <f ca="1">IF(A17&lt;$B$1,VLOOKUP(A17,[1]DI!$A$4:$B$15000,2,FALSE),0)</f>
        <v>6.4000000000000001E-2</v>
      </c>
      <c r="E17" s="95">
        <f t="shared" ca="1" si="13"/>
        <v>2.4620000000000002E-4</v>
      </c>
      <c r="F17" s="97">
        <f t="shared" si="5"/>
        <v>1.0925</v>
      </c>
      <c r="G17" s="98">
        <f t="shared" ca="1" si="19"/>
        <v>1.0002689735000001</v>
      </c>
      <c r="H17" s="95">
        <f ca="1">TRUNC(PRODUCT(G$10:G16),15)</f>
        <v>1.0013455911620599</v>
      </c>
      <c r="I17" s="95">
        <f t="shared" si="14"/>
        <v>1</v>
      </c>
      <c r="J17" s="95">
        <f t="shared" ca="1" si="15"/>
        <v>1.0013455899999999</v>
      </c>
      <c r="K17" s="95">
        <f t="shared" ca="1" si="1"/>
        <v>1.3455899899999999</v>
      </c>
      <c r="L17" s="99">
        <f>IF(VLOOKUP(A17,$U$12:$AD$125,8)=VLOOKUP(A16,$U$12:$AD$125,8),0,VLOOKUP(A17,U$12:$AD$125,8))</f>
        <v>0</v>
      </c>
      <c r="M17" s="100">
        <f>IF(L17&gt;0,VLOOKUP(L17,T$12:$AC$125,7),0)</f>
        <v>0</v>
      </c>
      <c r="N17" s="95">
        <f t="shared" si="6"/>
        <v>0</v>
      </c>
      <c r="O17" s="95">
        <f t="shared" ca="1" si="2"/>
        <v>1.3455899899999999</v>
      </c>
      <c r="P17" s="101" t="str">
        <f t="shared" si="7"/>
        <v>J=</v>
      </c>
      <c r="Q17" s="102">
        <f t="shared" si="8"/>
        <v>43577</v>
      </c>
      <c r="R17" s="12"/>
      <c r="S17" s="13"/>
      <c r="T17" s="27">
        <f t="shared" si="16"/>
        <v>5</v>
      </c>
      <c r="U17" s="92">
        <f t="shared" si="10"/>
        <v>44306</v>
      </c>
      <c r="V17" s="34">
        <f t="shared" si="20"/>
        <v>1000</v>
      </c>
      <c r="W17" s="31">
        <f t="shared" si="21"/>
        <v>128</v>
      </c>
      <c r="X17" s="30">
        <f t="shared" si="22"/>
        <v>0</v>
      </c>
      <c r="Y17" s="34">
        <f t="shared" si="23"/>
        <v>0</v>
      </c>
      <c r="Z17" s="111">
        <v>0</v>
      </c>
      <c r="AA17" s="31">
        <v>0</v>
      </c>
      <c r="AB17" s="27">
        <f t="shared" si="24"/>
        <v>5</v>
      </c>
      <c r="AC17" s="33" t="s">
        <v>32</v>
      </c>
      <c r="AD17" s="50">
        <f t="shared" si="25"/>
        <v>44489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</row>
    <row r="18" spans="1:175" x14ac:dyDescent="0.2">
      <c r="A18" s="93">
        <f t="shared" si="3"/>
        <v>43433</v>
      </c>
      <c r="B18" s="94">
        <f t="shared" ca="1" si="9"/>
        <v>1001.61492999</v>
      </c>
      <c r="C18" s="95">
        <f t="shared" si="4"/>
        <v>1000</v>
      </c>
      <c r="D18" s="96">
        <f ca="1">IF(A18&lt;$B$1,VLOOKUP(A18,[1]DI!$A$4:$B$15000,2,FALSE),0)</f>
        <v>6.4000000000000001E-2</v>
      </c>
      <c r="E18" s="95">
        <f t="shared" ca="1" si="13"/>
        <v>2.4620000000000002E-4</v>
      </c>
      <c r="F18" s="97">
        <f t="shared" si="5"/>
        <v>1.0925</v>
      </c>
      <c r="G18" s="98">
        <f t="shared" ca="1" si="19"/>
        <v>1.0002689735000001</v>
      </c>
      <c r="H18" s="95">
        <f ca="1">TRUNC(PRODUCT(G$10:G17),15)</f>
        <v>1.00161492659042</v>
      </c>
      <c r="I18" s="95">
        <f t="shared" si="14"/>
        <v>1</v>
      </c>
      <c r="J18" s="95">
        <f t="shared" ca="1" si="15"/>
        <v>1.0016149299999999</v>
      </c>
      <c r="K18" s="95">
        <f t="shared" ca="1" si="1"/>
        <v>1.61492999</v>
      </c>
      <c r="L18" s="99">
        <f>IF(VLOOKUP(A18,$U$12:$AD$125,8)=VLOOKUP(A17,$U$12:$AD$125,8),0,VLOOKUP(A18,U$12:$AD$125,8))</f>
        <v>0</v>
      </c>
      <c r="M18" s="100">
        <f>IF(L18&gt;0,VLOOKUP(L18,T$12:$AC$125,7),0)</f>
        <v>0</v>
      </c>
      <c r="N18" s="95">
        <f t="shared" si="6"/>
        <v>0</v>
      </c>
      <c r="O18" s="95">
        <f t="shared" ca="1" si="2"/>
        <v>1.61492999</v>
      </c>
      <c r="P18" s="101" t="str">
        <f t="shared" si="7"/>
        <v>J=</v>
      </c>
      <c r="Q18" s="102">
        <f t="shared" si="8"/>
        <v>43577</v>
      </c>
      <c r="R18" s="12"/>
      <c r="S18" s="13"/>
      <c r="T18" s="27">
        <f t="shared" si="16"/>
        <v>6</v>
      </c>
      <c r="U18" s="92">
        <f t="shared" si="10"/>
        <v>44489</v>
      </c>
      <c r="V18" s="34">
        <f t="shared" si="20"/>
        <v>500</v>
      </c>
      <c r="W18" s="31">
        <f t="shared" si="21"/>
        <v>131</v>
      </c>
      <c r="X18" s="30">
        <f t="shared" si="22"/>
        <v>0</v>
      </c>
      <c r="Y18" s="34">
        <f>(V$12*Z18)</f>
        <v>500</v>
      </c>
      <c r="Z18" s="111">
        <v>0.5</v>
      </c>
      <c r="AA18" s="31">
        <v>0</v>
      </c>
      <c r="AB18" s="27">
        <f t="shared" si="24"/>
        <v>6</v>
      </c>
      <c r="AC18" s="33" t="s">
        <v>32</v>
      </c>
      <c r="AD18" s="50">
        <f t="shared" si="25"/>
        <v>44671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</row>
    <row r="19" spans="1:175" x14ac:dyDescent="0.2">
      <c r="A19" s="93">
        <f t="shared" si="3"/>
        <v>43434</v>
      </c>
      <c r="B19" s="94">
        <f t="shared" ca="1" si="9"/>
        <v>1001.88432999</v>
      </c>
      <c r="C19" s="95">
        <f t="shared" si="4"/>
        <v>1000</v>
      </c>
      <c r="D19" s="96">
        <f ca="1">IF(A19&lt;$B$1,VLOOKUP(A19,[1]DI!$A$4:$B$15000,2,FALSE),0)</f>
        <v>6.4000000000000001E-2</v>
      </c>
      <c r="E19" s="95">
        <f t="shared" ca="1" si="13"/>
        <v>2.4620000000000002E-4</v>
      </c>
      <c r="F19" s="97">
        <f t="shared" si="5"/>
        <v>1.0925</v>
      </c>
      <c r="G19" s="98">
        <f t="shared" ca="1" si="19"/>
        <v>1.0002689735000001</v>
      </c>
      <c r="H19" s="95">
        <f ca="1">TRUNC(PRODUCT(G$10:G18),15)</f>
        <v>1.0018843344628801</v>
      </c>
      <c r="I19" s="95">
        <f t="shared" si="14"/>
        <v>1</v>
      </c>
      <c r="J19" s="95">
        <f t="shared" ca="1" si="15"/>
        <v>1.00188433</v>
      </c>
      <c r="K19" s="95">
        <f t="shared" ca="1" si="1"/>
        <v>1.8843299899999999</v>
      </c>
      <c r="L19" s="99">
        <f>IF(VLOOKUP(A19,$U$12:$AD$125,8)=VLOOKUP(A18,$U$12:$AD$125,8),0,VLOOKUP(A19,U$12:$AD$125,8))</f>
        <v>0</v>
      </c>
      <c r="M19" s="100">
        <f>IF(L19&gt;0,VLOOKUP(L19,T$12:$AC$125,7),0)</f>
        <v>0</v>
      </c>
      <c r="N19" s="95">
        <f t="shared" si="6"/>
        <v>0</v>
      </c>
      <c r="O19" s="95">
        <f t="shared" ca="1" si="2"/>
        <v>1.8843299899999999</v>
      </c>
      <c r="P19" s="101" t="str">
        <f t="shared" si="7"/>
        <v>J=</v>
      </c>
      <c r="Q19" s="102">
        <f t="shared" si="8"/>
        <v>43577</v>
      </c>
      <c r="R19" s="12"/>
      <c r="S19" s="13"/>
      <c r="T19" s="27">
        <f t="shared" si="16"/>
        <v>7</v>
      </c>
      <c r="U19" s="92">
        <f t="shared" ref="U19:U20" si="26">Z42</f>
        <v>44671</v>
      </c>
      <c r="V19" s="34">
        <f t="shared" ref="V19:V20" si="27">TRUNC((V18-Y19),2)</f>
        <v>500</v>
      </c>
      <c r="W19" s="31">
        <f t="shared" ref="W19:W20" si="28">NETWORKDAYS(U18,U19,T$35:T$186)-1</f>
        <v>130</v>
      </c>
      <c r="X19" s="30">
        <f t="shared" ref="X19:X20" si="29">ROUND((ROUND(((1+X$11)^(W19/252)),9)-1)*V18,2)</f>
        <v>0</v>
      </c>
      <c r="Y19" s="34">
        <f>(V$12*Z19)</f>
        <v>0</v>
      </c>
      <c r="Z19" s="111">
        <v>0</v>
      </c>
      <c r="AA19" s="31">
        <v>0</v>
      </c>
      <c r="AB19" s="27">
        <f t="shared" ref="AB19:AB20" si="30">T19</f>
        <v>7</v>
      </c>
      <c r="AC19" s="33" t="s">
        <v>32</v>
      </c>
      <c r="AD19" s="50">
        <f t="shared" si="25"/>
        <v>44854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</row>
    <row r="20" spans="1:175" x14ac:dyDescent="0.2">
      <c r="A20" s="93">
        <f t="shared" si="3"/>
        <v>43435</v>
      </c>
      <c r="B20" s="94">
        <f t="shared" ca="1" si="9"/>
        <v>1002.15381</v>
      </c>
      <c r="C20" s="95">
        <f t="shared" si="4"/>
        <v>1000</v>
      </c>
      <c r="D20" s="96">
        <f ca="1">IF(A20&lt;$B$1,VLOOKUP(A20,[1]DI!$A$4:$B$15000,2,FALSE),0)</f>
        <v>0</v>
      </c>
      <c r="E20" s="95">
        <f t="shared" ca="1" si="13"/>
        <v>0</v>
      </c>
      <c r="F20" s="97">
        <f t="shared" si="5"/>
        <v>1.0925</v>
      </c>
      <c r="G20" s="98">
        <f t="shared" ca="1" si="19"/>
        <v>1</v>
      </c>
      <c r="H20" s="95">
        <f ca="1">TRUNC(PRODUCT(G$10:G19),15)</f>
        <v>1.00215381479891</v>
      </c>
      <c r="I20" s="95">
        <f t="shared" si="14"/>
        <v>1</v>
      </c>
      <c r="J20" s="95">
        <f t="shared" ca="1" si="15"/>
        <v>1.00215381</v>
      </c>
      <c r="K20" s="95">
        <f t="shared" ca="1" si="1"/>
        <v>2.15381</v>
      </c>
      <c r="L20" s="99">
        <f>IF(VLOOKUP(A20,$U$12:$AD$125,8)=VLOOKUP(A19,$U$12:$AD$125,8),0,VLOOKUP(A20,U$12:$AD$125,8))</f>
        <v>0</v>
      </c>
      <c r="M20" s="100">
        <f>IF(L20&gt;0,VLOOKUP(L20,T$12:$AC$125,7),0)</f>
        <v>0</v>
      </c>
      <c r="N20" s="95">
        <f t="shared" si="6"/>
        <v>0</v>
      </c>
      <c r="O20" s="95">
        <f t="shared" ca="1" si="2"/>
        <v>2.15381</v>
      </c>
      <c r="P20" s="101" t="str">
        <f t="shared" si="7"/>
        <v>J=</v>
      </c>
      <c r="Q20" s="102">
        <f t="shared" si="8"/>
        <v>43577</v>
      </c>
      <c r="R20" s="12"/>
      <c r="S20" s="13"/>
      <c r="T20" s="27">
        <f t="shared" si="16"/>
        <v>8</v>
      </c>
      <c r="U20" s="92">
        <f t="shared" si="26"/>
        <v>44854</v>
      </c>
      <c r="V20" s="34">
        <f t="shared" si="27"/>
        <v>0</v>
      </c>
      <c r="W20" s="31">
        <f t="shared" si="28"/>
        <v>131</v>
      </c>
      <c r="X20" s="30">
        <f t="shared" si="29"/>
        <v>0</v>
      </c>
      <c r="Y20" s="34">
        <f>(V$19*Z20)</f>
        <v>500</v>
      </c>
      <c r="Z20" s="111">
        <v>1</v>
      </c>
      <c r="AA20" s="31">
        <v>0</v>
      </c>
      <c r="AB20" s="27">
        <f t="shared" si="30"/>
        <v>8</v>
      </c>
      <c r="AC20" s="33" t="s">
        <v>32</v>
      </c>
      <c r="AD20" s="28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</row>
    <row r="21" spans="1:175" x14ac:dyDescent="0.2">
      <c r="A21" s="93">
        <f t="shared" si="3"/>
        <v>43436</v>
      </c>
      <c r="B21" s="94">
        <f t="shared" ca="1" si="9"/>
        <v>1002.15381</v>
      </c>
      <c r="C21" s="95">
        <f t="shared" si="4"/>
        <v>1000</v>
      </c>
      <c r="D21" s="96">
        <f ca="1">IF(A21&lt;$B$1,VLOOKUP(A21,[1]DI!$A$4:$B$15000,2,FALSE),0)</f>
        <v>0</v>
      </c>
      <c r="E21" s="95">
        <f t="shared" ca="1" si="13"/>
        <v>0</v>
      </c>
      <c r="F21" s="97">
        <f t="shared" si="5"/>
        <v>1.0925</v>
      </c>
      <c r="G21" s="98">
        <f t="shared" ca="1" si="19"/>
        <v>1</v>
      </c>
      <c r="H21" s="95">
        <f ca="1">TRUNC(PRODUCT(G$10:G20),15)</f>
        <v>1.00215381479891</v>
      </c>
      <c r="I21" s="95">
        <f t="shared" si="14"/>
        <v>1</v>
      </c>
      <c r="J21" s="95">
        <f t="shared" ca="1" si="15"/>
        <v>1.00215381</v>
      </c>
      <c r="K21" s="95">
        <f t="shared" ca="1" si="1"/>
        <v>2.15381</v>
      </c>
      <c r="L21" s="99">
        <f>IF(VLOOKUP(A21,$U$12:$AD$125,8)=VLOOKUP(A20,$U$12:$AD$125,8),0,VLOOKUP(A21,U$12:$AD$125,8))</f>
        <v>0</v>
      </c>
      <c r="M21" s="100">
        <f>IF(L21&gt;0,VLOOKUP(L21,T$12:$AC$125,7),0)</f>
        <v>0</v>
      </c>
      <c r="N21" s="95">
        <f t="shared" si="6"/>
        <v>0</v>
      </c>
      <c r="O21" s="95">
        <f t="shared" ca="1" si="2"/>
        <v>2.15381</v>
      </c>
      <c r="P21" s="101" t="str">
        <f t="shared" si="7"/>
        <v>J=</v>
      </c>
      <c r="Q21" s="102">
        <f t="shared" si="8"/>
        <v>43577</v>
      </c>
      <c r="R21" s="12"/>
      <c r="S21" s="13"/>
      <c r="T21" s="27"/>
      <c r="U21" s="28"/>
      <c r="V21" s="34"/>
      <c r="W21" s="31"/>
      <c r="X21" s="30"/>
      <c r="Y21" s="34"/>
      <c r="Z21" s="32"/>
      <c r="AA21" s="31"/>
      <c r="AB21" s="27"/>
      <c r="AC21" s="33"/>
      <c r="AD21" s="28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</row>
    <row r="22" spans="1:175" x14ac:dyDescent="0.2">
      <c r="A22" s="93">
        <f t="shared" si="3"/>
        <v>43437</v>
      </c>
      <c r="B22" s="94">
        <f t="shared" ca="1" si="9"/>
        <v>1002.15381</v>
      </c>
      <c r="C22" s="95">
        <f t="shared" si="4"/>
        <v>1000</v>
      </c>
      <c r="D22" s="96">
        <f ca="1">IF(A22&lt;$B$1,VLOOKUP(A22,[1]DI!$A$4:$B$15000,2,FALSE),0)</f>
        <v>6.4000000000000001E-2</v>
      </c>
      <c r="E22" s="95">
        <f t="shared" ca="1" si="13"/>
        <v>2.4620000000000002E-4</v>
      </c>
      <c r="F22" s="97">
        <f t="shared" si="5"/>
        <v>1.0925</v>
      </c>
      <c r="G22" s="98">
        <f t="shared" ca="1" si="19"/>
        <v>1.0002689735000001</v>
      </c>
      <c r="H22" s="95">
        <f ca="1">TRUNC(PRODUCT(G$10:G21),15)</f>
        <v>1.00215381479891</v>
      </c>
      <c r="I22" s="95">
        <f t="shared" si="14"/>
        <v>1</v>
      </c>
      <c r="J22" s="95">
        <f t="shared" ca="1" si="15"/>
        <v>1.00215381</v>
      </c>
      <c r="K22" s="95">
        <f t="shared" ca="1" si="1"/>
        <v>2.15381</v>
      </c>
      <c r="L22" s="99">
        <f>IF(VLOOKUP(A22,$U$12:$AD$125,8)=VLOOKUP(A21,$U$12:$AD$125,8),0,VLOOKUP(A22,U$12:$AD$125,8))</f>
        <v>0</v>
      </c>
      <c r="M22" s="100">
        <f>IF(L22&gt;0,VLOOKUP(L22,T$12:$AC$125,7),0)</f>
        <v>0</v>
      </c>
      <c r="N22" s="95">
        <f t="shared" si="6"/>
        <v>0</v>
      </c>
      <c r="O22" s="95">
        <f t="shared" ca="1" si="2"/>
        <v>2.15381</v>
      </c>
      <c r="P22" s="101" t="str">
        <f t="shared" si="7"/>
        <v>J=</v>
      </c>
      <c r="Q22" s="102">
        <f t="shared" si="8"/>
        <v>43577</v>
      </c>
      <c r="R22" s="4"/>
      <c r="S22" s="36"/>
      <c r="T22" s="27"/>
      <c r="U22" s="28"/>
      <c r="V22" s="34"/>
      <c r="W22" s="31"/>
      <c r="X22" s="30"/>
      <c r="Y22" s="34"/>
      <c r="Z22" s="35"/>
      <c r="AA22" s="31"/>
      <c r="AB22" s="27"/>
      <c r="AC22" s="33"/>
      <c r="AD22" s="28"/>
      <c r="AE22" s="37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</row>
    <row r="23" spans="1:175" x14ac:dyDescent="0.2">
      <c r="A23" s="93">
        <f t="shared" si="3"/>
        <v>43438</v>
      </c>
      <c r="B23" s="94">
        <f t="shared" ca="1" si="9"/>
        <v>1002.42337</v>
      </c>
      <c r="C23" s="95">
        <f t="shared" si="4"/>
        <v>1000</v>
      </c>
      <c r="D23" s="96">
        <f ca="1">IF(A23&lt;$B$1,VLOOKUP(A23,[1]DI!$A$4:$B$15000,2,FALSE),0)</f>
        <v>6.4000000000000001E-2</v>
      </c>
      <c r="E23" s="95">
        <f t="shared" ca="1" si="13"/>
        <v>2.4620000000000002E-4</v>
      </c>
      <c r="F23" s="97">
        <f t="shared" si="5"/>
        <v>1.0925</v>
      </c>
      <c r="G23" s="98">
        <f t="shared" ca="1" si="19"/>
        <v>1.0002689735000001</v>
      </c>
      <c r="H23" s="95">
        <f ca="1">TRUNC(PRODUCT(G$10:G22),15)</f>
        <v>1.0024233676180201</v>
      </c>
      <c r="I23" s="95">
        <f t="shared" si="14"/>
        <v>1</v>
      </c>
      <c r="J23" s="95">
        <f t="shared" ca="1" si="15"/>
        <v>1.00242337</v>
      </c>
      <c r="K23" s="95">
        <f t="shared" ca="1" si="1"/>
        <v>2.4233699999999998</v>
      </c>
      <c r="L23" s="99">
        <f>IF(VLOOKUP(A23,$U$12:$AD$125,8)=VLOOKUP(A22,$U$12:$AD$125,8),0,VLOOKUP(A23,U$12:$AD$125,8))</f>
        <v>0</v>
      </c>
      <c r="M23" s="100">
        <f>IF(L23&gt;0,VLOOKUP(L23,T$12:$AC$125,7),0)</f>
        <v>0</v>
      </c>
      <c r="N23" s="95">
        <f t="shared" si="6"/>
        <v>0</v>
      </c>
      <c r="O23" s="95">
        <f t="shared" ca="1" si="2"/>
        <v>2.4233699999999998</v>
      </c>
      <c r="P23" s="101" t="str">
        <f t="shared" si="7"/>
        <v>J=</v>
      </c>
      <c r="Q23" s="102">
        <f t="shared" si="8"/>
        <v>43577</v>
      </c>
      <c r="R23" s="12"/>
      <c r="S23" s="13"/>
      <c r="T23" s="27"/>
      <c r="U23" s="28"/>
      <c r="V23" s="34"/>
      <c r="W23" s="31"/>
      <c r="X23" s="30"/>
      <c r="Y23" s="30"/>
      <c r="Z23" s="32"/>
      <c r="AA23" s="31"/>
      <c r="AB23" s="27"/>
      <c r="AC23" s="33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</row>
    <row r="24" spans="1:175" x14ac:dyDescent="0.2">
      <c r="A24" s="93">
        <f t="shared" si="3"/>
        <v>43439</v>
      </c>
      <c r="B24" s="94">
        <f t="shared" ca="1" si="9"/>
        <v>1002.69298999</v>
      </c>
      <c r="C24" s="95">
        <f t="shared" si="4"/>
        <v>1000</v>
      </c>
      <c r="D24" s="96">
        <f ca="1">IF(A24&lt;$B$1,VLOOKUP(A24,[1]DI!$A$4:$B$15000,2,FALSE),0)</f>
        <v>6.4000000000000001E-2</v>
      </c>
      <c r="E24" s="95">
        <f t="shared" ca="1" si="13"/>
        <v>2.4620000000000002E-4</v>
      </c>
      <c r="F24" s="97">
        <f t="shared" si="5"/>
        <v>1.0925</v>
      </c>
      <c r="G24" s="98">
        <f t="shared" ca="1" si="19"/>
        <v>1.0002689735000001</v>
      </c>
      <c r="H24" s="95">
        <f ca="1">TRUNC(PRODUCT(G$10:G23),15)</f>
        <v>1.0026929929396899</v>
      </c>
      <c r="I24" s="95">
        <f t="shared" si="14"/>
        <v>1</v>
      </c>
      <c r="J24" s="95">
        <f t="shared" ca="1" si="15"/>
        <v>1.0026929899999999</v>
      </c>
      <c r="K24" s="95">
        <f t="shared" ca="1" si="1"/>
        <v>2.6929899900000001</v>
      </c>
      <c r="L24" s="99">
        <f>IF(VLOOKUP(A24,$U$12:$AD$125,8)=VLOOKUP(A23,$U$12:$AD$125,8),0,VLOOKUP(A24,U$12:$AD$125,8))</f>
        <v>0</v>
      </c>
      <c r="M24" s="100">
        <f>IF(L24&gt;0,VLOOKUP(L24,T$12:$AC$125,7),0)</f>
        <v>0</v>
      </c>
      <c r="N24" s="95">
        <f t="shared" si="6"/>
        <v>0</v>
      </c>
      <c r="O24" s="95">
        <f t="shared" ca="1" si="2"/>
        <v>2.6929899900000001</v>
      </c>
      <c r="P24" s="101" t="str">
        <f t="shared" si="7"/>
        <v>J=</v>
      </c>
      <c r="Q24" s="102">
        <f t="shared" si="8"/>
        <v>43577</v>
      </c>
      <c r="R24" s="12"/>
      <c r="S24" s="13"/>
      <c r="T24" s="27"/>
      <c r="U24" s="28"/>
      <c r="V24" s="34"/>
      <c r="W24" s="31"/>
      <c r="X24" s="30"/>
      <c r="Y24" s="30"/>
      <c r="Z24" s="32"/>
      <c r="AA24" s="31"/>
      <c r="AB24" s="27"/>
      <c r="AC24" s="33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</row>
    <row r="25" spans="1:175" x14ac:dyDescent="0.2">
      <c r="A25" s="93">
        <f t="shared" si="3"/>
        <v>43440</v>
      </c>
      <c r="B25" s="94">
        <f t="shared" ca="1" si="9"/>
        <v>1002.9626899899999</v>
      </c>
      <c r="C25" s="95">
        <f t="shared" si="4"/>
        <v>1000</v>
      </c>
      <c r="D25" s="96">
        <f ca="1">IF(A25&lt;$B$1,VLOOKUP(A25,[1]DI!$A$4:$B$15000,2,FALSE),0)</f>
        <v>6.4000000000000001E-2</v>
      </c>
      <c r="E25" s="95">
        <f t="shared" ca="1" si="13"/>
        <v>2.4620000000000002E-4</v>
      </c>
      <c r="F25" s="97">
        <f t="shared" si="5"/>
        <v>1.0925</v>
      </c>
      <c r="G25" s="98">
        <f t="shared" ca="1" si="19"/>
        <v>1.0002689735000001</v>
      </c>
      <c r="H25" s="95">
        <f ca="1">TRUNC(PRODUCT(G$10:G24),15)</f>
        <v>1.0029626907834299</v>
      </c>
      <c r="I25" s="95">
        <f t="shared" si="14"/>
        <v>1</v>
      </c>
      <c r="J25" s="95">
        <f t="shared" ca="1" si="15"/>
        <v>1.0029626899999999</v>
      </c>
      <c r="K25" s="95">
        <f t="shared" ca="1" si="1"/>
        <v>2.9626899899999999</v>
      </c>
      <c r="L25" s="99">
        <f>IF(VLOOKUP(A25,$U$12:$AD$125,8)=VLOOKUP(A24,$U$12:$AD$125,8),0,VLOOKUP(A25,U$12:$AD$125,8))</f>
        <v>0</v>
      </c>
      <c r="M25" s="100">
        <f>IF(L25&gt;0,VLOOKUP(L25,T$12:$AC$125,7),0)</f>
        <v>0</v>
      </c>
      <c r="N25" s="95">
        <f t="shared" si="6"/>
        <v>0</v>
      </c>
      <c r="O25" s="95">
        <f t="shared" ca="1" si="2"/>
        <v>2.9626899899999999</v>
      </c>
      <c r="P25" s="101" t="str">
        <f t="shared" si="7"/>
        <v>J=</v>
      </c>
      <c r="Q25" s="102">
        <f t="shared" si="8"/>
        <v>43577</v>
      </c>
      <c r="R25" s="12"/>
      <c r="S25" s="13"/>
      <c r="T25" s="24"/>
      <c r="U25" s="51"/>
      <c r="V25" s="19"/>
      <c r="W25" s="12"/>
      <c r="X25" s="47"/>
      <c r="Y25" s="47"/>
      <c r="Z25" s="10"/>
      <c r="AA25" s="12"/>
      <c r="AB25" s="24"/>
      <c r="AC25" s="52"/>
      <c r="AD25" s="51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</row>
    <row r="26" spans="1:175" x14ac:dyDescent="0.2">
      <c r="A26" s="93">
        <f t="shared" si="3"/>
        <v>43441</v>
      </c>
      <c r="B26" s="94">
        <f t="shared" ca="1" si="9"/>
        <v>1003.2324599900001</v>
      </c>
      <c r="C26" s="95">
        <f t="shared" si="4"/>
        <v>1000</v>
      </c>
      <c r="D26" s="96">
        <f ca="1">IF(A26&lt;$B$1,VLOOKUP(A26,[1]DI!$A$4:$B$15000,2,FALSE),0)</f>
        <v>6.4000000000000001E-2</v>
      </c>
      <c r="E26" s="95">
        <f t="shared" ca="1" si="13"/>
        <v>2.4620000000000002E-4</v>
      </c>
      <c r="F26" s="97">
        <f t="shared" si="5"/>
        <v>1.0925</v>
      </c>
      <c r="G26" s="98">
        <f t="shared" ca="1" si="19"/>
        <v>1.0002689735000001</v>
      </c>
      <c r="H26" s="95">
        <f ca="1">TRUNC(PRODUCT(G$10:G25),15)</f>
        <v>1.00323246116874</v>
      </c>
      <c r="I26" s="95">
        <f t="shared" si="14"/>
        <v>1</v>
      </c>
      <c r="J26" s="95">
        <f t="shared" ca="1" si="15"/>
        <v>1.00323246</v>
      </c>
      <c r="K26" s="95">
        <f t="shared" ca="1" si="1"/>
        <v>3.2324599900000002</v>
      </c>
      <c r="L26" s="99">
        <f>IF(VLOOKUP(A26,$U$12:$AD$125,8)=VLOOKUP(A25,$U$12:$AD$125,8),0,VLOOKUP(A26,U$12:$AD$125,8))</f>
        <v>0</v>
      </c>
      <c r="M26" s="100">
        <f>IF(L26&gt;0,VLOOKUP(L26,T$12:$AC$125,7),0)</f>
        <v>0</v>
      </c>
      <c r="N26" s="95">
        <f t="shared" si="6"/>
        <v>0</v>
      </c>
      <c r="O26" s="95">
        <f t="shared" ca="1" si="2"/>
        <v>3.2324599900000002</v>
      </c>
      <c r="P26" s="101" t="str">
        <f t="shared" si="7"/>
        <v>J=</v>
      </c>
      <c r="Q26" s="102">
        <f t="shared" si="8"/>
        <v>43577</v>
      </c>
      <c r="R26" s="12"/>
      <c r="S26" s="13"/>
      <c r="T26" s="24"/>
      <c r="U26" s="51"/>
      <c r="V26" s="47"/>
      <c r="W26" s="12"/>
      <c r="X26" s="47"/>
      <c r="Y26" s="47"/>
      <c r="Z26" s="10"/>
      <c r="AA26" s="12"/>
      <c r="AB26" s="24"/>
      <c r="AC26" s="52"/>
      <c r="AD26" s="51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</row>
    <row r="27" spans="1:175" x14ac:dyDescent="0.2">
      <c r="A27" s="93">
        <f t="shared" si="3"/>
        <v>43442</v>
      </c>
      <c r="B27" s="94">
        <f t="shared" ca="1" si="9"/>
        <v>1003.5023</v>
      </c>
      <c r="C27" s="95">
        <f t="shared" si="4"/>
        <v>1000</v>
      </c>
      <c r="D27" s="96">
        <f ca="1">IF(A27&lt;$B$1,VLOOKUP(A27,[1]DI!$A$4:$B$15000,2,FALSE),0)</f>
        <v>0</v>
      </c>
      <c r="E27" s="95">
        <f t="shared" ca="1" si="13"/>
        <v>0</v>
      </c>
      <c r="F27" s="97">
        <f t="shared" si="5"/>
        <v>1.0925</v>
      </c>
      <c r="G27" s="98">
        <f t="shared" ca="1" si="19"/>
        <v>1</v>
      </c>
      <c r="H27" s="95">
        <f ca="1">TRUNC(PRODUCT(G$10:G26),15)</f>
        <v>1.0035023041151301</v>
      </c>
      <c r="I27" s="95">
        <f t="shared" si="14"/>
        <v>1</v>
      </c>
      <c r="J27" s="95">
        <f t="shared" ca="1" si="15"/>
        <v>1.0035023000000001</v>
      </c>
      <c r="K27" s="95">
        <f t="shared" ca="1" si="1"/>
        <v>3.5023</v>
      </c>
      <c r="L27" s="99">
        <f>IF(VLOOKUP(A27,$U$12:$AD$125,8)=VLOOKUP(A26,$U$12:$AD$125,8),0,VLOOKUP(A27,U$12:$AD$125,8))</f>
        <v>0</v>
      </c>
      <c r="M27" s="100">
        <f>IF(L27&gt;0,VLOOKUP(L27,T$12:$AC$125,7),0)</f>
        <v>0</v>
      </c>
      <c r="N27" s="95">
        <f t="shared" si="6"/>
        <v>0</v>
      </c>
      <c r="O27" s="95">
        <f t="shared" ca="1" si="2"/>
        <v>3.5023</v>
      </c>
      <c r="P27" s="101" t="str">
        <f t="shared" si="7"/>
        <v>J=</v>
      </c>
      <c r="Q27" s="102">
        <f t="shared" si="8"/>
        <v>43577</v>
      </c>
      <c r="R27" s="12"/>
      <c r="S27" s="13"/>
      <c r="T27" s="24"/>
      <c r="U27" s="51"/>
      <c r="V27" s="47"/>
      <c r="W27" s="12"/>
      <c r="X27" s="47"/>
      <c r="Y27" s="47"/>
      <c r="Z27" s="10"/>
      <c r="AA27" s="12"/>
      <c r="AB27" s="24"/>
      <c r="AC27" s="52"/>
      <c r="AD27" s="51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</row>
    <row r="28" spans="1:175" x14ac:dyDescent="0.2">
      <c r="A28" s="93">
        <f t="shared" si="3"/>
        <v>43443</v>
      </c>
      <c r="B28" s="94">
        <f t="shared" ca="1" si="9"/>
        <v>1003.5023</v>
      </c>
      <c r="C28" s="95">
        <f t="shared" si="4"/>
        <v>1000</v>
      </c>
      <c r="D28" s="96">
        <f ca="1">IF(A28&lt;$B$1,VLOOKUP(A28,[1]DI!$A$4:$B$15000,2,FALSE),0)</f>
        <v>0</v>
      </c>
      <c r="E28" s="95">
        <f t="shared" ca="1" si="13"/>
        <v>0</v>
      </c>
      <c r="F28" s="97">
        <f t="shared" si="5"/>
        <v>1.0925</v>
      </c>
      <c r="G28" s="98">
        <f t="shared" ca="1" si="19"/>
        <v>1</v>
      </c>
      <c r="H28" s="95">
        <f ca="1">TRUNC(PRODUCT(G$10:G27),15)</f>
        <v>1.0035023041151301</v>
      </c>
      <c r="I28" s="95">
        <f t="shared" si="14"/>
        <v>1</v>
      </c>
      <c r="J28" s="95">
        <f t="shared" ca="1" si="15"/>
        <v>1.0035023000000001</v>
      </c>
      <c r="K28" s="95">
        <f t="shared" ca="1" si="1"/>
        <v>3.5023</v>
      </c>
      <c r="L28" s="99">
        <f>IF(VLOOKUP(A28,$U$12:$AD$125,8)=VLOOKUP(A27,$U$12:$AD$125,8),0,VLOOKUP(A28,U$12:$AD$125,8))</f>
        <v>0</v>
      </c>
      <c r="M28" s="100">
        <f>IF(L28&gt;0,VLOOKUP(L28,T$12:$AC$125,7),0)</f>
        <v>0</v>
      </c>
      <c r="N28" s="95">
        <f t="shared" si="6"/>
        <v>0</v>
      </c>
      <c r="O28" s="95">
        <f t="shared" ca="1" si="2"/>
        <v>3.5023</v>
      </c>
      <c r="P28" s="101" t="str">
        <f t="shared" si="7"/>
        <v>J=</v>
      </c>
      <c r="Q28" s="102">
        <f t="shared" si="8"/>
        <v>43577</v>
      </c>
      <c r="R28" s="12"/>
      <c r="S28" s="13"/>
      <c r="T28" s="24"/>
      <c r="U28" s="51"/>
      <c r="V28" s="47"/>
      <c r="W28" s="12"/>
      <c r="X28" s="47"/>
      <c r="Y28" s="47"/>
      <c r="Z28" s="10"/>
      <c r="AA28" s="12"/>
      <c r="AB28" s="24"/>
      <c r="AC28" s="52"/>
      <c r="AD28" s="51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</row>
    <row r="29" spans="1:175" x14ac:dyDescent="0.2">
      <c r="A29" s="93">
        <f t="shared" si="3"/>
        <v>43444</v>
      </c>
      <c r="B29" s="94">
        <f t="shared" ca="1" si="9"/>
        <v>1003.5023</v>
      </c>
      <c r="C29" s="95">
        <f t="shared" si="4"/>
        <v>1000</v>
      </c>
      <c r="D29" s="96">
        <f ca="1">IF(A29&lt;$B$1,VLOOKUP(A29,[1]DI!$A$4:$B$15000,2,FALSE),0)</f>
        <v>6.4000000000000001E-2</v>
      </c>
      <c r="E29" s="95">
        <f t="shared" ca="1" si="13"/>
        <v>2.4620000000000002E-4</v>
      </c>
      <c r="F29" s="97">
        <f t="shared" si="5"/>
        <v>1.0925</v>
      </c>
      <c r="G29" s="98">
        <f t="shared" ca="1" si="19"/>
        <v>1.0002689735000001</v>
      </c>
      <c r="H29" s="95">
        <f ca="1">TRUNC(PRODUCT(G$10:G28),15)</f>
        <v>1.0035023041151301</v>
      </c>
      <c r="I29" s="95">
        <f t="shared" si="14"/>
        <v>1</v>
      </c>
      <c r="J29" s="95">
        <f t="shared" ca="1" si="15"/>
        <v>1.0035023000000001</v>
      </c>
      <c r="K29" s="95">
        <f t="shared" ca="1" si="1"/>
        <v>3.5023</v>
      </c>
      <c r="L29" s="99">
        <f>IF(VLOOKUP(A29,$U$12:$AD$125,8)=VLOOKUP(A28,$U$12:$AD$125,8),0,VLOOKUP(A29,U$12:$AD$125,8))</f>
        <v>0</v>
      </c>
      <c r="M29" s="100">
        <f>IF(L29&gt;0,VLOOKUP(L29,T$12:$AC$125,7),0)</f>
        <v>0</v>
      </c>
      <c r="N29" s="95">
        <f t="shared" si="6"/>
        <v>0</v>
      </c>
      <c r="O29" s="95">
        <f t="shared" ca="1" si="2"/>
        <v>3.5023</v>
      </c>
      <c r="P29" s="101" t="str">
        <f t="shared" si="7"/>
        <v>J=</v>
      </c>
      <c r="Q29" s="102">
        <f t="shared" si="8"/>
        <v>43577</v>
      </c>
      <c r="R29" s="12"/>
      <c r="S29" s="13"/>
      <c r="T29" s="24"/>
      <c r="U29" s="51"/>
      <c r="V29" s="47"/>
      <c r="W29" s="12"/>
      <c r="X29" s="47"/>
      <c r="Y29" s="47"/>
      <c r="Z29" s="53"/>
      <c r="AA29" s="12"/>
      <c r="AB29" s="24"/>
      <c r="AC29" s="52"/>
      <c r="AD29" s="51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</row>
    <row r="30" spans="1:175" x14ac:dyDescent="0.2">
      <c r="A30" s="93">
        <f t="shared" si="3"/>
        <v>43445</v>
      </c>
      <c r="B30" s="94">
        <f t="shared" ca="1" si="9"/>
        <v>1003.7722199999999</v>
      </c>
      <c r="C30" s="95">
        <f t="shared" si="4"/>
        <v>1000</v>
      </c>
      <c r="D30" s="96">
        <f ca="1">IF(A30&lt;$B$1,VLOOKUP(A30,[1]DI!$A$4:$B$15000,2,FALSE),0)</f>
        <v>6.4000000000000001E-2</v>
      </c>
      <c r="E30" s="95">
        <f t="shared" ca="1" si="13"/>
        <v>2.4620000000000002E-4</v>
      </c>
      <c r="F30" s="97">
        <f t="shared" si="5"/>
        <v>1.0925</v>
      </c>
      <c r="G30" s="98">
        <f t="shared" ca="1" si="19"/>
        <v>1.0002689735000001</v>
      </c>
      <c r="H30" s="95">
        <f ca="1">TRUNC(PRODUCT(G$10:G29),15)</f>
        <v>1.0037722196421299</v>
      </c>
      <c r="I30" s="95">
        <f t="shared" si="14"/>
        <v>1</v>
      </c>
      <c r="J30" s="95">
        <f t="shared" ca="1" si="15"/>
        <v>1.0037722200000001</v>
      </c>
      <c r="K30" s="95">
        <f t="shared" ca="1" si="1"/>
        <v>3.7722199999999999</v>
      </c>
      <c r="L30" s="99">
        <f>IF(VLOOKUP(A30,$U$12:$AD$125,8)=VLOOKUP(A29,$U$12:$AD$125,8),0,VLOOKUP(A30,U$12:$AD$125,8))</f>
        <v>0</v>
      </c>
      <c r="M30" s="100">
        <f>IF(L30&gt;0,VLOOKUP(L30,T$12:$AC$125,7),0)</f>
        <v>0</v>
      </c>
      <c r="N30" s="95">
        <f t="shared" si="6"/>
        <v>0</v>
      </c>
      <c r="O30" s="95">
        <f t="shared" ca="1" si="2"/>
        <v>3.7722199999999999</v>
      </c>
      <c r="P30" s="101" t="str">
        <f t="shared" si="7"/>
        <v>J=</v>
      </c>
      <c r="Q30" s="102">
        <f t="shared" si="8"/>
        <v>43577</v>
      </c>
      <c r="R30" s="12"/>
      <c r="S30" s="13"/>
      <c r="T30" s="24"/>
      <c r="U30" s="51"/>
      <c r="V30" s="47"/>
      <c r="W30" s="12"/>
      <c r="X30" s="47"/>
      <c r="Y30" s="47"/>
      <c r="Z30" s="53"/>
      <c r="AA30" s="12"/>
      <c r="AB30" s="24"/>
      <c r="AC30" s="52"/>
      <c r="AD30" s="51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</row>
    <row r="31" spans="1:175" x14ac:dyDescent="0.2">
      <c r="A31" s="93">
        <f t="shared" si="3"/>
        <v>43446</v>
      </c>
      <c r="B31" s="94">
        <f t="shared" ca="1" si="9"/>
        <v>1004.0422099899999</v>
      </c>
      <c r="C31" s="95">
        <f t="shared" si="4"/>
        <v>1000</v>
      </c>
      <c r="D31" s="96">
        <f ca="1">IF(A31&lt;$B$1,VLOOKUP(A31,[1]DI!$A$4:$B$15000,2,FALSE),0)</f>
        <v>6.4000000000000001E-2</v>
      </c>
      <c r="E31" s="95">
        <f t="shared" ca="1" si="13"/>
        <v>2.4620000000000002E-4</v>
      </c>
      <c r="F31" s="97">
        <f t="shared" si="5"/>
        <v>1.0925</v>
      </c>
      <c r="G31" s="98">
        <f t="shared" ca="1" si="19"/>
        <v>1.0002689735000001</v>
      </c>
      <c r="H31" s="95">
        <f ca="1">TRUNC(PRODUCT(G$10:G30),15)</f>
        <v>1.0040422077692499</v>
      </c>
      <c r="I31" s="95">
        <f t="shared" si="14"/>
        <v>1</v>
      </c>
      <c r="J31" s="95">
        <f t="shared" ca="1" si="15"/>
        <v>1.0040422099999999</v>
      </c>
      <c r="K31" s="95">
        <f t="shared" ca="1" si="1"/>
        <v>4.0422099899999999</v>
      </c>
      <c r="L31" s="99">
        <f>IF(VLOOKUP(A31,$U$12:$AD$125,8)=VLOOKUP(A30,$U$12:$AD$125,8),0,VLOOKUP(A31,U$12:$AD$125,8))</f>
        <v>0</v>
      </c>
      <c r="M31" s="100">
        <f>IF(L31&gt;0,VLOOKUP(L31,T$12:$AC$125,7),0)</f>
        <v>0</v>
      </c>
      <c r="N31" s="95">
        <f t="shared" si="6"/>
        <v>0</v>
      </c>
      <c r="O31" s="95">
        <f t="shared" ca="1" si="2"/>
        <v>4.0422099899999999</v>
      </c>
      <c r="P31" s="101" t="str">
        <f t="shared" si="7"/>
        <v>J=</v>
      </c>
      <c r="Q31" s="102">
        <f t="shared" si="8"/>
        <v>43577</v>
      </c>
      <c r="R31" s="12"/>
      <c r="S31" s="13"/>
      <c r="T31" s="24"/>
      <c r="U31" s="51"/>
      <c r="V31" s="47"/>
      <c r="W31" s="12"/>
      <c r="X31" s="47"/>
      <c r="Y31" s="47"/>
      <c r="Z31" s="53"/>
      <c r="AA31" s="12"/>
      <c r="AB31" s="24"/>
      <c r="AC31" s="52"/>
      <c r="AD31" s="51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</row>
    <row r="32" spans="1:175" x14ac:dyDescent="0.2">
      <c r="A32" s="93">
        <f t="shared" si="3"/>
        <v>43447</v>
      </c>
      <c r="B32" s="94">
        <f t="shared" ca="1" si="9"/>
        <v>1004.31227</v>
      </c>
      <c r="C32" s="95">
        <f t="shared" si="4"/>
        <v>1000</v>
      </c>
      <c r="D32" s="96">
        <f ca="1">IF(A32&lt;$B$1,VLOOKUP(A32,[1]DI!$A$4:$B$15000,2,FALSE),0)</f>
        <v>6.4000000000000001E-2</v>
      </c>
      <c r="E32" s="95">
        <f t="shared" ca="1" si="13"/>
        <v>2.4620000000000002E-4</v>
      </c>
      <c r="F32" s="97">
        <f t="shared" si="5"/>
        <v>1.0925</v>
      </c>
      <c r="G32" s="98">
        <f t="shared" ca="1" si="19"/>
        <v>1.0002689735000001</v>
      </c>
      <c r="H32" s="95">
        <f ca="1">TRUNC(PRODUCT(G$10:G31),15)</f>
        <v>1.00431226851602</v>
      </c>
      <c r="I32" s="95">
        <f t="shared" si="14"/>
        <v>1</v>
      </c>
      <c r="J32" s="95">
        <f t="shared" ca="1" si="15"/>
        <v>1.00431227</v>
      </c>
      <c r="K32" s="95">
        <f t="shared" ca="1" si="1"/>
        <v>4.3122699999999998</v>
      </c>
      <c r="L32" s="99">
        <f>IF(VLOOKUP(A32,$U$12:$AD$125,8)=VLOOKUP(A31,$U$12:$AD$125,8),0,VLOOKUP(A32,U$12:$AD$125,8))</f>
        <v>0</v>
      </c>
      <c r="M32" s="100">
        <f>IF(L32&gt;0,VLOOKUP(L32,T$12:$AC$125,7),0)</f>
        <v>0</v>
      </c>
      <c r="N32" s="95">
        <f t="shared" si="6"/>
        <v>0</v>
      </c>
      <c r="O32" s="95">
        <f t="shared" ca="1" si="2"/>
        <v>4.3122699999999998</v>
      </c>
      <c r="P32" s="101" t="str">
        <f t="shared" si="7"/>
        <v>J=</v>
      </c>
      <c r="Q32" s="102">
        <f t="shared" si="8"/>
        <v>43577</v>
      </c>
      <c r="R32" s="12"/>
      <c r="S32" s="13"/>
      <c r="T32" s="24"/>
      <c r="U32" s="51"/>
      <c r="V32" s="47"/>
      <c r="W32" s="12"/>
      <c r="X32" s="47"/>
      <c r="Y32" s="47"/>
      <c r="Z32" s="53"/>
      <c r="AA32" s="12"/>
      <c r="AB32" s="24"/>
      <c r="AC32" s="52"/>
      <c r="AD32" s="51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</row>
    <row r="33" spans="1:172" x14ac:dyDescent="0.2">
      <c r="A33" s="93">
        <f t="shared" si="3"/>
        <v>43448</v>
      </c>
      <c r="B33" s="94">
        <f t="shared" ca="1" si="9"/>
        <v>1004.5824</v>
      </c>
      <c r="C33" s="95">
        <f t="shared" si="4"/>
        <v>1000</v>
      </c>
      <c r="D33" s="96">
        <f ca="1">IF(A33&lt;$B$1,VLOOKUP(A33,[1]DI!$A$4:$B$15000,2,FALSE),0)</f>
        <v>6.4000000000000001E-2</v>
      </c>
      <c r="E33" s="95">
        <f t="shared" ca="1" si="13"/>
        <v>2.4620000000000002E-4</v>
      </c>
      <c r="F33" s="97">
        <f t="shared" si="5"/>
        <v>1.0925</v>
      </c>
      <c r="G33" s="98">
        <f t="shared" ca="1" si="19"/>
        <v>1.0002689735000001</v>
      </c>
      <c r="H33" s="95">
        <f ca="1">TRUNC(PRODUCT(G$10:G32),15)</f>
        <v>1.00458240190197</v>
      </c>
      <c r="I33" s="95">
        <f t="shared" si="14"/>
        <v>1</v>
      </c>
      <c r="J33" s="95">
        <f t="shared" ca="1" si="15"/>
        <v>1.0045824000000001</v>
      </c>
      <c r="K33" s="95">
        <f t="shared" ca="1" si="1"/>
        <v>4.5823999999999998</v>
      </c>
      <c r="L33" s="99">
        <f>IF(VLOOKUP(A33,$U$12:$AD$125,8)=VLOOKUP(A32,$U$12:$AD$125,8),0,VLOOKUP(A33,U$12:$AD$125,8))</f>
        <v>0</v>
      </c>
      <c r="M33" s="100">
        <f>IF(L33&gt;0,VLOOKUP(L33,T$12:$AC$125,7),0)</f>
        <v>0</v>
      </c>
      <c r="N33" s="95">
        <f t="shared" si="6"/>
        <v>0</v>
      </c>
      <c r="O33" s="95">
        <f t="shared" ca="1" si="2"/>
        <v>4.5823999999999998</v>
      </c>
      <c r="P33" s="101" t="str">
        <f t="shared" si="7"/>
        <v>J=</v>
      </c>
      <c r="Q33" s="102">
        <f t="shared" si="8"/>
        <v>43577</v>
      </c>
      <c r="R33" s="12"/>
      <c r="S33" s="13"/>
      <c r="T33" s="24"/>
      <c r="U33" s="51"/>
      <c r="V33" s="47"/>
      <c r="W33" s="12"/>
      <c r="X33" s="47"/>
      <c r="Y33" s="47"/>
      <c r="Z33" s="53"/>
      <c r="AA33" s="12"/>
      <c r="AB33" s="24"/>
      <c r="AC33" s="52"/>
      <c r="AD33" s="51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</row>
    <row r="34" spans="1:172" x14ac:dyDescent="0.2">
      <c r="A34" s="93">
        <f t="shared" si="3"/>
        <v>43449</v>
      </c>
      <c r="B34" s="94">
        <f t="shared" ca="1" si="9"/>
        <v>1004.85260999</v>
      </c>
      <c r="C34" s="95">
        <f t="shared" si="4"/>
        <v>1000</v>
      </c>
      <c r="D34" s="96">
        <f ca="1">IF(A34&lt;$B$1,VLOOKUP(A34,[1]DI!$A$4:$B$15000,2,FALSE),0)</f>
        <v>0</v>
      </c>
      <c r="E34" s="95">
        <f t="shared" ca="1" si="13"/>
        <v>0</v>
      </c>
      <c r="F34" s="97">
        <f t="shared" si="5"/>
        <v>1.0925</v>
      </c>
      <c r="G34" s="98">
        <f t="shared" ca="1" si="19"/>
        <v>1</v>
      </c>
      <c r="H34" s="95">
        <f ca="1">TRUNC(PRODUCT(G$10:G33),15)</f>
        <v>1.00485260794665</v>
      </c>
      <c r="I34" s="95">
        <f t="shared" si="14"/>
        <v>1</v>
      </c>
      <c r="J34" s="95">
        <f t="shared" ca="1" si="15"/>
        <v>1.0048526099999999</v>
      </c>
      <c r="K34" s="95">
        <f t="shared" ca="1" si="1"/>
        <v>4.8526099900000004</v>
      </c>
      <c r="L34" s="99">
        <f>IF(VLOOKUP(A34,$U$12:$AD$125,8)=VLOOKUP(A33,$U$12:$AD$125,8),0,VLOOKUP(A34,U$12:$AD$125,8))</f>
        <v>0</v>
      </c>
      <c r="M34" s="100">
        <f>IF(L34&gt;0,VLOOKUP(L34,T$12:$AC$125,7),0)</f>
        <v>0</v>
      </c>
      <c r="N34" s="95">
        <f t="shared" si="6"/>
        <v>0</v>
      </c>
      <c r="O34" s="95">
        <f t="shared" ca="1" si="2"/>
        <v>4.8526099900000004</v>
      </c>
      <c r="P34" s="101" t="str">
        <f t="shared" si="7"/>
        <v>J=</v>
      </c>
      <c r="Q34" s="102">
        <f t="shared" si="8"/>
        <v>43577</v>
      </c>
      <c r="R34" s="12"/>
      <c r="S34" s="13"/>
      <c r="T34" s="39" t="s">
        <v>44</v>
      </c>
      <c r="U34" s="40"/>
      <c r="V34" s="47"/>
      <c r="W34" s="12"/>
      <c r="X34" s="41" t="s">
        <v>45</v>
      </c>
      <c r="Y34" s="41" t="s">
        <v>46</v>
      </c>
      <c r="Z34" s="41" t="s">
        <v>47</v>
      </c>
      <c r="AA34" s="12"/>
      <c r="AB34" s="24"/>
      <c r="AC34" s="52"/>
      <c r="AD34" s="51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</row>
    <row r="35" spans="1:172" x14ac:dyDescent="0.2">
      <c r="A35" s="93">
        <f t="shared" si="3"/>
        <v>43450</v>
      </c>
      <c r="B35" s="94">
        <f t="shared" ca="1" si="9"/>
        <v>1004.85260999</v>
      </c>
      <c r="C35" s="95">
        <f t="shared" si="4"/>
        <v>1000</v>
      </c>
      <c r="D35" s="96">
        <f ca="1">IF(A35&lt;$B$1,VLOOKUP(A35,[1]DI!$A$4:$B$15000,2,FALSE),0)</f>
        <v>0</v>
      </c>
      <c r="E35" s="95">
        <f t="shared" ca="1" si="13"/>
        <v>0</v>
      </c>
      <c r="F35" s="97">
        <f t="shared" si="5"/>
        <v>1.0925</v>
      </c>
      <c r="G35" s="98">
        <f t="shared" ca="1" si="19"/>
        <v>1</v>
      </c>
      <c r="H35" s="95">
        <f ca="1">TRUNC(PRODUCT(G$10:G34),15)</f>
        <v>1.00485260794665</v>
      </c>
      <c r="I35" s="95">
        <f t="shared" si="14"/>
        <v>1</v>
      </c>
      <c r="J35" s="95">
        <f t="shared" ca="1" si="15"/>
        <v>1.0048526099999999</v>
      </c>
      <c r="K35" s="95">
        <f t="shared" ca="1" si="1"/>
        <v>4.8526099900000004</v>
      </c>
      <c r="L35" s="99">
        <f>IF(VLOOKUP(A35,$U$12:$AD$125,8)=VLOOKUP(A34,$U$12:$AD$125,8),0,VLOOKUP(A35,U$12:$AD$125,8))</f>
        <v>0</v>
      </c>
      <c r="M35" s="100">
        <f>IF(L35&gt;0,VLOOKUP(L35,T$12:$AC$125,7),0)</f>
        <v>0</v>
      </c>
      <c r="N35" s="95">
        <f t="shared" si="6"/>
        <v>0</v>
      </c>
      <c r="O35" s="95">
        <f t="shared" ca="1" si="2"/>
        <v>4.8526099900000004</v>
      </c>
      <c r="P35" s="101" t="str">
        <f t="shared" si="7"/>
        <v>J=</v>
      </c>
      <c r="Q35" s="102">
        <f t="shared" si="8"/>
        <v>43577</v>
      </c>
      <c r="R35" s="12"/>
      <c r="S35" s="13"/>
      <c r="T35" s="50">
        <v>38602</v>
      </c>
      <c r="U35" s="26" t="s">
        <v>48</v>
      </c>
      <c r="V35" s="47"/>
      <c r="W35" s="12"/>
      <c r="X35" s="50">
        <f>A8</f>
        <v>43425</v>
      </c>
      <c r="Y35" s="50">
        <f t="shared" ref="Y35" si="31">(X35-1)</f>
        <v>43424</v>
      </c>
      <c r="Z35" s="50">
        <f t="shared" ref="Z35:Z36" si="32">WORKDAY(Y35,1,T$35:T$419)</f>
        <v>43425</v>
      </c>
      <c r="AA35" s="12"/>
      <c r="AB35" s="24"/>
      <c r="AC35" s="52"/>
      <c r="AD35" s="51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</row>
    <row r="36" spans="1:172" x14ac:dyDescent="0.2">
      <c r="A36" s="93">
        <f t="shared" si="3"/>
        <v>43451</v>
      </c>
      <c r="B36" s="94">
        <f t="shared" ca="1" si="9"/>
        <v>1004.85260999</v>
      </c>
      <c r="C36" s="95">
        <f t="shared" si="4"/>
        <v>1000</v>
      </c>
      <c r="D36" s="96">
        <f ca="1">IF(A36&lt;$B$1,VLOOKUP(A36,[1]DI!$A$4:$B$15000,2,FALSE),0)</f>
        <v>6.4000000000000001E-2</v>
      </c>
      <c r="E36" s="95">
        <f t="shared" ca="1" si="13"/>
        <v>2.4620000000000002E-4</v>
      </c>
      <c r="F36" s="97">
        <f t="shared" si="5"/>
        <v>1.0925</v>
      </c>
      <c r="G36" s="98">
        <f t="shared" ca="1" si="19"/>
        <v>1.0002689735000001</v>
      </c>
      <c r="H36" s="95">
        <f ca="1">TRUNC(PRODUCT(G$10:G35),15)</f>
        <v>1.00485260794665</v>
      </c>
      <c r="I36" s="95">
        <f t="shared" si="14"/>
        <v>1</v>
      </c>
      <c r="J36" s="95">
        <f t="shared" ca="1" si="15"/>
        <v>1.0048526099999999</v>
      </c>
      <c r="K36" s="95">
        <f t="shared" ca="1" si="1"/>
        <v>4.8526099900000004</v>
      </c>
      <c r="L36" s="99">
        <f>IF(VLOOKUP(A36,$U$12:$AD$125,8)=VLOOKUP(A35,$U$12:$AD$125,8),0,VLOOKUP(A36,U$12:$AD$125,8))</f>
        <v>0</v>
      </c>
      <c r="M36" s="100">
        <f>IF(L36&gt;0,VLOOKUP(L36,T$12:$AC$125,7),0)</f>
        <v>0</v>
      </c>
      <c r="N36" s="95">
        <f t="shared" si="6"/>
        <v>0</v>
      </c>
      <c r="O36" s="95">
        <f t="shared" ca="1" si="2"/>
        <v>4.8526099900000004</v>
      </c>
      <c r="P36" s="101" t="str">
        <f t="shared" si="7"/>
        <v>J=</v>
      </c>
      <c r="Q36" s="102">
        <f t="shared" si="8"/>
        <v>43577</v>
      </c>
      <c r="R36" s="12"/>
      <c r="S36" s="13"/>
      <c r="T36" s="50">
        <v>38637</v>
      </c>
      <c r="U36" s="26" t="s">
        <v>49</v>
      </c>
      <c r="V36" s="47"/>
      <c r="W36" s="12"/>
      <c r="X36" s="50">
        <v>43575</v>
      </c>
      <c r="Y36" s="50">
        <f>(X36-1)</f>
        <v>43574</v>
      </c>
      <c r="Z36" s="50">
        <f t="shared" si="32"/>
        <v>43577</v>
      </c>
      <c r="AA36" s="12"/>
      <c r="AB36" s="24"/>
      <c r="AC36" s="52"/>
      <c r="AD36" s="51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  <c r="FI36" s="20"/>
      <c r="FJ36" s="20"/>
      <c r="FK36" s="20"/>
      <c r="FL36" s="20"/>
      <c r="FM36" s="20"/>
      <c r="FN36" s="20"/>
      <c r="FO36" s="20"/>
      <c r="FP36" s="20"/>
    </row>
    <row r="37" spans="1:172" x14ac:dyDescent="0.2">
      <c r="A37" s="93">
        <f t="shared" si="3"/>
        <v>43452</v>
      </c>
      <c r="B37" s="94">
        <f t="shared" ca="1" si="9"/>
        <v>1005.12288999</v>
      </c>
      <c r="C37" s="95">
        <f t="shared" si="4"/>
        <v>1000</v>
      </c>
      <c r="D37" s="96">
        <f ca="1">IF(A37&lt;$B$1,VLOOKUP(A37,[1]DI!$A$4:$B$15000,2,FALSE),0)</f>
        <v>6.4000000000000001E-2</v>
      </c>
      <c r="E37" s="95">
        <f t="shared" ca="1" si="13"/>
        <v>2.4620000000000002E-4</v>
      </c>
      <c r="F37" s="97">
        <f t="shared" si="5"/>
        <v>1.0925</v>
      </c>
      <c r="G37" s="98">
        <f t="shared" ca="1" si="19"/>
        <v>1.0002689735000001</v>
      </c>
      <c r="H37" s="95">
        <f ca="1">TRUNC(PRODUCT(G$10:G36),15)</f>
        <v>1.0051228866696</v>
      </c>
      <c r="I37" s="95">
        <f t="shared" si="14"/>
        <v>1</v>
      </c>
      <c r="J37" s="95">
        <f t="shared" ca="1" si="15"/>
        <v>1.00512289</v>
      </c>
      <c r="K37" s="95">
        <f t="shared" ca="1" si="1"/>
        <v>5.12288999</v>
      </c>
      <c r="L37" s="99">
        <f>IF(VLOOKUP(A37,$U$12:$AD$125,8)=VLOOKUP(A36,$U$12:$AD$125,8),0,VLOOKUP(A37,U$12:$AD$125,8))</f>
        <v>0</v>
      </c>
      <c r="M37" s="100">
        <f>IF(L37&gt;0,VLOOKUP(L37,T$12:$AC$125,7),0)</f>
        <v>0</v>
      </c>
      <c r="N37" s="95">
        <f t="shared" si="6"/>
        <v>0</v>
      </c>
      <c r="O37" s="95">
        <f t="shared" ca="1" si="2"/>
        <v>5.12288999</v>
      </c>
      <c r="P37" s="101" t="str">
        <f t="shared" si="7"/>
        <v>J=</v>
      </c>
      <c r="Q37" s="102">
        <f t="shared" si="8"/>
        <v>43577</v>
      </c>
      <c r="R37" s="12"/>
      <c r="S37" s="12"/>
      <c r="T37" s="50">
        <v>38658</v>
      </c>
      <c r="U37" s="26" t="s">
        <v>50</v>
      </c>
      <c r="V37" s="47"/>
      <c r="W37" s="12"/>
      <c r="X37" s="50">
        <f t="shared" ref="X37:X40" si="33">EDATE(X36,6)</f>
        <v>43758</v>
      </c>
      <c r="Y37" s="50">
        <f t="shared" ref="Y37:Y40" si="34">(X37-1)</f>
        <v>43757</v>
      </c>
      <c r="Z37" s="50">
        <f t="shared" ref="Z37:Z41" si="35">WORKDAY(Y37,1,T$35:T$419)</f>
        <v>43759</v>
      </c>
      <c r="AA37" s="12"/>
      <c r="AB37" s="24"/>
      <c r="AC37" s="52"/>
      <c r="AD37" s="51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  <c r="FI37" s="20"/>
      <c r="FJ37" s="20"/>
      <c r="FK37" s="20"/>
      <c r="FL37" s="20"/>
      <c r="FM37" s="20"/>
      <c r="FN37" s="20"/>
      <c r="FO37" s="20"/>
      <c r="FP37" s="20"/>
    </row>
    <row r="38" spans="1:172" x14ac:dyDescent="0.2">
      <c r="A38" s="93">
        <f t="shared" si="3"/>
        <v>43453</v>
      </c>
      <c r="B38" s="94">
        <f t="shared" ca="1" si="9"/>
        <v>1005.39324</v>
      </c>
      <c r="C38" s="95">
        <f t="shared" si="4"/>
        <v>1000</v>
      </c>
      <c r="D38" s="96">
        <f ca="1">IF(A38&lt;$B$1,VLOOKUP(A38,[1]DI!$A$4:$B$15000,2,FALSE),0)</f>
        <v>6.4000000000000001E-2</v>
      </c>
      <c r="E38" s="95">
        <f t="shared" ca="1" si="13"/>
        <v>2.4620000000000002E-4</v>
      </c>
      <c r="F38" s="97">
        <f t="shared" si="5"/>
        <v>1.0925</v>
      </c>
      <c r="G38" s="98">
        <f t="shared" ca="1" si="19"/>
        <v>1.0002689735000001</v>
      </c>
      <c r="H38" s="95">
        <f ca="1">TRUNC(PRODUCT(G$10:G37),15)</f>
        <v>1.0053932380903501</v>
      </c>
      <c r="I38" s="95">
        <f t="shared" si="14"/>
        <v>1</v>
      </c>
      <c r="J38" s="95">
        <f t="shared" ca="1" si="15"/>
        <v>1.0053932400000001</v>
      </c>
      <c r="K38" s="95">
        <f t="shared" ca="1" si="1"/>
        <v>5.3932399999999996</v>
      </c>
      <c r="L38" s="99">
        <f>IF(VLOOKUP(A38,$U$12:$AD$125,8)=VLOOKUP(A37,$U$12:$AD$125,8),0,VLOOKUP(A38,U$12:$AD$125,8))</f>
        <v>0</v>
      </c>
      <c r="M38" s="100">
        <f>IF(L38&gt;0,VLOOKUP(L38,T$12:$AC$125,7),0)</f>
        <v>0</v>
      </c>
      <c r="N38" s="95">
        <f t="shared" si="6"/>
        <v>0</v>
      </c>
      <c r="O38" s="95">
        <f t="shared" ca="1" si="2"/>
        <v>5.3932399999999996</v>
      </c>
      <c r="P38" s="101" t="str">
        <f t="shared" si="7"/>
        <v>J=</v>
      </c>
      <c r="Q38" s="102">
        <f t="shared" si="8"/>
        <v>43577</v>
      </c>
      <c r="R38" s="12"/>
      <c r="S38" s="12"/>
      <c r="T38" s="50">
        <v>38671</v>
      </c>
      <c r="U38" s="26" t="s">
        <v>51</v>
      </c>
      <c r="V38" s="47"/>
      <c r="W38" s="12"/>
      <c r="X38" s="50">
        <f t="shared" si="33"/>
        <v>43941</v>
      </c>
      <c r="Y38" s="50">
        <f t="shared" si="34"/>
        <v>43940</v>
      </c>
      <c r="Z38" s="50">
        <f t="shared" si="35"/>
        <v>43941</v>
      </c>
      <c r="AA38" s="12"/>
      <c r="AB38" s="24"/>
      <c r="AC38" s="52"/>
      <c r="AD38" s="51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  <c r="FI38" s="20"/>
      <c r="FJ38" s="20"/>
      <c r="FK38" s="20"/>
      <c r="FL38" s="20"/>
      <c r="FM38" s="20"/>
      <c r="FN38" s="20"/>
      <c r="FO38" s="20"/>
      <c r="FP38" s="20"/>
    </row>
    <row r="39" spans="1:172" x14ac:dyDescent="0.2">
      <c r="A39" s="93">
        <f t="shared" si="3"/>
        <v>43454</v>
      </c>
      <c r="B39" s="94">
        <f t="shared" ca="1" si="9"/>
        <v>1005.66365999</v>
      </c>
      <c r="C39" s="95">
        <f t="shared" si="4"/>
        <v>1000</v>
      </c>
      <c r="D39" s="96">
        <f ca="1">IF(A39&lt;$B$1,VLOOKUP(A39,[1]DI!$A$4:$B$15000,2,FALSE),0)</f>
        <v>6.4000000000000001E-2</v>
      </c>
      <c r="E39" s="95">
        <f t="shared" ca="1" si="13"/>
        <v>2.4620000000000002E-4</v>
      </c>
      <c r="F39" s="97">
        <f t="shared" si="5"/>
        <v>1.0925</v>
      </c>
      <c r="G39" s="98">
        <f t="shared" ca="1" si="19"/>
        <v>1.0002689735000001</v>
      </c>
      <c r="H39" s="95">
        <f ca="1">TRUNC(PRODUCT(G$10:G38),15)</f>
        <v>1.00566366222848</v>
      </c>
      <c r="I39" s="95">
        <f t="shared" si="14"/>
        <v>1</v>
      </c>
      <c r="J39" s="95">
        <f t="shared" ca="1" si="15"/>
        <v>1.00566366</v>
      </c>
      <c r="K39" s="95">
        <f t="shared" ca="1" si="1"/>
        <v>5.6636599900000002</v>
      </c>
      <c r="L39" s="99">
        <f>IF(VLOOKUP(A39,$U$12:$AD$125,8)=VLOOKUP(A38,$U$12:$AD$125,8),0,VLOOKUP(A39,U$12:$AD$125,8))</f>
        <v>0</v>
      </c>
      <c r="M39" s="100">
        <f>IF(L39&gt;0,VLOOKUP(L39,T$12:$AC$125,7),0)</f>
        <v>0</v>
      </c>
      <c r="N39" s="95">
        <f t="shared" si="6"/>
        <v>0</v>
      </c>
      <c r="O39" s="95">
        <f t="shared" ca="1" si="2"/>
        <v>5.6636599900000002</v>
      </c>
      <c r="P39" s="101" t="str">
        <f t="shared" si="7"/>
        <v>J=</v>
      </c>
      <c r="Q39" s="102">
        <f t="shared" si="8"/>
        <v>43577</v>
      </c>
      <c r="R39" s="12"/>
      <c r="S39" s="12"/>
      <c r="T39" s="50">
        <v>38775</v>
      </c>
      <c r="U39" s="26" t="s">
        <v>52</v>
      </c>
      <c r="V39" s="47"/>
      <c r="W39" s="12"/>
      <c r="X39" s="50">
        <f t="shared" si="33"/>
        <v>44124</v>
      </c>
      <c r="Y39" s="50">
        <f t="shared" si="34"/>
        <v>44123</v>
      </c>
      <c r="Z39" s="50">
        <f t="shared" si="35"/>
        <v>44124</v>
      </c>
      <c r="AA39" s="12"/>
      <c r="AB39" s="24"/>
      <c r="AC39" s="52"/>
      <c r="AD39" s="51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  <c r="FI39" s="20"/>
      <c r="FJ39" s="20"/>
      <c r="FK39" s="20"/>
      <c r="FL39" s="20"/>
      <c r="FM39" s="20"/>
      <c r="FN39" s="20"/>
      <c r="FO39" s="20"/>
      <c r="FP39" s="20"/>
    </row>
    <row r="40" spans="1:172" x14ac:dyDescent="0.2">
      <c r="A40" s="93">
        <f t="shared" si="3"/>
        <v>43455</v>
      </c>
      <c r="B40" s="94">
        <f t="shared" ca="1" si="9"/>
        <v>1005.93416</v>
      </c>
      <c r="C40" s="95">
        <f t="shared" si="4"/>
        <v>1000</v>
      </c>
      <c r="D40" s="96">
        <f ca="1">IF(A40&lt;$B$1,VLOOKUP(A40,[1]DI!$A$4:$B$15000,2,FALSE),0)</f>
        <v>6.4000000000000001E-2</v>
      </c>
      <c r="E40" s="95">
        <f t="shared" ca="1" si="13"/>
        <v>2.4620000000000002E-4</v>
      </c>
      <c r="F40" s="97">
        <f t="shared" si="5"/>
        <v>1.0925</v>
      </c>
      <c r="G40" s="98">
        <f t="shared" ca="1" si="19"/>
        <v>1.0002689735000001</v>
      </c>
      <c r="H40" s="95">
        <f ca="1">TRUNC(PRODUCT(G$10:G39),15)</f>
        <v>1.00593415910353</v>
      </c>
      <c r="I40" s="95">
        <f t="shared" si="14"/>
        <v>1</v>
      </c>
      <c r="J40" s="95">
        <f t="shared" ca="1" si="15"/>
        <v>1.00593416</v>
      </c>
      <c r="K40" s="95">
        <f t="shared" ca="1" si="1"/>
        <v>5.9341600000000003</v>
      </c>
      <c r="L40" s="99">
        <f>IF(VLOOKUP(A40,$U$12:$AD$125,8)=VLOOKUP(A39,$U$12:$AD$125,8),0,VLOOKUP(A40,U$12:$AD$125,8))</f>
        <v>0</v>
      </c>
      <c r="M40" s="100">
        <f>IF(L40&gt;0,VLOOKUP(L40,T$12:$AC$125,7),0)</f>
        <v>0</v>
      </c>
      <c r="N40" s="95">
        <f t="shared" si="6"/>
        <v>0</v>
      </c>
      <c r="O40" s="95">
        <f t="shared" ca="1" si="2"/>
        <v>5.9341600000000003</v>
      </c>
      <c r="P40" s="101" t="str">
        <f t="shared" si="7"/>
        <v>J=</v>
      </c>
      <c r="Q40" s="102">
        <f t="shared" si="8"/>
        <v>43577</v>
      </c>
      <c r="R40" s="12"/>
      <c r="S40" s="12"/>
      <c r="T40" s="50">
        <v>38776</v>
      </c>
      <c r="U40" s="26" t="s">
        <v>52</v>
      </c>
      <c r="V40" s="47"/>
      <c r="W40" s="12"/>
      <c r="X40" s="50">
        <f t="shared" si="33"/>
        <v>44306</v>
      </c>
      <c r="Y40" s="50">
        <f t="shared" si="34"/>
        <v>44305</v>
      </c>
      <c r="Z40" s="50">
        <f t="shared" si="35"/>
        <v>44306</v>
      </c>
      <c r="AA40" s="12"/>
      <c r="AB40" s="24"/>
      <c r="AC40" s="52"/>
      <c r="AD40" s="51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  <c r="FI40" s="20"/>
      <c r="FJ40" s="20"/>
      <c r="FK40" s="20"/>
      <c r="FL40" s="20"/>
      <c r="FM40" s="20"/>
      <c r="FN40" s="20"/>
      <c r="FO40" s="20"/>
      <c r="FP40" s="20"/>
    </row>
    <row r="41" spans="1:172" x14ac:dyDescent="0.2">
      <c r="A41" s="93">
        <f t="shared" si="3"/>
        <v>43456</v>
      </c>
      <c r="B41" s="94">
        <f t="shared" ca="1" si="9"/>
        <v>1006.20473</v>
      </c>
      <c r="C41" s="95">
        <f t="shared" si="4"/>
        <v>1000</v>
      </c>
      <c r="D41" s="96">
        <f ca="1">IF(A41&lt;$B$1,VLOOKUP(A41,[1]DI!$A$4:$B$15000,2,FALSE),0)</f>
        <v>0</v>
      </c>
      <c r="E41" s="95">
        <f t="shared" ca="1" si="13"/>
        <v>0</v>
      </c>
      <c r="F41" s="97">
        <f t="shared" si="5"/>
        <v>1.0925</v>
      </c>
      <c r="G41" s="98">
        <f t="shared" ca="1" si="19"/>
        <v>1</v>
      </c>
      <c r="H41" s="95">
        <f ca="1">TRUNC(PRODUCT(G$10:G40),15)</f>
        <v>1.0062047287350799</v>
      </c>
      <c r="I41" s="95">
        <f t="shared" si="14"/>
        <v>1</v>
      </c>
      <c r="J41" s="95">
        <f t="shared" ca="1" si="15"/>
        <v>1.0062047300000001</v>
      </c>
      <c r="K41" s="95">
        <f t="shared" ca="1" si="1"/>
        <v>6.2047299999999996</v>
      </c>
      <c r="L41" s="99">
        <f>IF(VLOOKUP(A41,$U$12:$AD$125,8)=VLOOKUP(A40,$U$12:$AD$125,8),0,VLOOKUP(A41,U$12:$AD$125,8))</f>
        <v>0</v>
      </c>
      <c r="M41" s="100">
        <f>IF(L41&gt;0,VLOOKUP(L41,T$12:$AC$125,7),0)</f>
        <v>0</v>
      </c>
      <c r="N41" s="95">
        <f t="shared" si="6"/>
        <v>0</v>
      </c>
      <c r="O41" s="95">
        <f t="shared" ca="1" si="2"/>
        <v>6.2047299999999996</v>
      </c>
      <c r="P41" s="101" t="str">
        <f t="shared" si="7"/>
        <v>J=</v>
      </c>
      <c r="Q41" s="102">
        <f t="shared" si="8"/>
        <v>43577</v>
      </c>
      <c r="R41" s="12"/>
      <c r="S41" s="12"/>
      <c r="T41" s="50">
        <v>38821</v>
      </c>
      <c r="U41" s="26" t="s">
        <v>53</v>
      </c>
      <c r="V41" s="47"/>
      <c r="W41" s="12"/>
      <c r="X41" s="50">
        <f>EDATE(X40,6)</f>
        <v>44489</v>
      </c>
      <c r="Y41" s="50">
        <f>(X41-1)</f>
        <v>44488</v>
      </c>
      <c r="Z41" s="50">
        <f t="shared" si="35"/>
        <v>44489</v>
      </c>
      <c r="AA41" s="12"/>
      <c r="AB41" s="24"/>
      <c r="AC41" s="52"/>
      <c r="AD41" s="51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  <c r="FI41" s="20"/>
      <c r="FJ41" s="20"/>
      <c r="FK41" s="20"/>
      <c r="FL41" s="20"/>
      <c r="FM41" s="20"/>
      <c r="FN41" s="20"/>
      <c r="FO41" s="20"/>
      <c r="FP41" s="20"/>
    </row>
    <row r="42" spans="1:172" x14ac:dyDescent="0.2">
      <c r="A42" s="93">
        <f t="shared" si="3"/>
        <v>43457</v>
      </c>
      <c r="B42" s="94">
        <f t="shared" ca="1" si="9"/>
        <v>1006.20473</v>
      </c>
      <c r="C42" s="95">
        <f t="shared" si="4"/>
        <v>1000</v>
      </c>
      <c r="D42" s="96">
        <f ca="1">IF(A42&lt;$B$1,VLOOKUP(A42,[1]DI!$A$4:$B$15000,2,FALSE),0)</f>
        <v>0</v>
      </c>
      <c r="E42" s="95">
        <f t="shared" ca="1" si="13"/>
        <v>0</v>
      </c>
      <c r="F42" s="97">
        <f t="shared" si="5"/>
        <v>1.0925</v>
      </c>
      <c r="G42" s="98">
        <f t="shared" ca="1" si="19"/>
        <v>1</v>
      </c>
      <c r="H42" s="95">
        <f ca="1">TRUNC(PRODUCT(G$10:G41),15)</f>
        <v>1.0062047287350799</v>
      </c>
      <c r="I42" s="95">
        <f t="shared" si="14"/>
        <v>1</v>
      </c>
      <c r="J42" s="95">
        <f t="shared" ca="1" si="15"/>
        <v>1.0062047300000001</v>
      </c>
      <c r="K42" s="95">
        <f t="shared" ca="1" si="1"/>
        <v>6.2047299999999996</v>
      </c>
      <c r="L42" s="99">
        <f>IF(VLOOKUP(A42,$U$12:$AD$125,8)=VLOOKUP(A41,$U$12:$AD$125,8),0,VLOOKUP(A42,U$12:$AD$125,8))</f>
        <v>0</v>
      </c>
      <c r="M42" s="100">
        <f>IF(L42&gt;0,VLOOKUP(L42,T$12:$AC$125,7),0)</f>
        <v>0</v>
      </c>
      <c r="N42" s="95">
        <f t="shared" si="6"/>
        <v>0</v>
      </c>
      <c r="O42" s="95">
        <f t="shared" ca="1" si="2"/>
        <v>6.2047299999999996</v>
      </c>
      <c r="P42" s="101" t="str">
        <f t="shared" si="7"/>
        <v>J=</v>
      </c>
      <c r="Q42" s="102">
        <f t="shared" si="8"/>
        <v>43577</v>
      </c>
      <c r="R42" s="12"/>
      <c r="S42" s="12"/>
      <c r="T42" s="50">
        <v>38828</v>
      </c>
      <c r="U42" s="26" t="s">
        <v>54</v>
      </c>
      <c r="V42" s="47"/>
      <c r="W42" s="12"/>
      <c r="X42" s="50">
        <f>EDATE(X41,6)</f>
        <v>44671</v>
      </c>
      <c r="Y42" s="50">
        <f>(X42-1)</f>
        <v>44670</v>
      </c>
      <c r="Z42" s="50">
        <f t="shared" ref="Z42:Z43" si="36">WORKDAY(Y42,1,T$35:T$419)</f>
        <v>44671</v>
      </c>
      <c r="AA42" s="12"/>
      <c r="AB42" s="24"/>
      <c r="AC42" s="52"/>
      <c r="AD42" s="51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</row>
    <row r="43" spans="1:172" x14ac:dyDescent="0.2">
      <c r="A43" s="93">
        <f t="shared" si="3"/>
        <v>43458</v>
      </c>
      <c r="B43" s="94">
        <f t="shared" ca="1" si="9"/>
        <v>1006.20473</v>
      </c>
      <c r="C43" s="95">
        <f t="shared" si="4"/>
        <v>1000</v>
      </c>
      <c r="D43" s="96">
        <f ca="1">IF(A43&lt;$B$1,VLOOKUP(A43,[1]DI!$A$4:$B$15000,2,FALSE),0)</f>
        <v>6.4000000000000001E-2</v>
      </c>
      <c r="E43" s="95">
        <f t="shared" ca="1" si="13"/>
        <v>2.4620000000000002E-4</v>
      </c>
      <c r="F43" s="97">
        <f t="shared" si="5"/>
        <v>1.0925</v>
      </c>
      <c r="G43" s="98">
        <f t="shared" ca="1" si="19"/>
        <v>1.0002689735000001</v>
      </c>
      <c r="H43" s="95">
        <f ca="1">TRUNC(PRODUCT(G$10:G42),15)</f>
        <v>1.0062047287350799</v>
      </c>
      <c r="I43" s="95">
        <f t="shared" si="14"/>
        <v>1</v>
      </c>
      <c r="J43" s="95">
        <f t="shared" ca="1" si="15"/>
        <v>1.0062047300000001</v>
      </c>
      <c r="K43" s="95">
        <f t="shared" ca="1" si="1"/>
        <v>6.2047299999999996</v>
      </c>
      <c r="L43" s="99">
        <f>IF(VLOOKUP(A43,$U$12:$AD$125,8)=VLOOKUP(A42,$U$12:$AD$125,8),0,VLOOKUP(A43,U$12:$AD$125,8))</f>
        <v>0</v>
      </c>
      <c r="M43" s="100">
        <f>IF(L43&gt;0,VLOOKUP(L43,T$12:$AC$125,7),0)</f>
        <v>0</v>
      </c>
      <c r="N43" s="95">
        <f t="shared" si="6"/>
        <v>0</v>
      </c>
      <c r="O43" s="95">
        <f t="shared" ca="1" si="2"/>
        <v>6.2047299999999996</v>
      </c>
      <c r="P43" s="101" t="str">
        <f t="shared" si="7"/>
        <v>J=</v>
      </c>
      <c r="Q43" s="102">
        <f t="shared" si="8"/>
        <v>43577</v>
      </c>
      <c r="R43" s="12"/>
      <c r="S43" s="12"/>
      <c r="T43" s="50">
        <v>38838</v>
      </c>
      <c r="U43" s="26" t="s">
        <v>55</v>
      </c>
      <c r="V43" s="47"/>
      <c r="W43" s="12"/>
      <c r="X43" s="50">
        <f>EDATE(X42,6)</f>
        <v>44854</v>
      </c>
      <c r="Y43" s="50">
        <f>(X43-1)</f>
        <v>44853</v>
      </c>
      <c r="Z43" s="50">
        <f t="shared" si="36"/>
        <v>44854</v>
      </c>
      <c r="AA43" s="12"/>
      <c r="AB43" s="24"/>
      <c r="AC43" s="52"/>
      <c r="AD43" s="51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  <c r="FI43" s="20"/>
      <c r="FJ43" s="20"/>
      <c r="FK43" s="20"/>
      <c r="FL43" s="20"/>
      <c r="FM43" s="20"/>
      <c r="FN43" s="20"/>
      <c r="FO43" s="20"/>
      <c r="FP43" s="20"/>
    </row>
    <row r="44" spans="1:172" x14ac:dyDescent="0.2">
      <c r="A44" s="93">
        <f t="shared" si="3"/>
        <v>43459</v>
      </c>
      <c r="B44" s="94">
        <f t="shared" ca="1" si="9"/>
        <v>1006.47536999</v>
      </c>
      <c r="C44" s="95">
        <f t="shared" si="4"/>
        <v>1000</v>
      </c>
      <c r="D44" s="96">
        <f ca="1">IF(A44&lt;$B$1,VLOOKUP(A44,[1]DI!$A$4:$B$15000,2,FALSE),0)</f>
        <v>0</v>
      </c>
      <c r="E44" s="95">
        <f t="shared" ca="1" si="13"/>
        <v>0</v>
      </c>
      <c r="F44" s="97">
        <f t="shared" si="5"/>
        <v>1.0925</v>
      </c>
      <c r="G44" s="98">
        <f t="shared" ca="1" si="19"/>
        <v>1</v>
      </c>
      <c r="H44" s="95">
        <f ca="1">TRUNC(PRODUCT(G$10:G43),15)</f>
        <v>1.0064753711426799</v>
      </c>
      <c r="I44" s="95">
        <f t="shared" si="14"/>
        <v>1</v>
      </c>
      <c r="J44" s="95">
        <f t="shared" ca="1" si="15"/>
        <v>1.00647537</v>
      </c>
      <c r="K44" s="95">
        <f t="shared" ca="1" si="1"/>
        <v>6.4753699899999999</v>
      </c>
      <c r="L44" s="99">
        <f>IF(VLOOKUP(A44,$U$12:$AD$125,8)=VLOOKUP(A43,$U$12:$AD$125,8),0,VLOOKUP(A44,U$12:$AD$125,8))</f>
        <v>0</v>
      </c>
      <c r="M44" s="100">
        <f>IF(L44&gt;0,VLOOKUP(L44,T$12:$AC$125,7),0)</f>
        <v>0</v>
      </c>
      <c r="N44" s="95">
        <f t="shared" si="6"/>
        <v>0</v>
      </c>
      <c r="O44" s="95">
        <f t="shared" ca="1" si="2"/>
        <v>6.4753699899999999</v>
      </c>
      <c r="P44" s="101" t="str">
        <f t="shared" si="7"/>
        <v>J=</v>
      </c>
      <c r="Q44" s="102">
        <f t="shared" si="8"/>
        <v>43577</v>
      </c>
      <c r="R44" s="12"/>
      <c r="S44" s="12"/>
      <c r="T44" s="50">
        <v>38883</v>
      </c>
      <c r="U44" s="26" t="s">
        <v>56</v>
      </c>
      <c r="V44" s="47"/>
      <c r="W44" s="12"/>
      <c r="X44" s="50"/>
      <c r="Y44" s="50"/>
      <c r="Z44" s="50"/>
      <c r="AA44" s="12"/>
      <c r="AB44" s="24"/>
      <c r="AC44" s="52"/>
      <c r="AD44" s="51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  <c r="FI44" s="20"/>
      <c r="FJ44" s="20"/>
      <c r="FK44" s="20"/>
      <c r="FL44" s="20"/>
      <c r="FM44" s="20"/>
      <c r="FN44" s="20"/>
      <c r="FO44" s="20"/>
      <c r="FP44" s="20"/>
    </row>
    <row r="45" spans="1:172" x14ac:dyDescent="0.2">
      <c r="A45" s="93">
        <f t="shared" si="3"/>
        <v>43460</v>
      </c>
      <c r="B45" s="94">
        <f t="shared" ca="1" si="9"/>
        <v>1006.47536999</v>
      </c>
      <c r="C45" s="95">
        <f t="shared" si="4"/>
        <v>1000</v>
      </c>
      <c r="D45" s="96">
        <f ca="1">IF(A45&lt;$B$1,VLOOKUP(A45,[1]DI!$A$4:$B$15000,2,FALSE),0)</f>
        <v>6.4000000000000001E-2</v>
      </c>
      <c r="E45" s="95">
        <f t="shared" ca="1" si="13"/>
        <v>2.4620000000000002E-4</v>
      </c>
      <c r="F45" s="97">
        <f t="shared" si="5"/>
        <v>1.0925</v>
      </c>
      <c r="G45" s="98">
        <f t="shared" ca="1" si="19"/>
        <v>1.0002689735000001</v>
      </c>
      <c r="H45" s="95">
        <f ca="1">TRUNC(PRODUCT(G$10:G44),15)</f>
        <v>1.0064753711426799</v>
      </c>
      <c r="I45" s="95">
        <f t="shared" si="14"/>
        <v>1</v>
      </c>
      <c r="J45" s="95">
        <f t="shared" ca="1" si="15"/>
        <v>1.00647537</v>
      </c>
      <c r="K45" s="95">
        <f t="shared" ca="1" si="1"/>
        <v>6.4753699899999999</v>
      </c>
      <c r="L45" s="99">
        <f>IF(VLOOKUP(A45,$U$12:$AD$125,8)=VLOOKUP(A44,$U$12:$AD$125,8),0,VLOOKUP(A45,U$12:$AD$125,8))</f>
        <v>0</v>
      </c>
      <c r="M45" s="100">
        <f>IF(L45&gt;0,VLOOKUP(L45,T$12:$AC$125,7),0)</f>
        <v>0</v>
      </c>
      <c r="N45" s="95">
        <f t="shared" si="6"/>
        <v>0</v>
      </c>
      <c r="O45" s="95">
        <f t="shared" ca="1" si="2"/>
        <v>6.4753699899999999</v>
      </c>
      <c r="P45" s="101" t="str">
        <f t="shared" si="7"/>
        <v>J=</v>
      </c>
      <c r="Q45" s="102">
        <f t="shared" si="8"/>
        <v>43577</v>
      </c>
      <c r="R45" s="12"/>
      <c r="S45" s="12"/>
      <c r="T45" s="50">
        <v>38967</v>
      </c>
      <c r="U45" s="26" t="s">
        <v>48</v>
      </c>
      <c r="V45" s="47"/>
      <c r="W45" s="12"/>
      <c r="X45" s="50"/>
      <c r="Y45" s="50"/>
      <c r="Z45" s="50"/>
      <c r="AA45" s="12"/>
      <c r="AB45" s="24"/>
      <c r="AC45" s="52"/>
      <c r="AD45" s="51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  <c r="FI45" s="20"/>
      <c r="FJ45" s="20"/>
      <c r="FK45" s="20"/>
      <c r="FL45" s="20"/>
      <c r="FM45" s="20"/>
      <c r="FN45" s="20"/>
      <c r="FO45" s="20"/>
      <c r="FP45" s="20"/>
    </row>
    <row r="46" spans="1:172" x14ac:dyDescent="0.2">
      <c r="A46" s="93">
        <f t="shared" si="3"/>
        <v>43461</v>
      </c>
      <c r="B46" s="94">
        <f t="shared" ca="1" si="9"/>
        <v>1006.74609</v>
      </c>
      <c r="C46" s="95">
        <f t="shared" si="4"/>
        <v>1000</v>
      </c>
      <c r="D46" s="96">
        <f ca="1">IF(A46&lt;$B$1,VLOOKUP(A46,[1]DI!$A$4:$B$15000,2,FALSE),0)</f>
        <v>6.4000000000000001E-2</v>
      </c>
      <c r="E46" s="95">
        <f t="shared" ca="1" si="13"/>
        <v>2.4620000000000002E-4</v>
      </c>
      <c r="F46" s="97">
        <f t="shared" si="5"/>
        <v>1.0925</v>
      </c>
      <c r="G46" s="98">
        <f t="shared" ca="1" si="19"/>
        <v>1.0002689735000001</v>
      </c>
      <c r="H46" s="95">
        <f ca="1">TRUNC(PRODUCT(G$10:G45),15)</f>
        <v>1.0067460863459201</v>
      </c>
      <c r="I46" s="95">
        <f t="shared" si="14"/>
        <v>1</v>
      </c>
      <c r="J46" s="95">
        <f t="shared" ca="1" si="15"/>
        <v>1.00674609</v>
      </c>
      <c r="K46" s="95">
        <f t="shared" ca="1" si="1"/>
        <v>6.7460899999999997</v>
      </c>
      <c r="L46" s="99">
        <f>IF(VLOOKUP(A46,$U$12:$AD$125,8)=VLOOKUP(A45,$U$12:$AD$125,8),0,VLOOKUP(A46,U$12:$AD$125,8))</f>
        <v>0</v>
      </c>
      <c r="M46" s="100">
        <f>IF(L46&gt;0,VLOOKUP(L46,T$12:$AC$125,7),0)</f>
        <v>0</v>
      </c>
      <c r="N46" s="95">
        <f t="shared" si="6"/>
        <v>0</v>
      </c>
      <c r="O46" s="95">
        <f t="shared" ca="1" si="2"/>
        <v>6.7460899999999997</v>
      </c>
      <c r="P46" s="101" t="str">
        <f t="shared" si="7"/>
        <v>J=</v>
      </c>
      <c r="Q46" s="102">
        <f t="shared" si="8"/>
        <v>43577</v>
      </c>
      <c r="R46" s="12"/>
      <c r="S46" s="12"/>
      <c r="T46" s="50">
        <v>39002</v>
      </c>
      <c r="U46" s="26" t="s">
        <v>49</v>
      </c>
      <c r="V46" s="47"/>
      <c r="W46" s="12"/>
      <c r="X46" s="28"/>
      <c r="Y46" s="28"/>
      <c r="Z46" s="28"/>
      <c r="AA46" s="12"/>
      <c r="AB46" s="24"/>
      <c r="AC46" s="52"/>
      <c r="AD46" s="51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</row>
    <row r="47" spans="1:172" x14ac:dyDescent="0.2">
      <c r="A47" s="93">
        <f t="shared" si="3"/>
        <v>43462</v>
      </c>
      <c r="B47" s="94">
        <f t="shared" ca="1" si="9"/>
        <v>1007.01686999</v>
      </c>
      <c r="C47" s="95">
        <f t="shared" si="4"/>
        <v>1000</v>
      </c>
      <c r="D47" s="96">
        <f ca="1">IF(A47&lt;$B$1,VLOOKUP(A47,[1]DI!$A$4:$B$15000,2,FALSE),0)</f>
        <v>6.4000000000000001E-2</v>
      </c>
      <c r="E47" s="95">
        <f t="shared" ca="1" si="13"/>
        <v>2.4620000000000002E-4</v>
      </c>
      <c r="F47" s="97">
        <f t="shared" si="5"/>
        <v>1.0925</v>
      </c>
      <c r="G47" s="98">
        <f t="shared" ca="1" si="19"/>
        <v>1.0002689735000001</v>
      </c>
      <c r="H47" s="95">
        <f ca="1">TRUNC(PRODUCT(G$10:G46),15)</f>
        <v>1.0070168743643799</v>
      </c>
      <c r="I47" s="95">
        <f t="shared" si="14"/>
        <v>1</v>
      </c>
      <c r="J47" s="95">
        <f t="shared" ca="1" si="15"/>
        <v>1.00701687</v>
      </c>
      <c r="K47" s="95">
        <f t="shared" ca="1" si="1"/>
        <v>7.01686999</v>
      </c>
      <c r="L47" s="99">
        <f>IF(VLOOKUP(A47,$U$12:$AD$125,8)=VLOOKUP(A46,$U$12:$AD$125,8),0,VLOOKUP(A47,U$12:$AD$125,8))</f>
        <v>0</v>
      </c>
      <c r="M47" s="100">
        <f>IF(L47&gt;0,VLOOKUP(L47,T$12:$AC$125,7),0)</f>
        <v>0</v>
      </c>
      <c r="N47" s="95">
        <f t="shared" si="6"/>
        <v>0</v>
      </c>
      <c r="O47" s="95">
        <f t="shared" ca="1" si="2"/>
        <v>7.01686999</v>
      </c>
      <c r="P47" s="101" t="str">
        <f t="shared" si="7"/>
        <v>J=</v>
      </c>
      <c r="Q47" s="102">
        <f t="shared" si="8"/>
        <v>43577</v>
      </c>
      <c r="R47" s="12"/>
      <c r="S47" s="12"/>
      <c r="T47" s="50">
        <v>39023</v>
      </c>
      <c r="U47" s="26" t="s">
        <v>50</v>
      </c>
      <c r="V47" s="47"/>
      <c r="W47" s="12"/>
      <c r="X47" s="28"/>
      <c r="Y47" s="28"/>
      <c r="Z47" s="28"/>
      <c r="AA47" s="12"/>
      <c r="AB47" s="24"/>
      <c r="AC47" s="52"/>
      <c r="AD47" s="51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</row>
    <row r="48" spans="1:172" x14ac:dyDescent="0.2">
      <c r="A48" s="93">
        <f t="shared" si="3"/>
        <v>43463</v>
      </c>
      <c r="B48" s="94">
        <f t="shared" ca="1" si="9"/>
        <v>1007.28773999</v>
      </c>
      <c r="C48" s="95">
        <f t="shared" si="4"/>
        <v>1000</v>
      </c>
      <c r="D48" s="96">
        <f ca="1">IF(A48&lt;$B$1,VLOOKUP(A48,[1]DI!$A$4:$B$15000,2,FALSE),0)</f>
        <v>0</v>
      </c>
      <c r="E48" s="95">
        <f t="shared" ca="1" si="13"/>
        <v>0</v>
      </c>
      <c r="F48" s="97">
        <f t="shared" si="5"/>
        <v>1.0925</v>
      </c>
      <c r="G48" s="98">
        <f t="shared" ca="1" si="19"/>
        <v>1</v>
      </c>
      <c r="H48" s="95">
        <f ca="1">TRUNC(PRODUCT(G$10:G47),15)</f>
        <v>1.0072877352176299</v>
      </c>
      <c r="I48" s="95">
        <f t="shared" si="14"/>
        <v>1</v>
      </c>
      <c r="J48" s="95">
        <f t="shared" ca="1" si="15"/>
        <v>1.00728774</v>
      </c>
      <c r="K48" s="95">
        <f t="shared" ca="1" si="1"/>
        <v>7.2877399900000004</v>
      </c>
      <c r="L48" s="99">
        <f>IF(VLOOKUP(A48,$U$12:$AD$125,8)=VLOOKUP(A47,$U$12:$AD$125,8),0,VLOOKUP(A48,U$12:$AD$125,8))</f>
        <v>0</v>
      </c>
      <c r="M48" s="100">
        <f>IF(L48&gt;0,VLOOKUP(L48,T$12:$AC$125,7),0)</f>
        <v>0</v>
      </c>
      <c r="N48" s="95">
        <f t="shared" si="6"/>
        <v>0</v>
      </c>
      <c r="O48" s="95">
        <f t="shared" ca="1" si="2"/>
        <v>7.2877399900000004</v>
      </c>
      <c r="P48" s="101" t="str">
        <f t="shared" si="7"/>
        <v>J=</v>
      </c>
      <c r="Q48" s="102">
        <f t="shared" si="8"/>
        <v>43577</v>
      </c>
      <c r="R48" s="12"/>
      <c r="S48" s="12"/>
      <c r="T48" s="50">
        <v>39036</v>
      </c>
      <c r="U48" s="26" t="s">
        <v>51</v>
      </c>
      <c r="V48" s="47"/>
      <c r="W48" s="12"/>
      <c r="X48" s="28"/>
      <c r="Y48" s="28"/>
      <c r="Z48" s="28"/>
      <c r="AA48" s="12"/>
      <c r="AB48" s="24"/>
      <c r="AC48" s="52"/>
      <c r="AD48" s="51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</row>
    <row r="49" spans="1:172" x14ac:dyDescent="0.2">
      <c r="A49" s="93">
        <f t="shared" si="3"/>
        <v>43464</v>
      </c>
      <c r="B49" s="94">
        <f t="shared" ca="1" si="9"/>
        <v>1007.28773999</v>
      </c>
      <c r="C49" s="95">
        <f t="shared" si="4"/>
        <v>1000</v>
      </c>
      <c r="D49" s="96">
        <f ca="1">IF(A49&lt;$B$1,VLOOKUP(A49,[1]DI!$A$4:$B$15000,2,FALSE),0)</f>
        <v>0</v>
      </c>
      <c r="E49" s="95">
        <f t="shared" ca="1" si="13"/>
        <v>0</v>
      </c>
      <c r="F49" s="97">
        <f t="shared" si="5"/>
        <v>1.0925</v>
      </c>
      <c r="G49" s="98">
        <f t="shared" ca="1" si="19"/>
        <v>1</v>
      </c>
      <c r="H49" s="95">
        <f ca="1">TRUNC(PRODUCT(G$10:G48),15)</f>
        <v>1.0072877352176299</v>
      </c>
      <c r="I49" s="95">
        <f t="shared" si="14"/>
        <v>1</v>
      </c>
      <c r="J49" s="95">
        <f t="shared" ca="1" si="15"/>
        <v>1.00728774</v>
      </c>
      <c r="K49" s="95">
        <f t="shared" ca="1" si="1"/>
        <v>7.2877399900000004</v>
      </c>
      <c r="L49" s="99">
        <f>IF(VLOOKUP(A49,$U$12:$AD$125,8)=VLOOKUP(A48,$U$12:$AD$125,8),0,VLOOKUP(A49,U$12:$AD$125,8))</f>
        <v>0</v>
      </c>
      <c r="M49" s="100">
        <f>IF(L49&gt;0,VLOOKUP(L49,T$12:$AC$125,7),0)</f>
        <v>0</v>
      </c>
      <c r="N49" s="95">
        <f t="shared" si="6"/>
        <v>0</v>
      </c>
      <c r="O49" s="95">
        <f t="shared" ca="1" si="2"/>
        <v>7.2877399900000004</v>
      </c>
      <c r="P49" s="101" t="str">
        <f t="shared" si="7"/>
        <v>J=</v>
      </c>
      <c r="Q49" s="102">
        <f t="shared" si="8"/>
        <v>43577</v>
      </c>
      <c r="R49" s="12"/>
      <c r="S49" s="12"/>
      <c r="T49" s="50">
        <v>39076</v>
      </c>
      <c r="U49" s="26" t="s">
        <v>57</v>
      </c>
      <c r="V49" s="47"/>
      <c r="W49" s="12"/>
      <c r="X49" s="28"/>
      <c r="Y49" s="28"/>
      <c r="Z49" s="28"/>
      <c r="AA49" s="12"/>
      <c r="AB49" s="24"/>
      <c r="AC49" s="52"/>
      <c r="AD49" s="51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  <c r="FI49" s="20"/>
      <c r="FJ49" s="20"/>
      <c r="FK49" s="20"/>
      <c r="FL49" s="20"/>
      <c r="FM49" s="20"/>
      <c r="FN49" s="20"/>
      <c r="FO49" s="20"/>
      <c r="FP49" s="20"/>
    </row>
    <row r="50" spans="1:172" x14ac:dyDescent="0.2">
      <c r="A50" s="93">
        <f t="shared" si="3"/>
        <v>43465</v>
      </c>
      <c r="B50" s="94">
        <f t="shared" ca="1" si="9"/>
        <v>1007.28773999</v>
      </c>
      <c r="C50" s="95">
        <f t="shared" si="4"/>
        <v>1000</v>
      </c>
      <c r="D50" s="96">
        <f ca="1">IF(A50&lt;$B$1,VLOOKUP(A50,[1]DI!$A$4:$B$15000,2,FALSE),0)</f>
        <v>6.4000000000000001E-2</v>
      </c>
      <c r="E50" s="95">
        <f t="shared" ca="1" si="13"/>
        <v>2.4620000000000002E-4</v>
      </c>
      <c r="F50" s="97">
        <f t="shared" si="5"/>
        <v>1.0925</v>
      </c>
      <c r="G50" s="98">
        <f t="shared" ca="1" si="19"/>
        <v>1.0002689735000001</v>
      </c>
      <c r="H50" s="95">
        <f ca="1">TRUNC(PRODUCT(G$10:G49),15)</f>
        <v>1.0072877352176299</v>
      </c>
      <c r="I50" s="95">
        <f t="shared" si="14"/>
        <v>1</v>
      </c>
      <c r="J50" s="95">
        <f t="shared" ca="1" si="15"/>
        <v>1.00728774</v>
      </c>
      <c r="K50" s="95">
        <f t="shared" ca="1" si="1"/>
        <v>7.2877399900000004</v>
      </c>
      <c r="L50" s="99">
        <f>IF(VLOOKUP(A50,$U$12:$AD$125,8)=VLOOKUP(A49,$U$12:$AD$125,8),0,VLOOKUP(A50,U$12:$AD$125,8))</f>
        <v>0</v>
      </c>
      <c r="M50" s="100">
        <f>IF(L50&gt;0,VLOOKUP(L50,T$12:$AC$125,7),0)</f>
        <v>0</v>
      </c>
      <c r="N50" s="95">
        <f t="shared" si="6"/>
        <v>0</v>
      </c>
      <c r="O50" s="95">
        <f t="shared" ca="1" si="2"/>
        <v>7.2877399900000004</v>
      </c>
      <c r="P50" s="101" t="str">
        <f t="shared" si="7"/>
        <v>J=</v>
      </c>
      <c r="Q50" s="102">
        <f t="shared" si="8"/>
        <v>43577</v>
      </c>
      <c r="R50" s="12"/>
      <c r="S50" s="12"/>
      <c r="T50" s="50">
        <v>39083</v>
      </c>
      <c r="U50" s="26" t="s">
        <v>58</v>
      </c>
      <c r="V50" s="47"/>
      <c r="W50" s="12"/>
      <c r="X50" s="28"/>
      <c r="Y50" s="28"/>
      <c r="Z50" s="28"/>
      <c r="AA50" s="12"/>
      <c r="AB50" s="24"/>
      <c r="AC50" s="52"/>
      <c r="AD50" s="51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</row>
    <row r="51" spans="1:172" x14ac:dyDescent="0.2">
      <c r="A51" s="93">
        <f t="shared" si="3"/>
        <v>43466</v>
      </c>
      <c r="B51" s="94">
        <f t="shared" ca="1" si="9"/>
        <v>1007.55867</v>
      </c>
      <c r="C51" s="95">
        <f t="shared" si="4"/>
        <v>1000</v>
      </c>
      <c r="D51" s="96">
        <f ca="1">IF(A51&lt;$B$1,VLOOKUP(A51,[1]DI!$A$4:$B$15000,2,FALSE),0)</f>
        <v>0</v>
      </c>
      <c r="E51" s="95">
        <f t="shared" ca="1" si="13"/>
        <v>0</v>
      </c>
      <c r="F51" s="97">
        <f t="shared" si="5"/>
        <v>1.0925</v>
      </c>
      <c r="G51" s="98">
        <f t="shared" ca="1" si="19"/>
        <v>1</v>
      </c>
      <c r="H51" s="95">
        <f ca="1">TRUNC(PRODUCT(G$10:G50),15)</f>
        <v>1.00755866892528</v>
      </c>
      <c r="I51" s="95">
        <f t="shared" si="14"/>
        <v>1</v>
      </c>
      <c r="J51" s="95">
        <f t="shared" ca="1" si="15"/>
        <v>1.0075586700000001</v>
      </c>
      <c r="K51" s="95">
        <f t="shared" ca="1" si="1"/>
        <v>7.5586700000000002</v>
      </c>
      <c r="L51" s="99">
        <f>IF(VLOOKUP(A51,$U$12:$AD$125,8)=VLOOKUP(A50,$U$12:$AD$125,8),0,VLOOKUP(A51,U$12:$AD$125,8))</f>
        <v>0</v>
      </c>
      <c r="M51" s="100">
        <f>IF(L51&gt;0,VLOOKUP(L51,T$12:$AC$125,7),0)</f>
        <v>0</v>
      </c>
      <c r="N51" s="95">
        <f t="shared" si="6"/>
        <v>0</v>
      </c>
      <c r="O51" s="95">
        <f t="shared" ca="1" si="2"/>
        <v>7.5586700000000002</v>
      </c>
      <c r="P51" s="101" t="str">
        <f t="shared" si="7"/>
        <v>J=</v>
      </c>
      <c r="Q51" s="102">
        <f t="shared" si="8"/>
        <v>43577</v>
      </c>
      <c r="R51" s="12"/>
      <c r="S51" s="12"/>
      <c r="T51" s="50">
        <v>39132</v>
      </c>
      <c r="U51" s="26" t="s">
        <v>52</v>
      </c>
      <c r="V51" s="47"/>
      <c r="W51" s="12"/>
      <c r="X51" s="28"/>
      <c r="Y51" s="28"/>
      <c r="Z51" s="28"/>
      <c r="AA51" s="12"/>
      <c r="AB51" s="24"/>
      <c r="AC51" s="52"/>
      <c r="AD51" s="51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</row>
    <row r="52" spans="1:172" x14ac:dyDescent="0.2">
      <c r="A52" s="93">
        <f t="shared" si="3"/>
        <v>43467</v>
      </c>
      <c r="B52" s="94">
        <f t="shared" ca="1" si="9"/>
        <v>1007.55867</v>
      </c>
      <c r="C52" s="95">
        <f t="shared" si="4"/>
        <v>1000</v>
      </c>
      <c r="D52" s="96">
        <f ca="1">IF(A52&lt;$B$1,VLOOKUP(A52,[1]DI!$A$4:$B$15000,2,FALSE),0)</f>
        <v>6.4000000000000001E-2</v>
      </c>
      <c r="E52" s="95">
        <f t="shared" ca="1" si="13"/>
        <v>2.4620000000000002E-4</v>
      </c>
      <c r="F52" s="97">
        <f t="shared" si="5"/>
        <v>1.0925</v>
      </c>
      <c r="G52" s="98">
        <f t="shared" ca="1" si="19"/>
        <v>1.0002689735000001</v>
      </c>
      <c r="H52" s="95">
        <f ca="1">TRUNC(PRODUCT(G$10:G51),15)</f>
        <v>1.00755866892528</v>
      </c>
      <c r="I52" s="95">
        <f t="shared" si="14"/>
        <v>1</v>
      </c>
      <c r="J52" s="95">
        <f t="shared" ca="1" si="15"/>
        <v>1.0075586700000001</v>
      </c>
      <c r="K52" s="95">
        <f t="shared" ca="1" si="1"/>
        <v>7.5586700000000002</v>
      </c>
      <c r="L52" s="99">
        <f>IF(VLOOKUP(A52,$U$12:$AD$125,8)=VLOOKUP(A51,$U$12:$AD$125,8),0,VLOOKUP(A52,U$12:$AD$125,8))</f>
        <v>0</v>
      </c>
      <c r="M52" s="100">
        <f>IF(L52&gt;0,VLOOKUP(L52,T$12:$AC$125,7),0)</f>
        <v>0</v>
      </c>
      <c r="N52" s="95">
        <f t="shared" si="6"/>
        <v>0</v>
      </c>
      <c r="O52" s="95">
        <f t="shared" ca="1" si="2"/>
        <v>7.5586700000000002</v>
      </c>
      <c r="P52" s="101" t="str">
        <f t="shared" si="7"/>
        <v>J=</v>
      </c>
      <c r="Q52" s="102">
        <f t="shared" si="8"/>
        <v>43577</v>
      </c>
      <c r="R52" s="12"/>
      <c r="S52" s="12"/>
      <c r="T52" s="50">
        <v>39133</v>
      </c>
      <c r="U52" s="26" t="s">
        <v>52</v>
      </c>
      <c r="V52" s="47"/>
      <c r="W52" s="12"/>
      <c r="X52" s="28"/>
      <c r="Y52" s="28"/>
      <c r="Z52" s="28"/>
      <c r="AA52" s="12"/>
      <c r="AB52" s="24"/>
      <c r="AC52" s="52"/>
      <c r="AD52" s="51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  <c r="FI52" s="20"/>
      <c r="FJ52" s="20"/>
      <c r="FK52" s="20"/>
      <c r="FL52" s="20"/>
      <c r="FM52" s="20"/>
      <c r="FN52" s="20"/>
      <c r="FO52" s="20"/>
      <c r="FP52" s="20"/>
    </row>
    <row r="53" spans="1:172" x14ac:dyDescent="0.2">
      <c r="A53" s="93">
        <f t="shared" si="3"/>
        <v>43468</v>
      </c>
      <c r="B53" s="94">
        <f t="shared" ca="1" si="9"/>
        <v>1007.82967999</v>
      </c>
      <c r="C53" s="95">
        <f t="shared" si="4"/>
        <v>1000</v>
      </c>
      <c r="D53" s="96">
        <f ca="1">IF(A53&lt;$B$1,VLOOKUP(A53,[1]DI!$A$4:$B$15000,2,FALSE),0)</f>
        <v>6.4000000000000001E-2</v>
      </c>
      <c r="E53" s="95">
        <f t="shared" ca="1" si="13"/>
        <v>2.4620000000000002E-4</v>
      </c>
      <c r="F53" s="97">
        <f t="shared" si="5"/>
        <v>1.0925</v>
      </c>
      <c r="G53" s="98">
        <f t="shared" ca="1" si="19"/>
        <v>1.0002689735000001</v>
      </c>
      <c r="H53" s="95">
        <f ca="1">TRUNC(PRODUCT(G$10:G52),15)</f>
        <v>1.00782967550692</v>
      </c>
      <c r="I53" s="95">
        <f t="shared" si="14"/>
        <v>1</v>
      </c>
      <c r="J53" s="95">
        <f t="shared" ca="1" si="15"/>
        <v>1.00782968</v>
      </c>
      <c r="K53" s="95">
        <f t="shared" ca="1" si="1"/>
        <v>7.8296799899999998</v>
      </c>
      <c r="L53" s="99">
        <f>IF(VLOOKUP(A53,$U$12:$AD$125,8)=VLOOKUP(A52,$U$12:$AD$125,8),0,VLOOKUP(A53,U$12:$AD$125,8))</f>
        <v>0</v>
      </c>
      <c r="M53" s="100">
        <f>IF(L53&gt;0,VLOOKUP(L53,T$12:$AC$125,7),0)</f>
        <v>0</v>
      </c>
      <c r="N53" s="95">
        <f t="shared" si="6"/>
        <v>0</v>
      </c>
      <c r="O53" s="95">
        <f t="shared" ca="1" si="2"/>
        <v>7.8296799899999998</v>
      </c>
      <c r="P53" s="101" t="str">
        <f t="shared" si="7"/>
        <v>J=</v>
      </c>
      <c r="Q53" s="102">
        <f t="shared" si="8"/>
        <v>43577</v>
      </c>
      <c r="R53" s="12"/>
      <c r="S53" s="12"/>
      <c r="T53" s="50">
        <v>39178</v>
      </c>
      <c r="U53" s="26" t="s">
        <v>53</v>
      </c>
      <c r="V53" s="47"/>
      <c r="W53" s="12"/>
      <c r="X53" s="47"/>
      <c r="Y53" s="47"/>
      <c r="Z53" s="53"/>
      <c r="AA53" s="12"/>
      <c r="AB53" s="24"/>
      <c r="AC53" s="52"/>
      <c r="AD53" s="51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  <c r="FI53" s="20"/>
      <c r="FJ53" s="20"/>
      <c r="FK53" s="20"/>
      <c r="FL53" s="20"/>
      <c r="FM53" s="20"/>
      <c r="FN53" s="20"/>
      <c r="FO53" s="20"/>
      <c r="FP53" s="20"/>
    </row>
    <row r="54" spans="1:172" x14ac:dyDescent="0.2">
      <c r="A54" s="93">
        <f t="shared" si="3"/>
        <v>43469</v>
      </c>
      <c r="B54" s="94">
        <f t="shared" ca="1" si="9"/>
        <v>1008.1007499999999</v>
      </c>
      <c r="C54" s="95">
        <f t="shared" si="4"/>
        <v>1000</v>
      </c>
      <c r="D54" s="96">
        <f ca="1">IF(A54&lt;$B$1,VLOOKUP(A54,[1]DI!$A$4:$B$15000,2,FALSE),0)</f>
        <v>6.4000000000000001E-2</v>
      </c>
      <c r="E54" s="95">
        <f t="shared" ca="1" si="13"/>
        <v>2.4620000000000002E-4</v>
      </c>
      <c r="F54" s="97">
        <f t="shared" si="5"/>
        <v>1.0925</v>
      </c>
      <c r="G54" s="98">
        <f t="shared" ca="1" si="19"/>
        <v>1.0002689735000001</v>
      </c>
      <c r="H54" s="95">
        <f ca="1">TRUNC(PRODUCT(G$10:G53),15)</f>
        <v>1.0081007549821399</v>
      </c>
      <c r="I54" s="95">
        <f t="shared" si="14"/>
        <v>1</v>
      </c>
      <c r="J54" s="95">
        <f t="shared" ca="1" si="15"/>
        <v>1.0081007500000001</v>
      </c>
      <c r="K54" s="95">
        <f t="shared" ca="1" si="1"/>
        <v>8.1007499999999997</v>
      </c>
      <c r="L54" s="99">
        <f>IF(VLOOKUP(A54,$U$12:$AD$125,8)=VLOOKUP(A53,$U$12:$AD$125,8),0,VLOOKUP(A54,U$12:$AD$125,8))</f>
        <v>0</v>
      </c>
      <c r="M54" s="100">
        <f>IF(L54&gt;0,VLOOKUP(L54,T$12:$AC$125,7),0)</f>
        <v>0</v>
      </c>
      <c r="N54" s="95">
        <f t="shared" si="6"/>
        <v>0</v>
      </c>
      <c r="O54" s="95">
        <f t="shared" ca="1" si="2"/>
        <v>8.1007499999999997</v>
      </c>
      <c r="P54" s="101" t="str">
        <f t="shared" si="7"/>
        <v>J=</v>
      </c>
      <c r="Q54" s="102">
        <f t="shared" si="8"/>
        <v>43577</v>
      </c>
      <c r="R54" s="12"/>
      <c r="S54" s="12"/>
      <c r="T54" s="50">
        <v>39203</v>
      </c>
      <c r="U54" s="26" t="s">
        <v>55</v>
      </c>
      <c r="V54" s="47"/>
      <c r="W54" s="12"/>
      <c r="X54" s="47"/>
      <c r="Y54" s="47"/>
      <c r="Z54" s="53"/>
      <c r="AA54" s="12"/>
      <c r="AB54" s="24"/>
      <c r="AC54" s="52"/>
      <c r="AD54" s="51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  <c r="FI54" s="20"/>
      <c r="FJ54" s="20"/>
      <c r="FK54" s="20"/>
      <c r="FL54" s="20"/>
      <c r="FM54" s="20"/>
      <c r="FN54" s="20"/>
      <c r="FO54" s="20"/>
      <c r="FP54" s="20"/>
    </row>
    <row r="55" spans="1:172" x14ac:dyDescent="0.2">
      <c r="A55" s="93">
        <f t="shared" si="3"/>
        <v>43470</v>
      </c>
      <c r="B55" s="94">
        <f t="shared" ca="1" si="9"/>
        <v>1008.3719099899999</v>
      </c>
      <c r="C55" s="95">
        <f t="shared" si="4"/>
        <v>1000</v>
      </c>
      <c r="D55" s="96">
        <f ca="1">IF(A55&lt;$B$1,VLOOKUP(A55,[1]DI!$A$4:$B$15000,2,FALSE),0)</f>
        <v>0</v>
      </c>
      <c r="E55" s="95">
        <f t="shared" ca="1" si="13"/>
        <v>0</v>
      </c>
      <c r="F55" s="97">
        <f t="shared" si="5"/>
        <v>1.0925</v>
      </c>
      <c r="G55" s="98">
        <f t="shared" ca="1" si="19"/>
        <v>1</v>
      </c>
      <c r="H55" s="95">
        <f ca="1">TRUNC(PRODUCT(G$10:G54),15)</f>
        <v>1.0083719073705599</v>
      </c>
      <c r="I55" s="95">
        <f t="shared" si="14"/>
        <v>1</v>
      </c>
      <c r="J55" s="95">
        <f t="shared" ca="1" si="15"/>
        <v>1.0083719099999999</v>
      </c>
      <c r="K55" s="95">
        <f t="shared" ca="1" si="1"/>
        <v>8.3719099900000007</v>
      </c>
      <c r="L55" s="99">
        <f>IF(VLOOKUP(A55,$U$12:$AD$125,8)=VLOOKUP(A54,$U$12:$AD$125,8),0,VLOOKUP(A55,U$12:$AD$125,8))</f>
        <v>0</v>
      </c>
      <c r="M55" s="100">
        <f>IF(L55&gt;0,VLOOKUP(L55,T$12:$AC$125,7),0)</f>
        <v>0</v>
      </c>
      <c r="N55" s="95">
        <f t="shared" si="6"/>
        <v>0</v>
      </c>
      <c r="O55" s="95">
        <f t="shared" ca="1" si="2"/>
        <v>8.3719099900000007</v>
      </c>
      <c r="P55" s="101" t="str">
        <f t="shared" si="7"/>
        <v>J=</v>
      </c>
      <c r="Q55" s="102">
        <f t="shared" si="8"/>
        <v>43577</v>
      </c>
      <c r="R55" s="12"/>
      <c r="S55" s="12"/>
      <c r="T55" s="50">
        <v>39240</v>
      </c>
      <c r="U55" s="26" t="s">
        <v>56</v>
      </c>
      <c r="V55" s="47"/>
      <c r="W55" s="12"/>
      <c r="X55" s="47"/>
      <c r="Y55" s="47"/>
      <c r="Z55" s="53"/>
      <c r="AA55" s="12"/>
      <c r="AB55" s="24"/>
      <c r="AC55" s="52"/>
      <c r="AD55" s="51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  <c r="FI55" s="20"/>
      <c r="FJ55" s="20"/>
      <c r="FK55" s="20"/>
      <c r="FL55" s="20"/>
      <c r="FM55" s="20"/>
      <c r="FN55" s="20"/>
      <c r="FO55" s="20"/>
      <c r="FP55" s="20"/>
    </row>
    <row r="56" spans="1:172" x14ac:dyDescent="0.2">
      <c r="A56" s="93">
        <f t="shared" si="3"/>
        <v>43471</v>
      </c>
      <c r="B56" s="94">
        <f t="shared" ca="1" si="9"/>
        <v>1008.3719099899999</v>
      </c>
      <c r="C56" s="95">
        <f t="shared" si="4"/>
        <v>1000</v>
      </c>
      <c r="D56" s="96">
        <f ca="1">IF(A56&lt;$B$1,VLOOKUP(A56,[1]DI!$A$4:$B$15000,2,FALSE),0)</f>
        <v>0</v>
      </c>
      <c r="E56" s="95">
        <f t="shared" ca="1" si="13"/>
        <v>0</v>
      </c>
      <c r="F56" s="97">
        <f t="shared" si="5"/>
        <v>1.0925</v>
      </c>
      <c r="G56" s="98">
        <f t="shared" ca="1" si="19"/>
        <v>1</v>
      </c>
      <c r="H56" s="95">
        <f ca="1">TRUNC(PRODUCT(G$10:G55),15)</f>
        <v>1.0083719073705599</v>
      </c>
      <c r="I56" s="95">
        <f t="shared" si="14"/>
        <v>1</v>
      </c>
      <c r="J56" s="95">
        <f t="shared" ca="1" si="15"/>
        <v>1.0083719099999999</v>
      </c>
      <c r="K56" s="95">
        <f t="shared" ca="1" si="1"/>
        <v>8.3719099900000007</v>
      </c>
      <c r="L56" s="99">
        <f>IF(VLOOKUP(A56,$U$12:$AD$125,8)=VLOOKUP(A55,$U$12:$AD$125,8),0,VLOOKUP(A56,U$12:$AD$125,8))</f>
        <v>0</v>
      </c>
      <c r="M56" s="100">
        <f>IF(L56&gt;0,VLOOKUP(L56,T$12:$AC$125,7),0)</f>
        <v>0</v>
      </c>
      <c r="N56" s="95">
        <f t="shared" si="6"/>
        <v>0</v>
      </c>
      <c r="O56" s="95">
        <f t="shared" ca="1" si="2"/>
        <v>8.3719099900000007</v>
      </c>
      <c r="P56" s="101" t="str">
        <f t="shared" si="7"/>
        <v>J=</v>
      </c>
      <c r="Q56" s="102">
        <f t="shared" si="8"/>
        <v>43577</v>
      </c>
      <c r="R56" s="12"/>
      <c r="S56" s="12"/>
      <c r="T56" s="50">
        <v>39332</v>
      </c>
      <c r="U56" s="26" t="s">
        <v>48</v>
      </c>
      <c r="V56" s="47"/>
      <c r="W56" s="12"/>
      <c r="X56" s="47"/>
      <c r="Y56" s="47"/>
      <c r="Z56" s="53"/>
      <c r="AA56" s="12"/>
      <c r="AB56" s="24"/>
      <c r="AC56" s="52"/>
      <c r="AD56" s="51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  <c r="FI56" s="20"/>
      <c r="FJ56" s="20"/>
      <c r="FK56" s="20"/>
      <c r="FL56" s="20"/>
      <c r="FM56" s="20"/>
      <c r="FN56" s="20"/>
      <c r="FO56" s="20"/>
      <c r="FP56" s="20"/>
    </row>
    <row r="57" spans="1:172" x14ac:dyDescent="0.2">
      <c r="A57" s="93">
        <f t="shared" si="3"/>
        <v>43472</v>
      </c>
      <c r="B57" s="94">
        <f t="shared" ca="1" si="9"/>
        <v>1008.3719099899999</v>
      </c>
      <c r="C57" s="95">
        <f t="shared" si="4"/>
        <v>1000</v>
      </c>
      <c r="D57" s="96">
        <f ca="1">IF(A57&lt;$B$1,VLOOKUP(A57,[1]DI!$A$4:$B$15000,2,FALSE),0)</f>
        <v>6.4000000000000001E-2</v>
      </c>
      <c r="E57" s="95">
        <f t="shared" ca="1" si="13"/>
        <v>2.4620000000000002E-4</v>
      </c>
      <c r="F57" s="97">
        <f t="shared" si="5"/>
        <v>1.0925</v>
      </c>
      <c r="G57" s="98">
        <f t="shared" ca="1" si="19"/>
        <v>1.0002689735000001</v>
      </c>
      <c r="H57" s="95">
        <f ca="1">TRUNC(PRODUCT(G$10:G56),15)</f>
        <v>1.0083719073705599</v>
      </c>
      <c r="I57" s="95">
        <f t="shared" si="14"/>
        <v>1</v>
      </c>
      <c r="J57" s="95">
        <f t="shared" ca="1" si="15"/>
        <v>1.0083719099999999</v>
      </c>
      <c r="K57" s="95">
        <f t="shared" ca="1" si="1"/>
        <v>8.3719099900000007</v>
      </c>
      <c r="L57" s="99">
        <f>IF(VLOOKUP(A57,$U$12:$AD$125,8)=VLOOKUP(A56,$U$12:$AD$125,8),0,VLOOKUP(A57,U$12:$AD$125,8))</f>
        <v>0</v>
      </c>
      <c r="M57" s="100">
        <f>IF(L57&gt;0,VLOOKUP(L57,T$12:$AC$125,7),0)</f>
        <v>0</v>
      </c>
      <c r="N57" s="95">
        <f t="shared" si="6"/>
        <v>0</v>
      </c>
      <c r="O57" s="95">
        <f t="shared" ca="1" si="2"/>
        <v>8.3719099900000007</v>
      </c>
      <c r="P57" s="101" t="str">
        <f t="shared" si="7"/>
        <v>J=</v>
      </c>
      <c r="Q57" s="102">
        <f t="shared" si="8"/>
        <v>43577</v>
      </c>
      <c r="R57" s="12"/>
      <c r="S57" s="12"/>
      <c r="T57" s="50">
        <v>39367</v>
      </c>
      <c r="U57" s="26" t="s">
        <v>49</v>
      </c>
      <c r="V57" s="47"/>
      <c r="W57" s="12"/>
      <c r="X57" s="47"/>
      <c r="Y57" s="47"/>
      <c r="Z57" s="53"/>
      <c r="AA57" s="12"/>
      <c r="AB57" s="24"/>
      <c r="AC57" s="52"/>
      <c r="AD57" s="51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  <c r="FI57" s="20"/>
      <c r="FJ57" s="20"/>
      <c r="FK57" s="20"/>
      <c r="FL57" s="20"/>
      <c r="FM57" s="20"/>
      <c r="FN57" s="20"/>
      <c r="FO57" s="20"/>
      <c r="FP57" s="20"/>
    </row>
    <row r="58" spans="1:172" x14ac:dyDescent="0.2">
      <c r="A58" s="93">
        <f t="shared" si="3"/>
        <v>43473</v>
      </c>
      <c r="B58" s="94">
        <f t="shared" ca="1" si="9"/>
        <v>1008.64313</v>
      </c>
      <c r="C58" s="95">
        <f t="shared" si="4"/>
        <v>1000</v>
      </c>
      <c r="D58" s="96">
        <f ca="1">IF(A58&lt;$B$1,VLOOKUP(A58,[1]DI!$A$4:$B$15000,2,FALSE),0)</f>
        <v>6.4000000000000001E-2</v>
      </c>
      <c r="E58" s="95">
        <f t="shared" ca="1" si="13"/>
        <v>2.4620000000000002E-4</v>
      </c>
      <c r="F58" s="97">
        <f t="shared" si="5"/>
        <v>1.0925</v>
      </c>
      <c r="G58" s="98">
        <f t="shared" ca="1" si="19"/>
        <v>1.0002689735000001</v>
      </c>
      <c r="H58" s="95">
        <f ca="1">TRUNC(PRODUCT(G$10:G57),15)</f>
        <v>1.00864313269179</v>
      </c>
      <c r="I58" s="95">
        <f t="shared" si="14"/>
        <v>1</v>
      </c>
      <c r="J58" s="95">
        <f t="shared" ca="1" si="15"/>
        <v>1.0086431300000001</v>
      </c>
      <c r="K58" s="95">
        <f t="shared" ca="1" si="1"/>
        <v>8.6431299999999993</v>
      </c>
      <c r="L58" s="99">
        <f>IF(VLOOKUP(A58,$U$12:$AD$125,8)=VLOOKUP(A57,$U$12:$AD$125,8),0,VLOOKUP(A58,U$12:$AD$125,8))</f>
        <v>0</v>
      </c>
      <c r="M58" s="100">
        <f>IF(L58&gt;0,VLOOKUP(L58,T$12:$AC$125,7),0)</f>
        <v>0</v>
      </c>
      <c r="N58" s="95">
        <f t="shared" si="6"/>
        <v>0</v>
      </c>
      <c r="O58" s="95">
        <f t="shared" ca="1" si="2"/>
        <v>8.6431299999999993</v>
      </c>
      <c r="P58" s="101" t="str">
        <f t="shared" si="7"/>
        <v>J=</v>
      </c>
      <c r="Q58" s="102">
        <f t="shared" si="8"/>
        <v>43577</v>
      </c>
      <c r="R58" s="12"/>
      <c r="S58" s="12"/>
      <c r="T58" s="50">
        <v>39388</v>
      </c>
      <c r="U58" s="26" t="s">
        <v>50</v>
      </c>
      <c r="V58" s="47"/>
      <c r="W58" s="12"/>
      <c r="X58" s="47"/>
      <c r="Y58" s="47"/>
      <c r="Z58" s="53"/>
      <c r="AA58" s="12"/>
      <c r="AB58" s="24"/>
      <c r="AC58" s="52"/>
      <c r="AD58" s="51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  <c r="FI58" s="20"/>
      <c r="FJ58" s="20"/>
      <c r="FK58" s="20"/>
      <c r="FL58" s="20"/>
      <c r="FM58" s="20"/>
      <c r="FN58" s="20"/>
      <c r="FO58" s="20"/>
      <c r="FP58" s="20"/>
    </row>
    <row r="59" spans="1:172" x14ac:dyDescent="0.2">
      <c r="A59" s="93">
        <f t="shared" si="3"/>
        <v>43474</v>
      </c>
      <c r="B59" s="94">
        <f t="shared" ca="1" si="9"/>
        <v>1008.91442999</v>
      </c>
      <c r="C59" s="95">
        <f t="shared" si="4"/>
        <v>1000</v>
      </c>
      <c r="D59" s="96">
        <f ca="1">IF(A59&lt;$B$1,VLOOKUP(A59,[1]DI!$A$4:$B$15000,2,FALSE),0)</f>
        <v>6.4000000000000001E-2</v>
      </c>
      <c r="E59" s="95">
        <f t="shared" ca="1" si="13"/>
        <v>2.4620000000000002E-4</v>
      </c>
      <c r="F59" s="97">
        <f t="shared" si="5"/>
        <v>1.0925</v>
      </c>
      <c r="G59" s="98">
        <f t="shared" ca="1" si="19"/>
        <v>1.0002689735000001</v>
      </c>
      <c r="H59" s="95">
        <f ca="1">TRUNC(PRODUCT(G$10:G58),15)</f>
        <v>1.0089144309654401</v>
      </c>
      <c r="I59" s="95">
        <f t="shared" si="14"/>
        <v>1</v>
      </c>
      <c r="J59" s="95">
        <f t="shared" ca="1" si="15"/>
        <v>1.0089144299999999</v>
      </c>
      <c r="K59" s="95">
        <f t="shared" ca="1" si="1"/>
        <v>8.9144299900000004</v>
      </c>
      <c r="L59" s="99">
        <f>IF(VLOOKUP(A59,$U$12:$AD$125,8)=VLOOKUP(A58,$U$12:$AD$125,8),0,VLOOKUP(A59,U$12:$AD$125,8))</f>
        <v>0</v>
      </c>
      <c r="M59" s="100">
        <f>IF(L59&gt;0,VLOOKUP(L59,T$12:$AC$125,7),0)</f>
        <v>0</v>
      </c>
      <c r="N59" s="95">
        <f t="shared" si="6"/>
        <v>0</v>
      </c>
      <c r="O59" s="95">
        <f t="shared" ca="1" si="2"/>
        <v>8.9144299900000004</v>
      </c>
      <c r="P59" s="101" t="str">
        <f t="shared" si="7"/>
        <v>J=</v>
      </c>
      <c r="Q59" s="102">
        <f t="shared" si="8"/>
        <v>43577</v>
      </c>
      <c r="R59" s="12"/>
      <c r="S59" s="12"/>
      <c r="T59" s="50">
        <v>39401</v>
      </c>
      <c r="U59" s="26" t="s">
        <v>51</v>
      </c>
      <c r="V59" s="47"/>
      <c r="W59" s="12"/>
      <c r="X59" s="47"/>
      <c r="Y59" s="47"/>
      <c r="Z59" s="53"/>
      <c r="AA59" s="12"/>
      <c r="AB59" s="24"/>
      <c r="AC59" s="52"/>
      <c r="AD59" s="51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  <c r="FI59" s="20"/>
      <c r="FJ59" s="20"/>
      <c r="FK59" s="20"/>
      <c r="FL59" s="20"/>
      <c r="FM59" s="20"/>
      <c r="FN59" s="20"/>
      <c r="FO59" s="20"/>
      <c r="FP59" s="20"/>
    </row>
    <row r="60" spans="1:172" x14ac:dyDescent="0.2">
      <c r="A60" s="93">
        <f t="shared" si="3"/>
        <v>43475</v>
      </c>
      <c r="B60" s="94">
        <f t="shared" ca="1" si="9"/>
        <v>1009.1858</v>
      </c>
      <c r="C60" s="95">
        <f t="shared" si="4"/>
        <v>1000</v>
      </c>
      <c r="D60" s="96">
        <f ca="1">IF(A60&lt;$B$1,VLOOKUP(A60,[1]DI!$A$4:$B$15000,2,FALSE),0)</f>
        <v>6.4000000000000001E-2</v>
      </c>
      <c r="E60" s="95">
        <f t="shared" ca="1" si="13"/>
        <v>2.4620000000000002E-4</v>
      </c>
      <c r="F60" s="97">
        <f t="shared" si="5"/>
        <v>1.0925</v>
      </c>
      <c r="G60" s="98">
        <f t="shared" ca="1" si="19"/>
        <v>1.0002689735000001</v>
      </c>
      <c r="H60" s="95">
        <f ca="1">TRUNC(PRODUCT(G$10:G59),15)</f>
        <v>1.00918580221114</v>
      </c>
      <c r="I60" s="95">
        <f t="shared" si="14"/>
        <v>1</v>
      </c>
      <c r="J60" s="95">
        <f t="shared" ca="1" si="15"/>
        <v>1.0091858</v>
      </c>
      <c r="K60" s="95">
        <f t="shared" ca="1" si="1"/>
        <v>9.1858000000000004</v>
      </c>
      <c r="L60" s="99">
        <f>IF(VLOOKUP(A60,$U$12:$AD$125,8)=VLOOKUP(A59,$U$12:$AD$125,8),0,VLOOKUP(A60,U$12:$AD$125,8))</f>
        <v>0</v>
      </c>
      <c r="M60" s="100">
        <f>IF(L60&gt;0,VLOOKUP(L60,T$12:$AC$125,7),0)</f>
        <v>0</v>
      </c>
      <c r="N60" s="95">
        <f t="shared" si="6"/>
        <v>0</v>
      </c>
      <c r="O60" s="95">
        <f t="shared" ca="1" si="2"/>
        <v>9.1858000000000004</v>
      </c>
      <c r="P60" s="101" t="str">
        <f t="shared" si="7"/>
        <v>J=</v>
      </c>
      <c r="Q60" s="102">
        <f t="shared" si="8"/>
        <v>43577</v>
      </c>
      <c r="R60" s="12"/>
      <c r="S60" s="12"/>
      <c r="T60" s="50">
        <v>39441</v>
      </c>
      <c r="U60" s="26" t="s">
        <v>57</v>
      </c>
      <c r="V60" s="47"/>
      <c r="W60" s="12"/>
      <c r="X60" s="47"/>
      <c r="Y60" s="47"/>
      <c r="Z60" s="53"/>
      <c r="AA60" s="12"/>
      <c r="AB60" s="24"/>
      <c r="AC60" s="52"/>
      <c r="AD60" s="51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  <c r="FI60" s="20"/>
      <c r="FJ60" s="20"/>
      <c r="FK60" s="20"/>
      <c r="FL60" s="20"/>
      <c r="FM60" s="20"/>
      <c r="FN60" s="20"/>
      <c r="FO60" s="20"/>
      <c r="FP60" s="20"/>
    </row>
    <row r="61" spans="1:172" x14ac:dyDescent="0.2">
      <c r="A61" s="93">
        <f t="shared" si="3"/>
        <v>43476</v>
      </c>
      <c r="B61" s="94">
        <f t="shared" ca="1" si="9"/>
        <v>1009.45725</v>
      </c>
      <c r="C61" s="95">
        <f t="shared" si="4"/>
        <v>1000</v>
      </c>
      <c r="D61" s="96">
        <f ca="1">IF(A61&lt;$B$1,VLOOKUP(A61,[1]DI!$A$4:$B$15000,2,FALSE),0)</f>
        <v>6.4000000000000001E-2</v>
      </c>
      <c r="E61" s="95">
        <f t="shared" ca="1" si="13"/>
        <v>2.4620000000000002E-4</v>
      </c>
      <c r="F61" s="97">
        <f t="shared" si="5"/>
        <v>1.0925</v>
      </c>
      <c r="G61" s="98">
        <f t="shared" ca="1" si="19"/>
        <v>1.0002689735000001</v>
      </c>
      <c r="H61" s="95">
        <f ca="1">TRUNC(PRODUCT(G$10:G60),15)</f>
        <v>1.0094572464485101</v>
      </c>
      <c r="I61" s="95">
        <f t="shared" si="14"/>
        <v>1</v>
      </c>
      <c r="J61" s="95">
        <f t="shared" ca="1" si="15"/>
        <v>1.0094572500000001</v>
      </c>
      <c r="K61" s="95">
        <f t="shared" ca="1" si="1"/>
        <v>9.4572500000000002</v>
      </c>
      <c r="L61" s="99">
        <f>IF(VLOOKUP(A61,$U$12:$AD$125,8)=VLOOKUP(A60,$U$12:$AD$125,8),0,VLOOKUP(A61,U$12:$AD$125,8))</f>
        <v>0</v>
      </c>
      <c r="M61" s="100">
        <f>IF(L61&gt;0,VLOOKUP(L61,T$12:$AC$125,7),0)</f>
        <v>0</v>
      </c>
      <c r="N61" s="95">
        <f t="shared" si="6"/>
        <v>0</v>
      </c>
      <c r="O61" s="95">
        <f t="shared" ca="1" si="2"/>
        <v>9.4572500000000002</v>
      </c>
      <c r="P61" s="101" t="str">
        <f t="shared" si="7"/>
        <v>J=</v>
      </c>
      <c r="Q61" s="102">
        <f t="shared" si="8"/>
        <v>43577</v>
      </c>
      <c r="R61" s="12"/>
      <c r="S61" s="12"/>
      <c r="T61" s="50">
        <v>39448</v>
      </c>
      <c r="U61" s="26" t="s">
        <v>58</v>
      </c>
      <c r="V61" s="47"/>
      <c r="W61" s="12"/>
      <c r="X61" s="47"/>
      <c r="Y61" s="47"/>
      <c r="Z61" s="53"/>
      <c r="AA61" s="12"/>
      <c r="AB61" s="24"/>
      <c r="AC61" s="52"/>
      <c r="AD61" s="51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  <c r="FI61" s="20"/>
      <c r="FJ61" s="20"/>
      <c r="FK61" s="20"/>
      <c r="FL61" s="20"/>
      <c r="FM61" s="20"/>
      <c r="FN61" s="20"/>
      <c r="FO61" s="20"/>
      <c r="FP61" s="20"/>
    </row>
    <row r="62" spans="1:172" x14ac:dyDescent="0.2">
      <c r="A62" s="93">
        <f t="shared" si="3"/>
        <v>43477</v>
      </c>
      <c r="B62" s="94">
        <f t="shared" ca="1" si="9"/>
        <v>1009.72876</v>
      </c>
      <c r="C62" s="95">
        <f t="shared" si="4"/>
        <v>1000</v>
      </c>
      <c r="D62" s="96">
        <f ca="1">IF(A62&lt;$B$1,VLOOKUP(A62,[1]DI!$A$4:$B$15000,2,FALSE),0)</f>
        <v>0</v>
      </c>
      <c r="E62" s="95">
        <f t="shared" ca="1" si="13"/>
        <v>0</v>
      </c>
      <c r="F62" s="97">
        <f t="shared" si="5"/>
        <v>1.0925</v>
      </c>
      <c r="G62" s="98">
        <f t="shared" ca="1" si="19"/>
        <v>1</v>
      </c>
      <c r="H62" s="95">
        <f ca="1">TRUNC(PRODUCT(G$10:G61),15)</f>
        <v>1.0097287636971899</v>
      </c>
      <c r="I62" s="95">
        <f t="shared" si="14"/>
        <v>1</v>
      </c>
      <c r="J62" s="95">
        <f t="shared" ca="1" si="15"/>
        <v>1.00972876</v>
      </c>
      <c r="K62" s="95">
        <f t="shared" ca="1" si="1"/>
        <v>9.7287599999999994</v>
      </c>
      <c r="L62" s="99">
        <f>IF(VLOOKUP(A62,$U$12:$AD$125,8)=VLOOKUP(A61,$U$12:$AD$125,8),0,VLOOKUP(A62,U$12:$AD$125,8))</f>
        <v>0</v>
      </c>
      <c r="M62" s="100">
        <f>IF(L62&gt;0,VLOOKUP(L62,T$12:$AC$125,7),0)</f>
        <v>0</v>
      </c>
      <c r="N62" s="95">
        <f t="shared" si="6"/>
        <v>0</v>
      </c>
      <c r="O62" s="95">
        <f t="shared" ca="1" si="2"/>
        <v>9.7287599999999994</v>
      </c>
      <c r="P62" s="101" t="str">
        <f t="shared" si="7"/>
        <v>J=</v>
      </c>
      <c r="Q62" s="102">
        <f t="shared" si="8"/>
        <v>43577</v>
      </c>
      <c r="R62" s="12"/>
      <c r="S62" s="12"/>
      <c r="T62" s="50">
        <v>39482</v>
      </c>
      <c r="U62" s="26" t="s">
        <v>52</v>
      </c>
      <c r="V62" s="47"/>
      <c r="W62" s="12"/>
      <c r="X62" s="47"/>
      <c r="Y62" s="47"/>
      <c r="Z62" s="53"/>
      <c r="AA62" s="12"/>
      <c r="AB62" s="24"/>
      <c r="AC62" s="52"/>
      <c r="AD62" s="51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  <c r="FI62" s="20"/>
      <c r="FJ62" s="20"/>
      <c r="FK62" s="20"/>
      <c r="FL62" s="20"/>
      <c r="FM62" s="20"/>
      <c r="FN62" s="20"/>
      <c r="FO62" s="20"/>
      <c r="FP62" s="20"/>
    </row>
    <row r="63" spans="1:172" x14ac:dyDescent="0.2">
      <c r="A63" s="93">
        <f t="shared" si="3"/>
        <v>43478</v>
      </c>
      <c r="B63" s="94">
        <f t="shared" ca="1" si="9"/>
        <v>1009.72876</v>
      </c>
      <c r="C63" s="95">
        <f t="shared" si="4"/>
        <v>1000</v>
      </c>
      <c r="D63" s="96">
        <f ca="1">IF(A63&lt;$B$1,VLOOKUP(A63,[1]DI!$A$4:$B$15000,2,FALSE),0)</f>
        <v>0</v>
      </c>
      <c r="E63" s="95">
        <f t="shared" ca="1" si="13"/>
        <v>0</v>
      </c>
      <c r="F63" s="97">
        <f t="shared" si="5"/>
        <v>1.0925</v>
      </c>
      <c r="G63" s="98">
        <f t="shared" ca="1" si="19"/>
        <v>1</v>
      </c>
      <c r="H63" s="95">
        <f ca="1">TRUNC(PRODUCT(G$10:G62),15)</f>
        <v>1.0097287636971899</v>
      </c>
      <c r="I63" s="95">
        <f t="shared" si="14"/>
        <v>1</v>
      </c>
      <c r="J63" s="95">
        <f t="shared" ca="1" si="15"/>
        <v>1.00972876</v>
      </c>
      <c r="K63" s="95">
        <f t="shared" ca="1" si="1"/>
        <v>9.7287599999999994</v>
      </c>
      <c r="L63" s="99">
        <f>IF(VLOOKUP(A63,$U$12:$AD$125,8)=VLOOKUP(A62,$U$12:$AD$125,8),0,VLOOKUP(A63,U$12:$AD$125,8))</f>
        <v>0</v>
      </c>
      <c r="M63" s="100">
        <f>IF(L63&gt;0,VLOOKUP(L63,T$12:$AC$125,7),0)</f>
        <v>0</v>
      </c>
      <c r="N63" s="95">
        <f t="shared" si="6"/>
        <v>0</v>
      </c>
      <c r="O63" s="95">
        <f t="shared" ca="1" si="2"/>
        <v>9.7287599999999994</v>
      </c>
      <c r="P63" s="101" t="str">
        <f t="shared" si="7"/>
        <v>J=</v>
      </c>
      <c r="Q63" s="102">
        <f t="shared" si="8"/>
        <v>43577</v>
      </c>
      <c r="R63" s="12"/>
      <c r="S63" s="12"/>
      <c r="T63" s="50">
        <v>39483</v>
      </c>
      <c r="U63" s="26" t="s">
        <v>52</v>
      </c>
      <c r="V63" s="47"/>
      <c r="W63" s="12"/>
      <c r="X63" s="47"/>
      <c r="Y63" s="47"/>
      <c r="Z63" s="53"/>
      <c r="AA63" s="12"/>
      <c r="AB63" s="24"/>
      <c r="AC63" s="52"/>
      <c r="AD63" s="51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  <c r="FI63" s="20"/>
      <c r="FJ63" s="20"/>
      <c r="FK63" s="20"/>
      <c r="FL63" s="20"/>
      <c r="FM63" s="20"/>
      <c r="FN63" s="20"/>
      <c r="FO63" s="20"/>
      <c r="FP63" s="20"/>
    </row>
    <row r="64" spans="1:172" x14ac:dyDescent="0.2">
      <c r="A64" s="93">
        <f t="shared" si="3"/>
        <v>43479</v>
      </c>
      <c r="B64" s="94">
        <f t="shared" ca="1" si="9"/>
        <v>1009.72876</v>
      </c>
      <c r="C64" s="95">
        <f t="shared" si="4"/>
        <v>1000</v>
      </c>
      <c r="D64" s="96">
        <f ca="1">IF(A64&lt;$B$1,VLOOKUP(A64,[1]DI!$A$4:$B$15000,2,FALSE),0)</f>
        <v>6.4000000000000001E-2</v>
      </c>
      <c r="E64" s="95">
        <f t="shared" ca="1" si="13"/>
        <v>2.4620000000000002E-4</v>
      </c>
      <c r="F64" s="97">
        <f t="shared" si="5"/>
        <v>1.0925</v>
      </c>
      <c r="G64" s="98">
        <f t="shared" ca="1" si="19"/>
        <v>1.0002689735000001</v>
      </c>
      <c r="H64" s="95">
        <f ca="1">TRUNC(PRODUCT(G$10:G63),15)</f>
        <v>1.0097287636971899</v>
      </c>
      <c r="I64" s="95">
        <f t="shared" si="14"/>
        <v>1</v>
      </c>
      <c r="J64" s="95">
        <f t="shared" ca="1" si="15"/>
        <v>1.00972876</v>
      </c>
      <c r="K64" s="95">
        <f t="shared" ca="1" si="1"/>
        <v>9.7287599999999994</v>
      </c>
      <c r="L64" s="99">
        <f>IF(VLOOKUP(A64,$U$12:$AD$125,8)=VLOOKUP(A63,$U$12:$AD$125,8),0,VLOOKUP(A64,U$12:$AD$125,8))</f>
        <v>0</v>
      </c>
      <c r="M64" s="100">
        <f>IF(L64&gt;0,VLOOKUP(L64,T$12:$AC$125,7),0)</f>
        <v>0</v>
      </c>
      <c r="N64" s="95">
        <f t="shared" si="6"/>
        <v>0</v>
      </c>
      <c r="O64" s="95">
        <f t="shared" ca="1" si="2"/>
        <v>9.7287599999999994</v>
      </c>
      <c r="P64" s="101" t="str">
        <f t="shared" si="7"/>
        <v>J=</v>
      </c>
      <c r="Q64" s="102">
        <f t="shared" si="8"/>
        <v>43577</v>
      </c>
      <c r="R64" s="12"/>
      <c r="S64" s="12"/>
      <c r="T64" s="50">
        <v>39528</v>
      </c>
      <c r="U64" s="26" t="s">
        <v>53</v>
      </c>
      <c r="V64" s="47"/>
      <c r="W64" s="12"/>
      <c r="X64" s="47"/>
      <c r="Y64" s="47"/>
      <c r="Z64" s="53"/>
      <c r="AA64" s="12"/>
      <c r="AB64" s="24"/>
      <c r="AC64" s="52"/>
      <c r="AD64" s="51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  <c r="FI64" s="20"/>
      <c r="FJ64" s="20"/>
      <c r="FK64" s="20"/>
      <c r="FL64" s="20"/>
      <c r="FM64" s="20"/>
      <c r="FN64" s="20"/>
      <c r="FO64" s="20"/>
      <c r="FP64" s="20"/>
    </row>
    <row r="65" spans="1:175" x14ac:dyDescent="0.2">
      <c r="A65" s="93">
        <f t="shared" si="3"/>
        <v>43480</v>
      </c>
      <c r="B65" s="94">
        <f t="shared" ca="1" si="9"/>
        <v>1010.00035</v>
      </c>
      <c r="C65" s="95">
        <f t="shared" si="4"/>
        <v>1000</v>
      </c>
      <c r="D65" s="96">
        <f ca="1">IF(A65&lt;$B$1,VLOOKUP(A65,[1]DI!$A$4:$B$15000,2,FALSE),0)</f>
        <v>6.4000000000000001E-2</v>
      </c>
      <c r="E65" s="95">
        <f t="shared" ca="1" si="13"/>
        <v>2.4620000000000002E-4</v>
      </c>
      <c r="F65" s="97">
        <f t="shared" si="5"/>
        <v>1.0925</v>
      </c>
      <c r="G65" s="98">
        <f t="shared" ca="1" si="19"/>
        <v>1.0002689735000001</v>
      </c>
      <c r="H65" s="95">
        <f ca="1">TRUNC(PRODUCT(G$10:G64),15)</f>
        <v>1.0100003539768101</v>
      </c>
      <c r="I65" s="95">
        <f t="shared" si="14"/>
        <v>1</v>
      </c>
      <c r="J65" s="95">
        <f t="shared" ca="1" si="15"/>
        <v>1.0100003500000001</v>
      </c>
      <c r="K65" s="95">
        <f t="shared" ca="1" si="1"/>
        <v>10.000349999999999</v>
      </c>
      <c r="L65" s="99">
        <f>IF(VLOOKUP(A65,$U$12:$AD$125,8)=VLOOKUP(A64,$U$12:$AD$125,8),0,VLOOKUP(A65,U$12:$AD$125,8))</f>
        <v>0</v>
      </c>
      <c r="M65" s="100">
        <f>IF(L65&gt;0,VLOOKUP(L65,T$12:$AC$125,7),0)</f>
        <v>0</v>
      </c>
      <c r="N65" s="95">
        <f t="shared" si="6"/>
        <v>0</v>
      </c>
      <c r="O65" s="95">
        <f t="shared" ca="1" si="2"/>
        <v>10.000349999999999</v>
      </c>
      <c r="P65" s="101" t="str">
        <f t="shared" si="7"/>
        <v>J=</v>
      </c>
      <c r="Q65" s="102">
        <f t="shared" si="8"/>
        <v>43577</v>
      </c>
      <c r="R65" s="12"/>
      <c r="S65" s="37"/>
      <c r="T65" s="50">
        <v>39559</v>
      </c>
      <c r="U65" s="26" t="s">
        <v>54</v>
      </c>
      <c r="V65" s="47"/>
      <c r="W65" s="12"/>
      <c r="X65" s="47"/>
      <c r="Y65" s="47"/>
      <c r="Z65" s="53"/>
      <c r="AA65" s="12"/>
      <c r="AB65" s="24"/>
      <c r="AC65" s="52"/>
      <c r="AD65" s="51"/>
      <c r="AE65" s="37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</row>
    <row r="66" spans="1:175" x14ac:dyDescent="0.2">
      <c r="A66" s="93">
        <f t="shared" si="3"/>
        <v>43481</v>
      </c>
      <c r="B66" s="94">
        <f t="shared" ca="1" si="9"/>
        <v>1010.27201999</v>
      </c>
      <c r="C66" s="95">
        <f t="shared" si="4"/>
        <v>1000</v>
      </c>
      <c r="D66" s="96">
        <f ca="1">IF(A66&lt;$B$1,VLOOKUP(A66,[1]DI!$A$4:$B$15000,2,FALSE),0)</f>
        <v>6.4000000000000001E-2</v>
      </c>
      <c r="E66" s="95">
        <f t="shared" ca="1" si="13"/>
        <v>2.4620000000000002E-4</v>
      </c>
      <c r="F66" s="97">
        <f t="shared" si="5"/>
        <v>1.0925</v>
      </c>
      <c r="G66" s="98">
        <f t="shared" ca="1" si="19"/>
        <v>1.0002689735000001</v>
      </c>
      <c r="H66" s="95">
        <f ca="1">TRUNC(PRODUCT(G$10:G65),15)</f>
        <v>1.0102720173070201</v>
      </c>
      <c r="I66" s="95">
        <f t="shared" si="14"/>
        <v>1</v>
      </c>
      <c r="J66" s="95">
        <f t="shared" ca="1" si="15"/>
        <v>1.0102720199999999</v>
      </c>
      <c r="K66" s="95">
        <f t="shared" ca="1" si="1"/>
        <v>10.27201999</v>
      </c>
      <c r="L66" s="99">
        <f>IF(VLOOKUP(A66,$U$12:$AD$125,8)=VLOOKUP(A65,$U$12:$AD$125,8),0,VLOOKUP(A66,U$12:$AD$125,8))</f>
        <v>0</v>
      </c>
      <c r="M66" s="100">
        <f>IF(L66&gt;0,VLOOKUP(L66,T$12:$AC$125,7),0)</f>
        <v>0</v>
      </c>
      <c r="N66" s="95">
        <f t="shared" si="6"/>
        <v>0</v>
      </c>
      <c r="O66" s="95">
        <f t="shared" ca="1" si="2"/>
        <v>10.27201999</v>
      </c>
      <c r="P66" s="101" t="str">
        <f t="shared" si="7"/>
        <v>J=</v>
      </c>
      <c r="Q66" s="102">
        <f t="shared" si="8"/>
        <v>43577</v>
      </c>
      <c r="R66" s="12"/>
      <c r="S66" s="12"/>
      <c r="T66" s="50">
        <v>39569</v>
      </c>
      <c r="U66" s="26" t="s">
        <v>55</v>
      </c>
      <c r="V66" s="47"/>
      <c r="W66" s="12"/>
      <c r="X66" s="47"/>
      <c r="Y66" s="47"/>
      <c r="Z66" s="53"/>
      <c r="AA66" s="12"/>
      <c r="AB66" s="24"/>
      <c r="AC66" s="52"/>
      <c r="AD66" s="51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  <c r="FI66" s="20"/>
      <c r="FJ66" s="20"/>
      <c r="FK66" s="20"/>
      <c r="FL66" s="20"/>
      <c r="FM66" s="20"/>
      <c r="FN66" s="20"/>
      <c r="FO66" s="20"/>
      <c r="FP66" s="20"/>
    </row>
    <row r="67" spans="1:175" x14ac:dyDescent="0.2">
      <c r="A67" s="93">
        <f t="shared" si="3"/>
        <v>43482</v>
      </c>
      <c r="B67" s="94">
        <f t="shared" ca="1" si="9"/>
        <v>1010.54375</v>
      </c>
      <c r="C67" s="95">
        <f t="shared" si="4"/>
        <v>1000</v>
      </c>
      <c r="D67" s="96">
        <f ca="1">IF(A67&lt;$B$1,VLOOKUP(A67,[1]DI!$A$4:$B$15000,2,FALSE),0)</f>
        <v>6.4000000000000001E-2</v>
      </c>
      <c r="E67" s="95">
        <f t="shared" ca="1" si="13"/>
        <v>2.4620000000000002E-4</v>
      </c>
      <c r="F67" s="97">
        <f t="shared" si="5"/>
        <v>1.0925</v>
      </c>
      <c r="G67" s="98">
        <f t="shared" ca="1" si="19"/>
        <v>1.0002689735000001</v>
      </c>
      <c r="H67" s="95">
        <f ca="1">TRUNC(PRODUCT(G$10:G66),15)</f>
        <v>1.01054375370747</v>
      </c>
      <c r="I67" s="95">
        <f t="shared" si="14"/>
        <v>1</v>
      </c>
      <c r="J67" s="95">
        <f t="shared" ca="1" si="15"/>
        <v>1.0105437500000001</v>
      </c>
      <c r="K67" s="95">
        <f t="shared" ca="1" si="1"/>
        <v>10.543749999999999</v>
      </c>
      <c r="L67" s="99">
        <f>IF(VLOOKUP(A67,$U$12:$AD$125,8)=VLOOKUP(A66,$U$12:$AD$125,8),0,VLOOKUP(A67,U$12:$AD$125,8))</f>
        <v>0</v>
      </c>
      <c r="M67" s="100">
        <f>IF(L67&gt;0,VLOOKUP(L67,T$12:$AC$125,7),0)</f>
        <v>0</v>
      </c>
      <c r="N67" s="95">
        <f t="shared" si="6"/>
        <v>0</v>
      </c>
      <c r="O67" s="95">
        <f t="shared" ca="1" si="2"/>
        <v>10.543749999999999</v>
      </c>
      <c r="P67" s="101" t="str">
        <f t="shared" si="7"/>
        <v>J=</v>
      </c>
      <c r="Q67" s="102">
        <f t="shared" si="8"/>
        <v>43577</v>
      </c>
      <c r="R67" s="12"/>
      <c r="S67" s="12"/>
      <c r="T67" s="50">
        <v>39590</v>
      </c>
      <c r="U67" s="26" t="s">
        <v>56</v>
      </c>
      <c r="V67" s="47"/>
      <c r="W67" s="12"/>
      <c r="X67" s="47"/>
      <c r="Y67" s="47"/>
      <c r="Z67" s="53"/>
      <c r="AA67" s="12"/>
      <c r="AB67" s="24"/>
      <c r="AC67" s="52"/>
      <c r="AD67" s="51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  <c r="FI67" s="20"/>
      <c r="FJ67" s="20"/>
      <c r="FK67" s="20"/>
      <c r="FL67" s="20"/>
      <c r="FM67" s="20"/>
      <c r="FN67" s="20"/>
      <c r="FO67" s="20"/>
      <c r="FP67" s="20"/>
    </row>
    <row r="68" spans="1:175" x14ac:dyDescent="0.2">
      <c r="A68" s="93">
        <f t="shared" si="3"/>
        <v>43483</v>
      </c>
      <c r="B68" s="94">
        <f t="shared" ca="1" si="9"/>
        <v>1010.81555999</v>
      </c>
      <c r="C68" s="95">
        <f t="shared" si="4"/>
        <v>1000</v>
      </c>
      <c r="D68" s="96">
        <f ca="1">IF(A68&lt;$B$1,VLOOKUP(A68,[1]DI!$A$4:$B$15000,2,FALSE),0)</f>
        <v>6.4000000000000001E-2</v>
      </c>
      <c r="E68" s="95">
        <f t="shared" ca="1" si="13"/>
        <v>2.4620000000000002E-4</v>
      </c>
      <c r="F68" s="97">
        <f t="shared" si="5"/>
        <v>1.0925</v>
      </c>
      <c r="G68" s="98">
        <f t="shared" ca="1" si="19"/>
        <v>1.0002689735000001</v>
      </c>
      <c r="H68" s="95">
        <f ca="1">TRUNC(PRODUCT(G$10:G67),15)</f>
        <v>1.01081556319781</v>
      </c>
      <c r="I68" s="95">
        <f t="shared" si="14"/>
        <v>1</v>
      </c>
      <c r="J68" s="95">
        <f t="shared" ca="1" si="15"/>
        <v>1.0108155599999999</v>
      </c>
      <c r="K68" s="95">
        <f t="shared" ca="1" si="1"/>
        <v>10.815559990000001</v>
      </c>
      <c r="L68" s="99">
        <f>IF(VLOOKUP(A68,$U$12:$AD$125,8)=VLOOKUP(A67,$U$12:$AD$125,8),0,VLOOKUP(A68,U$12:$AD$125,8))</f>
        <v>0</v>
      </c>
      <c r="M68" s="100">
        <f>IF(L68&gt;0,VLOOKUP(L68,T$12:$AC$125,7),0)</f>
        <v>0</v>
      </c>
      <c r="N68" s="95">
        <f t="shared" si="6"/>
        <v>0</v>
      </c>
      <c r="O68" s="95">
        <f t="shared" ca="1" si="2"/>
        <v>10.815559990000001</v>
      </c>
      <c r="P68" s="101" t="str">
        <f t="shared" si="7"/>
        <v>J=</v>
      </c>
      <c r="Q68" s="102">
        <f t="shared" si="8"/>
        <v>43577</v>
      </c>
      <c r="R68" s="12"/>
      <c r="S68" s="12"/>
      <c r="T68" s="50">
        <v>39807</v>
      </c>
      <c r="U68" s="26" t="s">
        <v>57</v>
      </c>
      <c r="V68" s="47"/>
      <c r="W68" s="12"/>
      <c r="X68" s="47"/>
      <c r="Y68" s="47"/>
      <c r="Z68" s="53"/>
      <c r="AA68" s="12"/>
      <c r="AB68" s="24"/>
      <c r="AC68" s="52"/>
      <c r="AD68" s="51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  <c r="FI68" s="20"/>
      <c r="FJ68" s="20"/>
      <c r="FK68" s="20"/>
      <c r="FL68" s="20"/>
      <c r="FM68" s="20"/>
      <c r="FN68" s="20"/>
      <c r="FO68" s="20"/>
      <c r="FP68" s="20"/>
    </row>
    <row r="69" spans="1:175" x14ac:dyDescent="0.2">
      <c r="A69" s="93">
        <f t="shared" si="3"/>
        <v>43484</v>
      </c>
      <c r="B69" s="94">
        <f t="shared" ca="1" si="9"/>
        <v>1011.08745</v>
      </c>
      <c r="C69" s="95">
        <f t="shared" si="4"/>
        <v>1000</v>
      </c>
      <c r="D69" s="96">
        <f ca="1">IF(A69&lt;$B$1,VLOOKUP(A69,[1]DI!$A$4:$B$15000,2,FALSE),0)</f>
        <v>0</v>
      </c>
      <c r="E69" s="95">
        <f t="shared" ca="1" si="13"/>
        <v>0</v>
      </c>
      <c r="F69" s="97">
        <f t="shared" si="5"/>
        <v>1.0925</v>
      </c>
      <c r="G69" s="98">
        <f t="shared" ca="1" si="19"/>
        <v>1</v>
      </c>
      <c r="H69" s="95">
        <f ca="1">TRUNC(PRODUCT(G$10:G68),15)</f>
        <v>1.0110874457976899</v>
      </c>
      <c r="I69" s="95">
        <f t="shared" si="14"/>
        <v>1</v>
      </c>
      <c r="J69" s="95">
        <f t="shared" ca="1" si="15"/>
        <v>1.01108745</v>
      </c>
      <c r="K69" s="95">
        <f t="shared" ca="1" si="1"/>
        <v>11.08745</v>
      </c>
      <c r="L69" s="99">
        <f>IF(VLOOKUP(A69,$U$12:$AD$125,8)=VLOOKUP(A68,$U$12:$AD$125,8),0,VLOOKUP(A69,U$12:$AD$125,8))</f>
        <v>0</v>
      </c>
      <c r="M69" s="100">
        <f>IF(L69&gt;0,VLOOKUP(L69,T$12:$AC$125,7),0)</f>
        <v>0</v>
      </c>
      <c r="N69" s="95">
        <f t="shared" si="6"/>
        <v>0</v>
      </c>
      <c r="O69" s="95">
        <f t="shared" ca="1" si="2"/>
        <v>11.08745</v>
      </c>
      <c r="P69" s="101" t="str">
        <f t="shared" si="7"/>
        <v>J=</v>
      </c>
      <c r="Q69" s="102">
        <f t="shared" si="8"/>
        <v>43577</v>
      </c>
      <c r="R69" s="12"/>
      <c r="S69" s="12"/>
      <c r="T69" s="50">
        <v>39814</v>
      </c>
      <c r="U69" s="26" t="s">
        <v>58</v>
      </c>
      <c r="V69" s="47"/>
      <c r="W69" s="12"/>
      <c r="X69" s="47"/>
      <c r="Y69" s="47"/>
      <c r="Z69" s="53"/>
      <c r="AA69" s="12"/>
      <c r="AB69" s="24"/>
      <c r="AC69" s="52"/>
      <c r="AD69" s="51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  <c r="FI69" s="20"/>
      <c r="FJ69" s="20"/>
      <c r="FK69" s="20"/>
      <c r="FL69" s="20"/>
      <c r="FM69" s="20"/>
      <c r="FN69" s="20"/>
      <c r="FO69" s="20"/>
      <c r="FP69" s="20"/>
    </row>
    <row r="70" spans="1:175" x14ac:dyDescent="0.2">
      <c r="A70" s="93">
        <f t="shared" si="3"/>
        <v>43485</v>
      </c>
      <c r="B70" s="94">
        <f t="shared" ca="1" si="9"/>
        <v>1011.08745</v>
      </c>
      <c r="C70" s="95">
        <f t="shared" si="4"/>
        <v>1000</v>
      </c>
      <c r="D70" s="96">
        <f ca="1">IF(A70&lt;$B$1,VLOOKUP(A70,[1]DI!$A$4:$B$15000,2,FALSE),0)</f>
        <v>0</v>
      </c>
      <c r="E70" s="95">
        <f t="shared" ca="1" si="13"/>
        <v>0</v>
      </c>
      <c r="F70" s="97">
        <f t="shared" si="5"/>
        <v>1.0925</v>
      </c>
      <c r="G70" s="98">
        <f t="shared" ca="1" si="19"/>
        <v>1</v>
      </c>
      <c r="H70" s="95">
        <f ca="1">TRUNC(PRODUCT(G$10:G69),15)</f>
        <v>1.0110874457976899</v>
      </c>
      <c r="I70" s="95">
        <f t="shared" si="14"/>
        <v>1</v>
      </c>
      <c r="J70" s="95">
        <f t="shared" ca="1" si="15"/>
        <v>1.01108745</v>
      </c>
      <c r="K70" s="95">
        <f t="shared" ca="1" si="1"/>
        <v>11.08745</v>
      </c>
      <c r="L70" s="99">
        <f>IF(VLOOKUP(A70,$U$12:$AD$125,8)=VLOOKUP(A69,$U$12:$AD$125,8),0,VLOOKUP(A70,U$12:$AD$125,8))</f>
        <v>0</v>
      </c>
      <c r="M70" s="100">
        <f>IF(L70&gt;0,VLOOKUP(L70,T$12:$AC$125,7),0)</f>
        <v>0</v>
      </c>
      <c r="N70" s="95">
        <f t="shared" si="6"/>
        <v>0</v>
      </c>
      <c r="O70" s="95">
        <f t="shared" ca="1" si="2"/>
        <v>11.08745</v>
      </c>
      <c r="P70" s="101" t="str">
        <f t="shared" si="7"/>
        <v>J=</v>
      </c>
      <c r="Q70" s="102">
        <f t="shared" si="8"/>
        <v>43577</v>
      </c>
      <c r="R70" s="12"/>
      <c r="S70" s="12"/>
      <c r="T70" s="50">
        <v>39867</v>
      </c>
      <c r="U70" s="26" t="s">
        <v>52</v>
      </c>
      <c r="V70" s="47"/>
      <c r="W70" s="12"/>
      <c r="X70" s="47"/>
      <c r="Y70" s="47"/>
      <c r="Z70" s="53"/>
      <c r="AA70" s="12"/>
      <c r="AB70" s="24"/>
      <c r="AC70" s="52"/>
      <c r="AD70" s="51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  <c r="FI70" s="20"/>
      <c r="FJ70" s="20"/>
      <c r="FK70" s="20"/>
      <c r="FL70" s="20"/>
      <c r="FM70" s="20"/>
      <c r="FN70" s="20"/>
      <c r="FO70" s="20"/>
      <c r="FP70" s="20"/>
    </row>
    <row r="71" spans="1:175" x14ac:dyDescent="0.2">
      <c r="A71" s="93">
        <f t="shared" si="3"/>
        <v>43486</v>
      </c>
      <c r="B71" s="94">
        <f t="shared" ca="1" si="9"/>
        <v>1011.08745</v>
      </c>
      <c r="C71" s="95">
        <f t="shared" si="4"/>
        <v>1000</v>
      </c>
      <c r="D71" s="96">
        <f ca="1">IF(A71&lt;$B$1,VLOOKUP(A71,[1]DI!$A$4:$B$15000,2,FALSE),0)</f>
        <v>6.4000000000000001E-2</v>
      </c>
      <c r="E71" s="95">
        <f t="shared" ca="1" si="13"/>
        <v>2.4620000000000002E-4</v>
      </c>
      <c r="F71" s="97">
        <f t="shared" si="5"/>
        <v>1.0925</v>
      </c>
      <c r="G71" s="98">
        <f t="shared" ca="1" si="19"/>
        <v>1.0002689735000001</v>
      </c>
      <c r="H71" s="95">
        <f ca="1">TRUNC(PRODUCT(G$10:G70),15)</f>
        <v>1.0110874457976899</v>
      </c>
      <c r="I71" s="95">
        <f t="shared" si="14"/>
        <v>1</v>
      </c>
      <c r="J71" s="95">
        <f t="shared" ca="1" si="15"/>
        <v>1.01108745</v>
      </c>
      <c r="K71" s="95">
        <f t="shared" ca="1" si="1"/>
        <v>11.08745</v>
      </c>
      <c r="L71" s="99">
        <f>IF(VLOOKUP(A71,$U$12:$AD$125,8)=VLOOKUP(A70,$U$12:$AD$125,8),0,VLOOKUP(A71,U$12:$AD$125,8))</f>
        <v>0</v>
      </c>
      <c r="M71" s="100">
        <f>IF(L71&gt;0,VLOOKUP(L71,T$12:$AC$125,7),0)</f>
        <v>0</v>
      </c>
      <c r="N71" s="95">
        <f t="shared" si="6"/>
        <v>0</v>
      </c>
      <c r="O71" s="95">
        <f t="shared" ca="1" si="2"/>
        <v>11.08745</v>
      </c>
      <c r="P71" s="101" t="str">
        <f t="shared" si="7"/>
        <v>J=</v>
      </c>
      <c r="Q71" s="102">
        <f t="shared" si="8"/>
        <v>43577</v>
      </c>
      <c r="R71" s="12"/>
      <c r="S71" s="12"/>
      <c r="T71" s="50">
        <v>39868</v>
      </c>
      <c r="U71" s="26" t="s">
        <v>52</v>
      </c>
      <c r="V71" s="47"/>
      <c r="W71" s="12"/>
      <c r="X71" s="47"/>
      <c r="Y71" s="47"/>
      <c r="Z71" s="53"/>
      <c r="AA71" s="12"/>
      <c r="AB71" s="24"/>
      <c r="AC71" s="52"/>
      <c r="AD71" s="51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  <c r="FI71" s="20"/>
      <c r="FJ71" s="20"/>
      <c r="FK71" s="20"/>
      <c r="FL71" s="20"/>
      <c r="FM71" s="20"/>
      <c r="FN71" s="20"/>
      <c r="FO71" s="20"/>
      <c r="FP71" s="20"/>
    </row>
    <row r="72" spans="1:175" x14ac:dyDescent="0.2">
      <c r="A72" s="93">
        <f t="shared" si="3"/>
        <v>43487</v>
      </c>
      <c r="B72" s="94">
        <f t="shared" ca="1" si="9"/>
        <v>1011.35939999</v>
      </c>
      <c r="C72" s="95">
        <f t="shared" si="4"/>
        <v>1000</v>
      </c>
      <c r="D72" s="96">
        <f ca="1">IF(A72&lt;$B$1,VLOOKUP(A72,[1]DI!$A$4:$B$15000,2,FALSE),0)</f>
        <v>6.4000000000000001E-2</v>
      </c>
      <c r="E72" s="95">
        <f t="shared" ca="1" si="13"/>
        <v>2.4620000000000002E-4</v>
      </c>
      <c r="F72" s="97">
        <f t="shared" si="5"/>
        <v>1.0925</v>
      </c>
      <c r="G72" s="98">
        <f t="shared" ca="1" si="19"/>
        <v>1.0002689735000001</v>
      </c>
      <c r="H72" s="95">
        <f ca="1">TRUNC(PRODUCT(G$10:G71),15)</f>
        <v>1.0113594015267999</v>
      </c>
      <c r="I72" s="95">
        <f t="shared" si="14"/>
        <v>1</v>
      </c>
      <c r="J72" s="95">
        <f t="shared" ca="1" si="15"/>
        <v>1.0113593999999999</v>
      </c>
      <c r="K72" s="95">
        <f t="shared" ca="1" si="1"/>
        <v>11.35939999</v>
      </c>
      <c r="L72" s="99">
        <f>IF(VLOOKUP(A72,$U$12:$AD$125,8)=VLOOKUP(A71,$U$12:$AD$125,8),0,VLOOKUP(A72,U$12:$AD$125,8))</f>
        <v>0</v>
      </c>
      <c r="M72" s="100">
        <f>IF(L72&gt;0,VLOOKUP(L72,T$12:$AC$125,7),0)</f>
        <v>0</v>
      </c>
      <c r="N72" s="95">
        <f t="shared" si="6"/>
        <v>0</v>
      </c>
      <c r="O72" s="95">
        <f t="shared" ca="1" si="2"/>
        <v>11.35939999</v>
      </c>
      <c r="P72" s="101" t="str">
        <f t="shared" si="7"/>
        <v>J=</v>
      </c>
      <c r="Q72" s="102">
        <f t="shared" si="8"/>
        <v>43577</v>
      </c>
      <c r="R72" s="12"/>
      <c r="S72" s="12"/>
      <c r="T72" s="50">
        <v>39913</v>
      </c>
      <c r="U72" s="26" t="s">
        <v>53</v>
      </c>
      <c r="V72" s="47"/>
      <c r="W72" s="12"/>
      <c r="X72" s="47"/>
      <c r="Y72" s="47"/>
      <c r="Z72" s="53"/>
      <c r="AA72" s="12"/>
      <c r="AB72" s="24"/>
      <c r="AC72" s="52"/>
      <c r="AD72" s="51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  <c r="FI72" s="20"/>
      <c r="FJ72" s="20"/>
      <c r="FK72" s="20"/>
      <c r="FL72" s="20"/>
      <c r="FM72" s="20"/>
      <c r="FN72" s="20"/>
      <c r="FO72" s="20"/>
      <c r="FP72" s="20"/>
    </row>
    <row r="73" spans="1:175" x14ac:dyDescent="0.2">
      <c r="A73" s="93">
        <f t="shared" si="3"/>
        <v>43488</v>
      </c>
      <c r="B73" s="94">
        <f t="shared" ca="1" si="9"/>
        <v>1011.63143</v>
      </c>
      <c r="C73" s="95">
        <f t="shared" si="4"/>
        <v>1000</v>
      </c>
      <c r="D73" s="96">
        <f ca="1">IF(A73&lt;$B$1,VLOOKUP(A73,[1]DI!$A$4:$B$15000,2,FALSE),0)</f>
        <v>6.4000000000000001E-2</v>
      </c>
      <c r="E73" s="95">
        <f t="shared" ca="1" si="13"/>
        <v>2.4620000000000002E-4</v>
      </c>
      <c r="F73" s="97">
        <f t="shared" si="5"/>
        <v>1.0925</v>
      </c>
      <c r="G73" s="98">
        <f t="shared" ca="1" si="19"/>
        <v>1.0002689735000001</v>
      </c>
      <c r="H73" s="95">
        <f ca="1">TRUNC(PRODUCT(G$10:G72),15)</f>
        <v>1.01163143040478</v>
      </c>
      <c r="I73" s="95">
        <f t="shared" si="14"/>
        <v>1</v>
      </c>
      <c r="J73" s="95">
        <f t="shared" ca="1" si="15"/>
        <v>1.01163143</v>
      </c>
      <c r="K73" s="95">
        <f t="shared" ca="1" si="1"/>
        <v>11.63143</v>
      </c>
      <c r="L73" s="99">
        <f>IF(VLOOKUP(A73,$U$12:$AD$125,8)=VLOOKUP(A72,$U$12:$AD$125,8),0,VLOOKUP(A73,U$12:$AD$125,8))</f>
        <v>0</v>
      </c>
      <c r="M73" s="100">
        <f>IF(L73&gt;0,VLOOKUP(L73,T$12:$AC$125,7),0)</f>
        <v>0</v>
      </c>
      <c r="N73" s="95">
        <f t="shared" si="6"/>
        <v>0</v>
      </c>
      <c r="O73" s="95">
        <f t="shared" ca="1" si="2"/>
        <v>11.63143</v>
      </c>
      <c r="P73" s="101" t="str">
        <f t="shared" si="7"/>
        <v>J=</v>
      </c>
      <c r="Q73" s="102">
        <f t="shared" si="8"/>
        <v>43577</v>
      </c>
      <c r="R73" s="12"/>
      <c r="S73" s="12"/>
      <c r="T73" s="50">
        <v>39924</v>
      </c>
      <c r="U73" s="26" t="s">
        <v>54</v>
      </c>
      <c r="V73" s="47"/>
      <c r="W73" s="12"/>
      <c r="X73" s="47"/>
      <c r="Y73" s="47"/>
      <c r="Z73" s="53"/>
      <c r="AA73" s="12"/>
      <c r="AB73" s="24"/>
      <c r="AC73" s="52"/>
      <c r="AD73" s="51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  <c r="FI73" s="20"/>
      <c r="FJ73" s="20"/>
      <c r="FK73" s="20"/>
      <c r="FL73" s="20"/>
      <c r="FM73" s="20"/>
      <c r="FN73" s="20"/>
      <c r="FO73" s="20"/>
      <c r="FP73" s="20"/>
    </row>
    <row r="74" spans="1:175" x14ac:dyDescent="0.2">
      <c r="A74" s="93">
        <f t="shared" si="3"/>
        <v>43489</v>
      </c>
      <c r="B74" s="94">
        <f t="shared" ca="1" si="9"/>
        <v>1011.90353</v>
      </c>
      <c r="C74" s="95">
        <f t="shared" si="4"/>
        <v>1000</v>
      </c>
      <c r="D74" s="96">
        <f ca="1">IF(A74&lt;$B$1,VLOOKUP(A74,[1]DI!$A$4:$B$15000,2,FALSE),0)</f>
        <v>6.4000000000000001E-2</v>
      </c>
      <c r="E74" s="95">
        <f t="shared" ca="1" si="13"/>
        <v>2.4620000000000002E-4</v>
      </c>
      <c r="F74" s="97">
        <f t="shared" si="5"/>
        <v>1.0925</v>
      </c>
      <c r="G74" s="98">
        <f t="shared" ref="G74:G137" ca="1" si="37">TRUNC((1+(E74*F74)),15)</f>
        <v>1.0002689735000001</v>
      </c>
      <c r="H74" s="95">
        <f ca="1">TRUNC(PRODUCT(G$10:G73),15)</f>
        <v>1.0119035324513299</v>
      </c>
      <c r="I74" s="95">
        <f t="shared" si="14"/>
        <v>1</v>
      </c>
      <c r="J74" s="95">
        <f t="shared" ref="J74:J137" ca="1" si="38">ROUND(TRUNC(H74/I74,15),8)</f>
        <v>1.0119035300000001</v>
      </c>
      <c r="K74" s="95">
        <f t="shared" ref="K74:K137" ca="1" si="39">TRUNC((C74*(J74-1)),8)</f>
        <v>11.90353</v>
      </c>
      <c r="L74" s="99">
        <f>IF(VLOOKUP(A74,$U$12:$AD$125,8)=VLOOKUP(A73,$U$12:$AD$125,8),0,VLOOKUP(A74,U$12:$AD$125,8))</f>
        <v>0</v>
      </c>
      <c r="M74" s="100">
        <f>IF(L74&gt;0,VLOOKUP(L74,T$12:$AC$125,7),0)</f>
        <v>0</v>
      </c>
      <c r="N74" s="95">
        <f t="shared" si="6"/>
        <v>0</v>
      </c>
      <c r="O74" s="95">
        <f t="shared" ref="O74:O137" ca="1" si="40">(K74+N74)</f>
        <v>11.90353</v>
      </c>
      <c r="P74" s="101" t="str">
        <f t="shared" si="7"/>
        <v>J=</v>
      </c>
      <c r="Q74" s="102">
        <f t="shared" si="8"/>
        <v>43577</v>
      </c>
      <c r="R74" s="12"/>
      <c r="S74" s="12"/>
      <c r="T74" s="50">
        <v>39934</v>
      </c>
      <c r="U74" s="26" t="s">
        <v>55</v>
      </c>
      <c r="V74" s="47"/>
      <c r="W74" s="12"/>
      <c r="X74" s="47"/>
      <c r="Y74" s="47"/>
      <c r="Z74" s="53"/>
      <c r="AA74" s="12"/>
      <c r="AB74" s="24"/>
      <c r="AC74" s="52"/>
      <c r="AD74" s="51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  <c r="FI74" s="20"/>
      <c r="FJ74" s="20"/>
      <c r="FK74" s="20"/>
      <c r="FL74" s="20"/>
      <c r="FM74" s="20"/>
      <c r="FN74" s="20"/>
      <c r="FO74" s="20"/>
      <c r="FP74" s="20"/>
    </row>
    <row r="75" spans="1:175" x14ac:dyDescent="0.2">
      <c r="A75" s="93">
        <f t="shared" ref="A75:A138" si="41">(A74+1)</f>
        <v>43490</v>
      </c>
      <c r="B75" s="94">
        <f t="shared" ca="1" si="9"/>
        <v>1012.17571</v>
      </c>
      <c r="C75" s="95">
        <f t="shared" ref="C75:C138" si="42">TRUNC(C74-N74,8)</f>
        <v>1000</v>
      </c>
      <c r="D75" s="96">
        <f ca="1">IF(A75&lt;$B$1,VLOOKUP(A75,[1]DI!$A$4:$B$15000,2,FALSE),0)</f>
        <v>6.4000000000000001E-2</v>
      </c>
      <c r="E75" s="95">
        <f t="shared" ca="1" si="13"/>
        <v>2.4620000000000002E-4</v>
      </c>
      <c r="F75" s="97">
        <f t="shared" ref="F75:F138" si="43">F74</f>
        <v>1.0925</v>
      </c>
      <c r="G75" s="98">
        <f t="shared" ca="1" si="37"/>
        <v>1.0002689735000001</v>
      </c>
      <c r="H75" s="95">
        <f ca="1">TRUNC(PRODUCT(G$10:G74),15)</f>
        <v>1.01217570768611</v>
      </c>
      <c r="I75" s="95">
        <f t="shared" ref="I75:I138" si="44">IF(OR(L74&gt;0,L74="E"),H74,I74)</f>
        <v>1</v>
      </c>
      <c r="J75" s="95">
        <f t="shared" ca="1" si="38"/>
        <v>1.01217571</v>
      </c>
      <c r="K75" s="95">
        <f t="shared" ca="1" si="39"/>
        <v>12.17571</v>
      </c>
      <c r="L75" s="99">
        <f>IF(VLOOKUP(A75,$U$12:$AD$125,8)=VLOOKUP(A74,$U$12:$AD$125,8),0,VLOOKUP(A75,U$12:$AD$125,8))</f>
        <v>0</v>
      </c>
      <c r="M75" s="100">
        <f>IF(L75&gt;0,VLOOKUP(L75,T$12:$AC$125,7),0)</f>
        <v>0</v>
      </c>
      <c r="N75" s="95">
        <f t="shared" ref="N75:N138" si="45">IF(M75&gt;0,(C75*M75),0)</f>
        <v>0</v>
      </c>
      <c r="O75" s="95">
        <f t="shared" ca="1" si="40"/>
        <v>12.17571</v>
      </c>
      <c r="P75" s="101" t="str">
        <f t="shared" ref="P75:P138" si="46">IF(L74&gt;0,VLOOKUP(A74,$U$12:$AD$125,9),P74)</f>
        <v>J=</v>
      </c>
      <c r="Q75" s="102">
        <f t="shared" ref="Q75:Q138" si="47">IF(L74&gt;0,VLOOKUP(A74,$U$12:$AD$125,10),Q74)</f>
        <v>43577</v>
      </c>
      <c r="R75" s="12"/>
      <c r="S75" s="12"/>
      <c r="T75" s="50">
        <v>39975</v>
      </c>
      <c r="U75" s="26" t="s">
        <v>56</v>
      </c>
      <c r="V75" s="47"/>
      <c r="W75" s="12"/>
      <c r="X75" s="47"/>
      <c r="Y75" s="47"/>
      <c r="Z75" s="53"/>
      <c r="AA75" s="12"/>
      <c r="AB75" s="24"/>
      <c r="AC75" s="52"/>
      <c r="AD75" s="51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  <c r="FI75" s="20"/>
      <c r="FJ75" s="20"/>
      <c r="FK75" s="20"/>
      <c r="FL75" s="20"/>
      <c r="FM75" s="20"/>
      <c r="FN75" s="20"/>
      <c r="FO75" s="20"/>
      <c r="FP75" s="20"/>
    </row>
    <row r="76" spans="1:175" x14ac:dyDescent="0.2">
      <c r="A76" s="93">
        <f t="shared" si="41"/>
        <v>43491</v>
      </c>
      <c r="B76" s="94">
        <f t="shared" ref="B76:B139" ca="1" si="48">IF(A76&lt;=TODAY(),C76+K76,IF(AND(A76&gt;TODAY(),A76&lt;=$B$1),IF(VLOOKUP(TODAY(),$A$10:$D$5000,4,FALSE)=0,"n.d",C76+K76),"n.d"))</f>
        <v>1012.44796</v>
      </c>
      <c r="C76" s="95">
        <f t="shared" si="42"/>
        <v>1000</v>
      </c>
      <c r="D76" s="96">
        <f ca="1">IF(A76&lt;$B$1,VLOOKUP(A76,[1]DI!$A$4:$B$15000,2,FALSE),0)</f>
        <v>0</v>
      </c>
      <c r="E76" s="95">
        <f t="shared" ca="1" si="13"/>
        <v>0</v>
      </c>
      <c r="F76" s="97">
        <f t="shared" si="43"/>
        <v>1.0925</v>
      </c>
      <c r="G76" s="98">
        <f t="shared" ca="1" si="37"/>
        <v>1</v>
      </c>
      <c r="H76" s="95">
        <f ca="1">TRUNC(PRODUCT(G$10:G75),15)</f>
        <v>1.01244795612883</v>
      </c>
      <c r="I76" s="95">
        <f t="shared" si="44"/>
        <v>1</v>
      </c>
      <c r="J76" s="95">
        <f t="shared" ca="1" si="38"/>
        <v>1.01244796</v>
      </c>
      <c r="K76" s="95">
        <f t="shared" ca="1" si="39"/>
        <v>12.44796</v>
      </c>
      <c r="L76" s="99">
        <f>IF(VLOOKUP(A76,$U$12:$AD$125,8)=VLOOKUP(A75,$U$12:$AD$125,8),0,VLOOKUP(A76,U$12:$AD$125,8))</f>
        <v>0</v>
      </c>
      <c r="M76" s="100">
        <f>IF(L76&gt;0,VLOOKUP(L76,T$12:$AC$125,7),0)</f>
        <v>0</v>
      </c>
      <c r="N76" s="95">
        <f t="shared" si="45"/>
        <v>0</v>
      </c>
      <c r="O76" s="95">
        <f t="shared" ca="1" si="40"/>
        <v>12.44796</v>
      </c>
      <c r="P76" s="101" t="str">
        <f t="shared" si="46"/>
        <v>J=</v>
      </c>
      <c r="Q76" s="102">
        <f t="shared" si="47"/>
        <v>43577</v>
      </c>
      <c r="R76" s="12"/>
      <c r="S76" s="12"/>
      <c r="T76" s="50">
        <v>40063</v>
      </c>
      <c r="U76" s="26" t="s">
        <v>48</v>
      </c>
      <c r="V76" s="47"/>
      <c r="W76" s="12"/>
      <c r="X76" s="47"/>
      <c r="Y76" s="47"/>
      <c r="Z76" s="53"/>
      <c r="AA76" s="12"/>
      <c r="AB76" s="24"/>
      <c r="AC76" s="52"/>
      <c r="AD76" s="51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  <c r="FI76" s="20"/>
      <c r="FJ76" s="20"/>
      <c r="FK76" s="20"/>
      <c r="FL76" s="20"/>
      <c r="FM76" s="20"/>
      <c r="FN76" s="20"/>
      <c r="FO76" s="20"/>
      <c r="FP76" s="20"/>
    </row>
    <row r="77" spans="1:175" x14ac:dyDescent="0.2">
      <c r="A77" s="93">
        <f t="shared" si="41"/>
        <v>43492</v>
      </c>
      <c r="B77" s="94">
        <f t="shared" ca="1" si="48"/>
        <v>1012.44796</v>
      </c>
      <c r="C77" s="95">
        <f t="shared" si="42"/>
        <v>1000</v>
      </c>
      <c r="D77" s="96">
        <f ca="1">IF(A77&lt;$B$1,VLOOKUP(A77,[1]DI!$A$4:$B$15000,2,FALSE),0)</f>
        <v>0</v>
      </c>
      <c r="E77" s="95">
        <f t="shared" ref="E77:E140" ca="1" si="49">ROUND((((1+D77)^(1/252)-1)),8)</f>
        <v>0</v>
      </c>
      <c r="F77" s="97">
        <f t="shared" si="43"/>
        <v>1.0925</v>
      </c>
      <c r="G77" s="98">
        <f t="shared" ca="1" si="37"/>
        <v>1</v>
      </c>
      <c r="H77" s="95">
        <f ca="1">TRUNC(PRODUCT(G$10:G76),15)</f>
        <v>1.01244795612883</v>
      </c>
      <c r="I77" s="95">
        <f t="shared" si="44"/>
        <v>1</v>
      </c>
      <c r="J77" s="95">
        <f t="shared" ca="1" si="38"/>
        <v>1.01244796</v>
      </c>
      <c r="K77" s="95">
        <f t="shared" ca="1" si="39"/>
        <v>12.44796</v>
      </c>
      <c r="L77" s="99">
        <f>IF(VLOOKUP(A77,$U$12:$AD$125,8)=VLOOKUP(A76,$U$12:$AD$125,8),0,VLOOKUP(A77,U$12:$AD$125,8))</f>
        <v>0</v>
      </c>
      <c r="M77" s="100">
        <f>IF(L77&gt;0,VLOOKUP(L77,T$12:$AC$125,7),0)</f>
        <v>0</v>
      </c>
      <c r="N77" s="95">
        <f t="shared" si="45"/>
        <v>0</v>
      </c>
      <c r="O77" s="95">
        <f t="shared" ca="1" si="40"/>
        <v>12.44796</v>
      </c>
      <c r="P77" s="101" t="str">
        <f t="shared" si="46"/>
        <v>J=</v>
      </c>
      <c r="Q77" s="102">
        <f t="shared" si="47"/>
        <v>43577</v>
      </c>
      <c r="R77" s="12"/>
      <c r="S77" s="12"/>
      <c r="T77" s="50">
        <v>40098</v>
      </c>
      <c r="U77" s="26" t="s">
        <v>49</v>
      </c>
      <c r="V77" s="47"/>
      <c r="W77" s="12"/>
      <c r="X77" s="47"/>
      <c r="Y77" s="47"/>
      <c r="Z77" s="53"/>
      <c r="AA77" s="12"/>
      <c r="AB77" s="24"/>
      <c r="AC77" s="52"/>
      <c r="AD77" s="51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</row>
    <row r="78" spans="1:175" x14ac:dyDescent="0.2">
      <c r="A78" s="93">
        <f t="shared" si="41"/>
        <v>43493</v>
      </c>
      <c r="B78" s="94">
        <f t="shared" ca="1" si="48"/>
        <v>1012.44796</v>
      </c>
      <c r="C78" s="95">
        <f t="shared" si="42"/>
        <v>1000</v>
      </c>
      <c r="D78" s="96">
        <f ca="1">IF(A78&lt;$B$1,VLOOKUP(A78,[1]DI!$A$4:$B$15000,2,FALSE),0)</f>
        <v>6.4000000000000001E-2</v>
      </c>
      <c r="E78" s="95">
        <f t="shared" ca="1" si="49"/>
        <v>2.4620000000000002E-4</v>
      </c>
      <c r="F78" s="97">
        <f t="shared" si="43"/>
        <v>1.0925</v>
      </c>
      <c r="G78" s="98">
        <f t="shared" ca="1" si="37"/>
        <v>1.0002689735000001</v>
      </c>
      <c r="H78" s="95">
        <f ca="1">TRUNC(PRODUCT(G$10:G77),15)</f>
        <v>1.01244795612883</v>
      </c>
      <c r="I78" s="95">
        <f t="shared" si="44"/>
        <v>1</v>
      </c>
      <c r="J78" s="95">
        <f t="shared" ca="1" si="38"/>
        <v>1.01244796</v>
      </c>
      <c r="K78" s="95">
        <f t="shared" ca="1" si="39"/>
        <v>12.44796</v>
      </c>
      <c r="L78" s="99">
        <f>IF(VLOOKUP(A78,$U$12:$AD$125,8)=VLOOKUP(A77,$U$12:$AD$125,8),0,VLOOKUP(A78,U$12:$AD$125,8))</f>
        <v>0</v>
      </c>
      <c r="M78" s="100">
        <f>IF(L78&gt;0,VLOOKUP(L78,T$12:$AC$125,7),0)</f>
        <v>0</v>
      </c>
      <c r="N78" s="95">
        <f t="shared" si="45"/>
        <v>0</v>
      </c>
      <c r="O78" s="95">
        <f t="shared" ca="1" si="40"/>
        <v>12.44796</v>
      </c>
      <c r="P78" s="101" t="str">
        <f t="shared" si="46"/>
        <v>J=</v>
      </c>
      <c r="Q78" s="102">
        <f t="shared" si="47"/>
        <v>43577</v>
      </c>
      <c r="R78" s="12"/>
      <c r="S78" s="12"/>
      <c r="T78" s="50">
        <v>40119</v>
      </c>
      <c r="U78" s="26" t="s">
        <v>50</v>
      </c>
      <c r="V78" s="47"/>
      <c r="W78" s="12"/>
      <c r="X78" s="47"/>
      <c r="Y78" s="47"/>
      <c r="Z78" s="53"/>
      <c r="AA78" s="12"/>
      <c r="AB78" s="24"/>
      <c r="AC78" s="52"/>
      <c r="AD78" s="51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</row>
    <row r="79" spans="1:175" x14ac:dyDescent="0.2">
      <c r="A79" s="93">
        <f t="shared" si="41"/>
        <v>43494</v>
      </c>
      <c r="B79" s="94">
        <f t="shared" ca="1" si="48"/>
        <v>1012.72027999</v>
      </c>
      <c r="C79" s="95">
        <f t="shared" si="42"/>
        <v>1000</v>
      </c>
      <c r="D79" s="96">
        <f ca="1">IF(A79&lt;$B$1,VLOOKUP(A79,[1]DI!$A$4:$B$15000,2,FALSE),0)</f>
        <v>6.4000000000000001E-2</v>
      </c>
      <c r="E79" s="95">
        <f t="shared" ca="1" si="49"/>
        <v>2.4620000000000002E-4</v>
      </c>
      <c r="F79" s="97">
        <f t="shared" si="43"/>
        <v>1.0925</v>
      </c>
      <c r="G79" s="98">
        <f t="shared" ca="1" si="37"/>
        <v>1.0002689735000001</v>
      </c>
      <c r="H79" s="95">
        <f ca="1">TRUNC(PRODUCT(G$10:G78),15)</f>
        <v>1.01272027779915</v>
      </c>
      <c r="I79" s="95">
        <f t="shared" si="44"/>
        <v>1</v>
      </c>
      <c r="J79" s="95">
        <f t="shared" ca="1" si="38"/>
        <v>1.0127202799999999</v>
      </c>
      <c r="K79" s="95">
        <f t="shared" ca="1" si="39"/>
        <v>12.72027999</v>
      </c>
      <c r="L79" s="99">
        <f>IF(VLOOKUP(A79,$U$12:$AD$125,8)=VLOOKUP(A78,$U$12:$AD$125,8),0,VLOOKUP(A79,U$12:$AD$125,8))</f>
        <v>0</v>
      </c>
      <c r="M79" s="100">
        <f>IF(L79&gt;0,VLOOKUP(L79,T$12:$AC$125,7),0)</f>
        <v>0</v>
      </c>
      <c r="N79" s="95">
        <f t="shared" si="45"/>
        <v>0</v>
      </c>
      <c r="O79" s="95">
        <f t="shared" ca="1" si="40"/>
        <v>12.72027999</v>
      </c>
      <c r="P79" s="101" t="str">
        <f t="shared" si="46"/>
        <v>J=</v>
      </c>
      <c r="Q79" s="102">
        <f t="shared" si="47"/>
        <v>43577</v>
      </c>
      <c r="R79" s="12"/>
      <c r="S79" s="12"/>
      <c r="T79" s="50">
        <v>40172</v>
      </c>
      <c r="U79" s="26" t="s">
        <v>57</v>
      </c>
      <c r="V79" s="47"/>
      <c r="W79" s="12"/>
      <c r="X79" s="47"/>
      <c r="Y79" s="47"/>
      <c r="Z79" s="53"/>
      <c r="AA79" s="12"/>
      <c r="AB79" s="24"/>
      <c r="AC79" s="52"/>
      <c r="AD79" s="51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</row>
    <row r="80" spans="1:175" x14ac:dyDescent="0.2">
      <c r="A80" s="93">
        <f t="shared" si="41"/>
        <v>43495</v>
      </c>
      <c r="B80" s="94">
        <f t="shared" ca="1" si="48"/>
        <v>1012.99267</v>
      </c>
      <c r="C80" s="95">
        <f t="shared" si="42"/>
        <v>1000</v>
      </c>
      <c r="D80" s="96">
        <f ca="1">IF(A80&lt;$B$1,VLOOKUP(A80,[1]DI!$A$4:$B$15000,2,FALSE),0)</f>
        <v>6.4000000000000001E-2</v>
      </c>
      <c r="E80" s="95">
        <f t="shared" ca="1" si="49"/>
        <v>2.4620000000000002E-4</v>
      </c>
      <c r="F80" s="97">
        <f t="shared" si="43"/>
        <v>1.0925</v>
      </c>
      <c r="G80" s="98">
        <f t="shared" ca="1" si="37"/>
        <v>1.0002689735000001</v>
      </c>
      <c r="H80" s="95">
        <f ca="1">TRUNC(PRODUCT(G$10:G79),15)</f>
        <v>1.0129926727167899</v>
      </c>
      <c r="I80" s="95">
        <f t="shared" si="44"/>
        <v>1</v>
      </c>
      <c r="J80" s="95">
        <f t="shared" ca="1" si="38"/>
        <v>1.01299267</v>
      </c>
      <c r="K80" s="95">
        <f t="shared" ca="1" si="39"/>
        <v>12.99267</v>
      </c>
      <c r="L80" s="99">
        <f>IF(VLOOKUP(A80,$U$12:$AD$125,8)=VLOOKUP(A79,$U$12:$AD$125,8),0,VLOOKUP(A80,U$12:$AD$125,8))</f>
        <v>0</v>
      </c>
      <c r="M80" s="100">
        <f>IF(L80&gt;0,VLOOKUP(L80,T$12:$AC$125,7),0)</f>
        <v>0</v>
      </c>
      <c r="N80" s="95">
        <f t="shared" si="45"/>
        <v>0</v>
      </c>
      <c r="O80" s="95">
        <f t="shared" ca="1" si="40"/>
        <v>12.99267</v>
      </c>
      <c r="P80" s="101" t="str">
        <f t="shared" si="46"/>
        <v>J=</v>
      </c>
      <c r="Q80" s="102">
        <f t="shared" si="47"/>
        <v>43577</v>
      </c>
      <c r="R80" s="12"/>
      <c r="S80" s="12"/>
      <c r="T80" s="50">
        <v>40179</v>
      </c>
      <c r="U80" s="26" t="s">
        <v>58</v>
      </c>
      <c r="V80" s="47"/>
      <c r="W80" s="12"/>
      <c r="X80" s="47"/>
      <c r="Y80" s="47"/>
      <c r="Z80" s="53"/>
      <c r="AA80" s="12"/>
      <c r="AB80" s="24"/>
      <c r="AC80" s="52"/>
      <c r="AD80" s="51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</row>
    <row r="81" spans="1:172" x14ac:dyDescent="0.2">
      <c r="A81" s="93">
        <f t="shared" si="41"/>
        <v>43496</v>
      </c>
      <c r="B81" s="94">
        <f t="shared" ca="1" si="48"/>
        <v>1013.26513999</v>
      </c>
      <c r="C81" s="95">
        <f t="shared" si="42"/>
        <v>1000</v>
      </c>
      <c r="D81" s="96">
        <f ca="1">IF(A81&lt;$B$1,VLOOKUP(A81,[1]DI!$A$4:$B$15000,2,FALSE),0)</f>
        <v>6.4000000000000001E-2</v>
      </c>
      <c r="E81" s="95">
        <f t="shared" ca="1" si="49"/>
        <v>2.4620000000000002E-4</v>
      </c>
      <c r="F81" s="97">
        <f t="shared" si="43"/>
        <v>1.0925</v>
      </c>
      <c r="G81" s="98">
        <f t="shared" ca="1" si="37"/>
        <v>1.0002689735000001</v>
      </c>
      <c r="H81" s="95">
        <f ca="1">TRUNC(PRODUCT(G$10:G80),15)</f>
        <v>1.0132651409014499</v>
      </c>
      <c r="I81" s="95">
        <f t="shared" si="44"/>
        <v>1</v>
      </c>
      <c r="J81" s="95">
        <f t="shared" ca="1" si="38"/>
        <v>1.0132651399999999</v>
      </c>
      <c r="K81" s="95">
        <f t="shared" ca="1" si="39"/>
        <v>13.26513999</v>
      </c>
      <c r="L81" s="99">
        <f>IF(VLOOKUP(A81,$U$12:$AD$125,8)=VLOOKUP(A80,$U$12:$AD$125,8),0,VLOOKUP(A81,U$12:$AD$125,8))</f>
        <v>0</v>
      </c>
      <c r="M81" s="100">
        <f>IF(L81&gt;0,VLOOKUP(L81,T$12:$AC$125,7),0)</f>
        <v>0</v>
      </c>
      <c r="N81" s="95">
        <f t="shared" si="45"/>
        <v>0</v>
      </c>
      <c r="O81" s="95">
        <f t="shared" ca="1" si="40"/>
        <v>13.26513999</v>
      </c>
      <c r="P81" s="101" t="str">
        <f t="shared" si="46"/>
        <v>J=</v>
      </c>
      <c r="Q81" s="102">
        <f t="shared" si="47"/>
        <v>43577</v>
      </c>
      <c r="R81" s="12"/>
      <c r="S81" s="12"/>
      <c r="T81" s="50">
        <v>40224</v>
      </c>
      <c r="U81" s="26" t="s">
        <v>52</v>
      </c>
      <c r="V81" s="47"/>
      <c r="W81" s="12"/>
      <c r="X81" s="47"/>
      <c r="Y81" s="47"/>
      <c r="Z81" s="53"/>
      <c r="AA81" s="12"/>
      <c r="AB81" s="24"/>
      <c r="AC81" s="52"/>
      <c r="AD81" s="51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  <c r="FI81" s="20"/>
      <c r="FJ81" s="20"/>
      <c r="FK81" s="20"/>
      <c r="FL81" s="20"/>
      <c r="FM81" s="20"/>
      <c r="FN81" s="20"/>
      <c r="FO81" s="20"/>
      <c r="FP81" s="20"/>
    </row>
    <row r="82" spans="1:172" x14ac:dyDescent="0.2">
      <c r="A82" s="93">
        <f t="shared" si="41"/>
        <v>43497</v>
      </c>
      <c r="B82" s="94">
        <f t="shared" ca="1" si="48"/>
        <v>1013.53768</v>
      </c>
      <c r="C82" s="95">
        <f t="shared" si="42"/>
        <v>1000</v>
      </c>
      <c r="D82" s="96">
        <f ca="1">IF(A82&lt;$B$1,VLOOKUP(A82,[1]DI!$A$4:$B$15000,2,FALSE),0)</f>
        <v>6.4000000000000001E-2</v>
      </c>
      <c r="E82" s="95">
        <f t="shared" ca="1" si="49"/>
        <v>2.4620000000000002E-4</v>
      </c>
      <c r="F82" s="97">
        <f t="shared" si="43"/>
        <v>1.0925</v>
      </c>
      <c r="G82" s="98">
        <f t="shared" ca="1" si="37"/>
        <v>1.0002689735000001</v>
      </c>
      <c r="H82" s="95">
        <f ca="1">TRUNC(PRODUCT(G$10:G81),15)</f>
        <v>1.0135376823728299</v>
      </c>
      <c r="I82" s="95">
        <f t="shared" si="44"/>
        <v>1</v>
      </c>
      <c r="J82" s="95">
        <f t="shared" ca="1" si="38"/>
        <v>1.01353768</v>
      </c>
      <c r="K82" s="95">
        <f t="shared" ca="1" si="39"/>
        <v>13.53768</v>
      </c>
      <c r="L82" s="99">
        <f>IF(VLOOKUP(A82,$U$12:$AD$125,8)=VLOOKUP(A81,$U$12:$AD$125,8),0,VLOOKUP(A82,U$12:$AD$125,8))</f>
        <v>0</v>
      </c>
      <c r="M82" s="100">
        <f>IF(L82&gt;0,VLOOKUP(L82,T$12:$AC$125,7),0)</f>
        <v>0</v>
      </c>
      <c r="N82" s="95">
        <f t="shared" si="45"/>
        <v>0</v>
      </c>
      <c r="O82" s="95">
        <f t="shared" ca="1" si="40"/>
        <v>13.53768</v>
      </c>
      <c r="P82" s="101" t="str">
        <f t="shared" si="46"/>
        <v>J=</v>
      </c>
      <c r="Q82" s="102">
        <f t="shared" si="47"/>
        <v>43577</v>
      </c>
      <c r="R82" s="12"/>
      <c r="S82" s="12"/>
      <c r="T82" s="50">
        <v>40225</v>
      </c>
      <c r="U82" s="26" t="s">
        <v>52</v>
      </c>
      <c r="V82" s="47"/>
      <c r="W82" s="12"/>
      <c r="X82" s="47"/>
      <c r="Y82" s="47"/>
      <c r="Z82" s="53"/>
      <c r="AA82" s="12"/>
      <c r="AB82" s="24"/>
      <c r="AC82" s="52"/>
      <c r="AD82" s="51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  <c r="FI82" s="20"/>
      <c r="FJ82" s="20"/>
      <c r="FK82" s="20"/>
      <c r="FL82" s="20"/>
      <c r="FM82" s="20"/>
      <c r="FN82" s="20"/>
      <c r="FO82" s="20"/>
      <c r="FP82" s="20"/>
    </row>
    <row r="83" spans="1:172" x14ac:dyDescent="0.2">
      <c r="A83" s="93">
        <f t="shared" si="41"/>
        <v>43498</v>
      </c>
      <c r="B83" s="94">
        <f t="shared" ca="1" si="48"/>
        <v>1013.8103</v>
      </c>
      <c r="C83" s="95">
        <f t="shared" si="42"/>
        <v>1000</v>
      </c>
      <c r="D83" s="96">
        <f ca="1">IF(A83&lt;$B$1,VLOOKUP(A83,[1]DI!$A$4:$B$15000,2,FALSE),0)</f>
        <v>0</v>
      </c>
      <c r="E83" s="95">
        <f t="shared" ca="1" si="49"/>
        <v>0</v>
      </c>
      <c r="F83" s="97">
        <f t="shared" si="43"/>
        <v>1.0925</v>
      </c>
      <c r="G83" s="98">
        <f t="shared" ca="1" si="37"/>
        <v>1</v>
      </c>
      <c r="H83" s="95">
        <f ca="1">TRUNC(PRODUCT(G$10:G82),15)</f>
        <v>1.01381029715064</v>
      </c>
      <c r="I83" s="95">
        <f t="shared" si="44"/>
        <v>1</v>
      </c>
      <c r="J83" s="95">
        <f t="shared" ca="1" si="38"/>
        <v>1.0138103000000001</v>
      </c>
      <c r="K83" s="95">
        <f t="shared" ca="1" si="39"/>
        <v>13.8103</v>
      </c>
      <c r="L83" s="99">
        <f>IF(VLOOKUP(A83,$U$12:$AD$125,8)=VLOOKUP(A82,$U$12:$AD$125,8),0,VLOOKUP(A83,U$12:$AD$125,8))</f>
        <v>0</v>
      </c>
      <c r="M83" s="100">
        <f>IF(L83&gt;0,VLOOKUP(L83,T$12:$AC$125,7),0)</f>
        <v>0</v>
      </c>
      <c r="N83" s="95">
        <f t="shared" si="45"/>
        <v>0</v>
      </c>
      <c r="O83" s="95">
        <f t="shared" ca="1" si="40"/>
        <v>13.8103</v>
      </c>
      <c r="P83" s="101" t="str">
        <f t="shared" si="46"/>
        <v>J=</v>
      </c>
      <c r="Q83" s="102">
        <f t="shared" si="47"/>
        <v>43577</v>
      </c>
      <c r="R83" s="12"/>
      <c r="S83" s="12"/>
      <c r="T83" s="50">
        <v>40270</v>
      </c>
      <c r="U83" s="26" t="s">
        <v>53</v>
      </c>
      <c r="V83" s="47"/>
      <c r="W83" s="12"/>
      <c r="X83" s="47"/>
      <c r="Y83" s="47"/>
      <c r="Z83" s="53"/>
      <c r="AA83" s="12"/>
      <c r="AB83" s="24"/>
      <c r="AC83" s="52"/>
      <c r="AD83" s="51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  <c r="FI83" s="20"/>
      <c r="FJ83" s="20"/>
      <c r="FK83" s="20"/>
      <c r="FL83" s="20"/>
      <c r="FM83" s="20"/>
      <c r="FN83" s="20"/>
      <c r="FO83" s="20"/>
      <c r="FP83" s="20"/>
    </row>
    <row r="84" spans="1:172" x14ac:dyDescent="0.2">
      <c r="A84" s="93">
        <f t="shared" si="41"/>
        <v>43499</v>
      </c>
      <c r="B84" s="94">
        <f t="shared" ca="1" si="48"/>
        <v>1013.8103</v>
      </c>
      <c r="C84" s="95">
        <f t="shared" si="42"/>
        <v>1000</v>
      </c>
      <c r="D84" s="96">
        <f ca="1">IF(A84&lt;$B$1,VLOOKUP(A84,[1]DI!$A$4:$B$15000,2,FALSE),0)</f>
        <v>0</v>
      </c>
      <c r="E84" s="95">
        <f t="shared" ca="1" si="49"/>
        <v>0</v>
      </c>
      <c r="F84" s="97">
        <f t="shared" si="43"/>
        <v>1.0925</v>
      </c>
      <c r="G84" s="98">
        <f t="shared" ca="1" si="37"/>
        <v>1</v>
      </c>
      <c r="H84" s="95">
        <f ca="1">TRUNC(PRODUCT(G$10:G83),15)</f>
        <v>1.01381029715064</v>
      </c>
      <c r="I84" s="95">
        <f t="shared" si="44"/>
        <v>1</v>
      </c>
      <c r="J84" s="95">
        <f t="shared" ca="1" si="38"/>
        <v>1.0138103000000001</v>
      </c>
      <c r="K84" s="95">
        <f t="shared" ca="1" si="39"/>
        <v>13.8103</v>
      </c>
      <c r="L84" s="99">
        <f>IF(VLOOKUP(A84,$U$12:$AD$125,8)=VLOOKUP(A83,$U$12:$AD$125,8),0,VLOOKUP(A84,U$12:$AD$125,8))</f>
        <v>0</v>
      </c>
      <c r="M84" s="100">
        <f>IF(L84&gt;0,VLOOKUP(L84,T$12:$AC$125,7),0)</f>
        <v>0</v>
      </c>
      <c r="N84" s="95">
        <f t="shared" si="45"/>
        <v>0</v>
      </c>
      <c r="O84" s="95">
        <f t="shared" ca="1" si="40"/>
        <v>13.8103</v>
      </c>
      <c r="P84" s="101" t="str">
        <f t="shared" si="46"/>
        <v>J=</v>
      </c>
      <c r="Q84" s="102">
        <f t="shared" si="47"/>
        <v>43577</v>
      </c>
      <c r="R84" s="12"/>
      <c r="S84" s="12"/>
      <c r="T84" s="50">
        <v>40289</v>
      </c>
      <c r="U84" s="26" t="s">
        <v>54</v>
      </c>
      <c r="V84" s="47"/>
      <c r="W84" s="12"/>
      <c r="X84" s="47"/>
      <c r="Y84" s="47"/>
      <c r="Z84" s="53"/>
      <c r="AA84" s="12"/>
      <c r="AB84" s="24"/>
      <c r="AC84" s="52"/>
      <c r="AD84" s="51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  <c r="FI84" s="20"/>
      <c r="FJ84" s="20"/>
      <c r="FK84" s="20"/>
      <c r="FL84" s="20"/>
      <c r="FM84" s="20"/>
      <c r="FN84" s="20"/>
      <c r="FO84" s="20"/>
      <c r="FP84" s="20"/>
    </row>
    <row r="85" spans="1:172" x14ac:dyDescent="0.2">
      <c r="A85" s="93">
        <f t="shared" si="41"/>
        <v>43500</v>
      </c>
      <c r="B85" s="94">
        <f t="shared" ca="1" si="48"/>
        <v>1013.8103</v>
      </c>
      <c r="C85" s="95">
        <f t="shared" si="42"/>
        <v>1000</v>
      </c>
      <c r="D85" s="96">
        <f ca="1">IF(A85&lt;$B$1,VLOOKUP(A85,[1]DI!$A$4:$B$15000,2,FALSE),0)</f>
        <v>6.4000000000000001E-2</v>
      </c>
      <c r="E85" s="95">
        <f t="shared" ca="1" si="49"/>
        <v>2.4620000000000002E-4</v>
      </c>
      <c r="F85" s="97">
        <f t="shared" si="43"/>
        <v>1.0925</v>
      </c>
      <c r="G85" s="98">
        <f t="shared" ca="1" si="37"/>
        <v>1.0002689735000001</v>
      </c>
      <c r="H85" s="95">
        <f ca="1">TRUNC(PRODUCT(G$10:G84),15)</f>
        <v>1.01381029715064</v>
      </c>
      <c r="I85" s="95">
        <f t="shared" si="44"/>
        <v>1</v>
      </c>
      <c r="J85" s="95">
        <f t="shared" ca="1" si="38"/>
        <v>1.0138103000000001</v>
      </c>
      <c r="K85" s="95">
        <f t="shared" ca="1" si="39"/>
        <v>13.8103</v>
      </c>
      <c r="L85" s="99">
        <f>IF(VLOOKUP(A85,$U$12:$AD$125,8)=VLOOKUP(A84,$U$12:$AD$125,8),0,VLOOKUP(A85,U$12:$AD$125,8))</f>
        <v>0</v>
      </c>
      <c r="M85" s="100">
        <f>IF(L85&gt;0,VLOOKUP(L85,T$12:$AC$125,7),0)</f>
        <v>0</v>
      </c>
      <c r="N85" s="95">
        <f t="shared" si="45"/>
        <v>0</v>
      </c>
      <c r="O85" s="95">
        <f t="shared" ca="1" si="40"/>
        <v>13.8103</v>
      </c>
      <c r="P85" s="101" t="str">
        <f t="shared" si="46"/>
        <v>J=</v>
      </c>
      <c r="Q85" s="102">
        <f t="shared" si="47"/>
        <v>43577</v>
      </c>
      <c r="R85" s="12"/>
      <c r="S85" s="12"/>
      <c r="T85" s="50">
        <v>40332</v>
      </c>
      <c r="U85" s="26" t="s">
        <v>56</v>
      </c>
      <c r="V85" s="47"/>
      <c r="W85" s="12"/>
      <c r="X85" s="47"/>
      <c r="Y85" s="47"/>
      <c r="Z85" s="53"/>
      <c r="AA85" s="12"/>
      <c r="AB85" s="24"/>
      <c r="AC85" s="52"/>
      <c r="AD85" s="51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</row>
    <row r="86" spans="1:172" x14ac:dyDescent="0.2">
      <c r="A86" s="93">
        <f t="shared" si="41"/>
        <v>43501</v>
      </c>
      <c r="B86" s="94">
        <f t="shared" ca="1" si="48"/>
        <v>1014.08298999</v>
      </c>
      <c r="C86" s="95">
        <f t="shared" si="42"/>
        <v>1000</v>
      </c>
      <c r="D86" s="96">
        <f ca="1">IF(A86&lt;$B$1,VLOOKUP(A86,[1]DI!$A$4:$B$15000,2,FALSE),0)</f>
        <v>6.4000000000000001E-2</v>
      </c>
      <c r="E86" s="95">
        <f t="shared" ca="1" si="49"/>
        <v>2.4620000000000002E-4</v>
      </c>
      <c r="F86" s="97">
        <f t="shared" si="43"/>
        <v>1.0925</v>
      </c>
      <c r="G86" s="98">
        <f t="shared" ca="1" si="37"/>
        <v>1.0002689735000001</v>
      </c>
      <c r="H86" s="95">
        <f ca="1">TRUNC(PRODUCT(G$10:G85),15)</f>
        <v>1.0140829852546001</v>
      </c>
      <c r="I86" s="95">
        <f t="shared" si="44"/>
        <v>1</v>
      </c>
      <c r="J86" s="95">
        <f t="shared" ca="1" si="38"/>
        <v>1.0140829899999999</v>
      </c>
      <c r="K86" s="95">
        <f t="shared" ca="1" si="39"/>
        <v>14.08298999</v>
      </c>
      <c r="L86" s="99">
        <f>IF(VLOOKUP(A86,$U$12:$AD$125,8)=VLOOKUP(A85,$U$12:$AD$125,8),0,VLOOKUP(A86,U$12:$AD$125,8))</f>
        <v>0</v>
      </c>
      <c r="M86" s="100">
        <f>IF(L86&gt;0,VLOOKUP(L86,T$12:$AC$125,7),0)</f>
        <v>0</v>
      </c>
      <c r="N86" s="95">
        <f t="shared" si="45"/>
        <v>0</v>
      </c>
      <c r="O86" s="95">
        <f t="shared" ca="1" si="40"/>
        <v>14.08298999</v>
      </c>
      <c r="P86" s="101" t="str">
        <f t="shared" si="46"/>
        <v>J=</v>
      </c>
      <c r="Q86" s="102">
        <f t="shared" si="47"/>
        <v>43577</v>
      </c>
      <c r="R86" s="12"/>
      <c r="S86" s="12"/>
      <c r="T86" s="50">
        <v>40428</v>
      </c>
      <c r="U86" s="26" t="s">
        <v>48</v>
      </c>
      <c r="V86" s="47"/>
      <c r="W86" s="12"/>
      <c r="X86" s="47"/>
      <c r="Y86" s="47"/>
      <c r="Z86" s="53"/>
      <c r="AA86" s="12"/>
      <c r="AB86" s="24"/>
      <c r="AC86" s="52"/>
      <c r="AD86" s="51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</row>
    <row r="87" spans="1:172" x14ac:dyDescent="0.2">
      <c r="A87" s="93">
        <f t="shared" si="41"/>
        <v>43502</v>
      </c>
      <c r="B87" s="94">
        <f t="shared" ca="1" si="48"/>
        <v>1014.3557499999999</v>
      </c>
      <c r="C87" s="95">
        <f t="shared" si="42"/>
        <v>1000</v>
      </c>
      <c r="D87" s="96">
        <f ca="1">IF(A87&lt;$B$1,VLOOKUP(A87,[1]DI!$A$4:$B$15000,2,FALSE),0)</f>
        <v>6.4000000000000001E-2</v>
      </c>
      <c r="E87" s="95">
        <f t="shared" ca="1" si="49"/>
        <v>2.4620000000000002E-4</v>
      </c>
      <c r="F87" s="97">
        <f t="shared" si="43"/>
        <v>1.0925</v>
      </c>
      <c r="G87" s="98">
        <f t="shared" ca="1" si="37"/>
        <v>1.0002689735000001</v>
      </c>
      <c r="H87" s="95">
        <f ca="1">TRUNC(PRODUCT(G$10:G86),15)</f>
        <v>1.01435574670443</v>
      </c>
      <c r="I87" s="95">
        <f t="shared" si="44"/>
        <v>1</v>
      </c>
      <c r="J87" s="95">
        <f t="shared" ca="1" si="38"/>
        <v>1.01435575</v>
      </c>
      <c r="K87" s="95">
        <f t="shared" ca="1" si="39"/>
        <v>14.35575</v>
      </c>
      <c r="L87" s="99">
        <f>IF(VLOOKUP(A87,$U$12:$AD$125,8)=VLOOKUP(A86,$U$12:$AD$125,8),0,VLOOKUP(A87,U$12:$AD$125,8))</f>
        <v>0</v>
      </c>
      <c r="M87" s="100">
        <f>IF(L87&gt;0,VLOOKUP(L87,T$12:$AC$125,7),0)</f>
        <v>0</v>
      </c>
      <c r="N87" s="95">
        <f t="shared" si="45"/>
        <v>0</v>
      </c>
      <c r="O87" s="95">
        <f t="shared" ca="1" si="40"/>
        <v>14.35575</v>
      </c>
      <c r="P87" s="101" t="str">
        <f t="shared" si="46"/>
        <v>J=</v>
      </c>
      <c r="Q87" s="102">
        <f t="shared" si="47"/>
        <v>43577</v>
      </c>
      <c r="R87" s="12"/>
      <c r="S87" s="12"/>
      <c r="T87" s="50">
        <v>40463</v>
      </c>
      <c r="U87" s="26" t="s">
        <v>49</v>
      </c>
      <c r="V87" s="47"/>
      <c r="W87" s="12"/>
      <c r="X87" s="47"/>
      <c r="Y87" s="47"/>
      <c r="Z87" s="53"/>
      <c r="AA87" s="12"/>
      <c r="AB87" s="24"/>
      <c r="AC87" s="52"/>
      <c r="AD87" s="51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</row>
    <row r="88" spans="1:172" x14ac:dyDescent="0.2">
      <c r="A88" s="93">
        <f t="shared" si="41"/>
        <v>43503</v>
      </c>
      <c r="B88" s="94">
        <f t="shared" ca="1" si="48"/>
        <v>1014.62857999</v>
      </c>
      <c r="C88" s="95">
        <f t="shared" si="42"/>
        <v>1000</v>
      </c>
      <c r="D88" s="96">
        <f ca="1">IF(A88&lt;$B$1,VLOOKUP(A88,[1]DI!$A$4:$B$15000,2,FALSE),0)</f>
        <v>6.4000000000000001E-2</v>
      </c>
      <c r="E88" s="95">
        <f t="shared" ca="1" si="49"/>
        <v>2.4620000000000002E-4</v>
      </c>
      <c r="F88" s="97">
        <f t="shared" si="43"/>
        <v>1.0925</v>
      </c>
      <c r="G88" s="98">
        <f t="shared" ca="1" si="37"/>
        <v>1.0002689735000001</v>
      </c>
      <c r="H88" s="95">
        <f ca="1">TRUNC(PRODUCT(G$10:G87),15)</f>
        <v>1.0146285815198699</v>
      </c>
      <c r="I88" s="95">
        <f t="shared" si="44"/>
        <v>1</v>
      </c>
      <c r="J88" s="95">
        <f t="shared" ca="1" si="38"/>
        <v>1.0146285799999999</v>
      </c>
      <c r="K88" s="95">
        <f t="shared" ca="1" si="39"/>
        <v>14.62857999</v>
      </c>
      <c r="L88" s="99">
        <f>IF(VLOOKUP(A88,$U$12:$AD$125,8)=VLOOKUP(A87,$U$12:$AD$125,8),0,VLOOKUP(A88,U$12:$AD$125,8))</f>
        <v>0</v>
      </c>
      <c r="M88" s="100">
        <f>IF(L88&gt;0,VLOOKUP(L88,T$12:$AC$125,7),0)</f>
        <v>0</v>
      </c>
      <c r="N88" s="95">
        <f t="shared" si="45"/>
        <v>0</v>
      </c>
      <c r="O88" s="95">
        <f t="shared" ca="1" si="40"/>
        <v>14.62857999</v>
      </c>
      <c r="P88" s="101" t="str">
        <f t="shared" si="46"/>
        <v>J=</v>
      </c>
      <c r="Q88" s="102">
        <f t="shared" si="47"/>
        <v>43577</v>
      </c>
      <c r="R88" s="12"/>
      <c r="S88" s="12"/>
      <c r="T88" s="50">
        <v>40484</v>
      </c>
      <c r="U88" s="26" t="s">
        <v>50</v>
      </c>
      <c r="V88" s="47"/>
      <c r="W88" s="12"/>
      <c r="X88" s="47"/>
      <c r="Y88" s="47"/>
      <c r="Z88" s="53"/>
      <c r="AA88" s="12"/>
      <c r="AB88" s="24"/>
      <c r="AC88" s="52"/>
      <c r="AD88" s="51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</row>
    <row r="89" spans="1:172" x14ac:dyDescent="0.2">
      <c r="A89" s="93">
        <f t="shared" si="41"/>
        <v>43504</v>
      </c>
      <c r="B89" s="94">
        <f t="shared" ca="1" si="48"/>
        <v>1014.90149</v>
      </c>
      <c r="C89" s="95">
        <f t="shared" si="42"/>
        <v>1000</v>
      </c>
      <c r="D89" s="96">
        <f ca="1">IF(A89&lt;$B$1,VLOOKUP(A89,[1]DI!$A$4:$B$15000,2,FALSE),0)</f>
        <v>6.4000000000000001E-2</v>
      </c>
      <c r="E89" s="95">
        <f t="shared" ca="1" si="49"/>
        <v>2.4620000000000002E-4</v>
      </c>
      <c r="F89" s="97">
        <f t="shared" si="43"/>
        <v>1.0925</v>
      </c>
      <c r="G89" s="98">
        <f t="shared" ca="1" si="37"/>
        <v>1.0002689735000001</v>
      </c>
      <c r="H89" s="95">
        <f ca="1">TRUNC(PRODUCT(G$10:G88),15)</f>
        <v>1.0149014897206401</v>
      </c>
      <c r="I89" s="95">
        <f t="shared" si="44"/>
        <v>1</v>
      </c>
      <c r="J89" s="95">
        <f t="shared" ca="1" si="38"/>
        <v>1.01490149</v>
      </c>
      <c r="K89" s="95">
        <f t="shared" ca="1" si="39"/>
        <v>14.901490000000001</v>
      </c>
      <c r="L89" s="99">
        <f>IF(VLOOKUP(A89,$U$12:$AD$125,8)=VLOOKUP(A88,$U$12:$AD$125,8),0,VLOOKUP(A89,U$12:$AD$125,8))</f>
        <v>0</v>
      </c>
      <c r="M89" s="100">
        <f>IF(L89&gt;0,VLOOKUP(L89,T$12:$AC$125,7),0)</f>
        <v>0</v>
      </c>
      <c r="N89" s="95">
        <f t="shared" si="45"/>
        <v>0</v>
      </c>
      <c r="O89" s="95">
        <f t="shared" ca="1" si="40"/>
        <v>14.901490000000001</v>
      </c>
      <c r="P89" s="101" t="str">
        <f t="shared" si="46"/>
        <v>J=</v>
      </c>
      <c r="Q89" s="102">
        <f t="shared" si="47"/>
        <v>43577</v>
      </c>
      <c r="R89" s="12"/>
      <c r="S89" s="12"/>
      <c r="T89" s="50">
        <v>40497</v>
      </c>
      <c r="U89" s="26" t="s">
        <v>51</v>
      </c>
      <c r="V89" s="47"/>
      <c r="W89" s="12"/>
      <c r="X89" s="47"/>
      <c r="Y89" s="47"/>
      <c r="Z89" s="53"/>
      <c r="AA89" s="12"/>
      <c r="AB89" s="24"/>
      <c r="AC89" s="52"/>
      <c r="AD89" s="51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</row>
    <row r="90" spans="1:172" x14ac:dyDescent="0.2">
      <c r="A90" s="93">
        <f t="shared" si="41"/>
        <v>43505</v>
      </c>
      <c r="B90" s="94">
        <f t="shared" ca="1" si="48"/>
        <v>1015.17447</v>
      </c>
      <c r="C90" s="95">
        <f t="shared" si="42"/>
        <v>1000</v>
      </c>
      <c r="D90" s="96">
        <f ca="1">IF(A90&lt;$B$1,VLOOKUP(A90,[1]DI!$A$4:$B$15000,2,FALSE),0)</f>
        <v>0</v>
      </c>
      <c r="E90" s="95">
        <f t="shared" ca="1" si="49"/>
        <v>0</v>
      </c>
      <c r="F90" s="97">
        <f t="shared" si="43"/>
        <v>1.0925</v>
      </c>
      <c r="G90" s="98">
        <f t="shared" ca="1" si="37"/>
        <v>1</v>
      </c>
      <c r="H90" s="95">
        <f ca="1">TRUNC(PRODUCT(G$10:G89),15)</f>
        <v>1.0151744713264801</v>
      </c>
      <c r="I90" s="95">
        <f t="shared" si="44"/>
        <v>1</v>
      </c>
      <c r="J90" s="95">
        <f t="shared" ca="1" si="38"/>
        <v>1.0151744700000001</v>
      </c>
      <c r="K90" s="95">
        <f t="shared" ca="1" si="39"/>
        <v>15.174469999999999</v>
      </c>
      <c r="L90" s="99">
        <f>IF(VLOOKUP(A90,$U$12:$AD$125,8)=VLOOKUP(A89,$U$12:$AD$125,8),0,VLOOKUP(A90,U$12:$AD$125,8))</f>
        <v>0</v>
      </c>
      <c r="M90" s="100">
        <f>IF(L90&gt;0,VLOOKUP(L90,T$12:$AC$125,7),0)</f>
        <v>0</v>
      </c>
      <c r="N90" s="95">
        <f t="shared" si="45"/>
        <v>0</v>
      </c>
      <c r="O90" s="95">
        <f t="shared" ca="1" si="40"/>
        <v>15.174469999999999</v>
      </c>
      <c r="P90" s="101" t="str">
        <f t="shared" si="46"/>
        <v>J=</v>
      </c>
      <c r="Q90" s="102">
        <f t="shared" si="47"/>
        <v>43577</v>
      </c>
      <c r="R90" s="12"/>
      <c r="S90" s="12"/>
      <c r="T90" s="50">
        <v>40609</v>
      </c>
      <c r="U90" s="26" t="s">
        <v>59</v>
      </c>
      <c r="V90" s="47"/>
      <c r="W90" s="12"/>
      <c r="X90" s="47"/>
      <c r="Y90" s="47"/>
      <c r="Z90" s="53"/>
      <c r="AA90" s="12"/>
      <c r="AB90" s="24"/>
      <c r="AC90" s="52"/>
      <c r="AD90" s="51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  <c r="FI90" s="20"/>
      <c r="FJ90" s="20"/>
      <c r="FK90" s="20"/>
      <c r="FL90" s="20"/>
      <c r="FM90" s="20"/>
      <c r="FN90" s="20"/>
      <c r="FO90" s="20"/>
      <c r="FP90" s="20"/>
    </row>
    <row r="91" spans="1:172" x14ac:dyDescent="0.2">
      <c r="A91" s="93">
        <f t="shared" si="41"/>
        <v>43506</v>
      </c>
      <c r="B91" s="94">
        <f t="shared" ca="1" si="48"/>
        <v>1015.17447</v>
      </c>
      <c r="C91" s="95">
        <f t="shared" si="42"/>
        <v>1000</v>
      </c>
      <c r="D91" s="96">
        <f ca="1">IF(A91&lt;$B$1,VLOOKUP(A91,[1]DI!$A$4:$B$15000,2,FALSE),0)</f>
        <v>0</v>
      </c>
      <c r="E91" s="95">
        <f t="shared" ca="1" si="49"/>
        <v>0</v>
      </c>
      <c r="F91" s="97">
        <f t="shared" si="43"/>
        <v>1.0925</v>
      </c>
      <c r="G91" s="98">
        <f t="shared" ca="1" si="37"/>
        <v>1</v>
      </c>
      <c r="H91" s="95">
        <f ca="1">TRUNC(PRODUCT(G$10:G90),15)</f>
        <v>1.0151744713264801</v>
      </c>
      <c r="I91" s="95">
        <f t="shared" si="44"/>
        <v>1</v>
      </c>
      <c r="J91" s="95">
        <f t="shared" ca="1" si="38"/>
        <v>1.0151744700000001</v>
      </c>
      <c r="K91" s="95">
        <f t="shared" ca="1" si="39"/>
        <v>15.174469999999999</v>
      </c>
      <c r="L91" s="99">
        <f>IF(VLOOKUP(A91,$U$12:$AD$125,8)=VLOOKUP(A90,$U$12:$AD$125,8),0,VLOOKUP(A91,U$12:$AD$125,8))</f>
        <v>0</v>
      </c>
      <c r="M91" s="100">
        <f>IF(L91&gt;0,VLOOKUP(L91,T$12:$AC$125,7),0)</f>
        <v>0</v>
      </c>
      <c r="N91" s="95">
        <f t="shared" si="45"/>
        <v>0</v>
      </c>
      <c r="O91" s="95">
        <f t="shared" ca="1" si="40"/>
        <v>15.174469999999999</v>
      </c>
      <c r="P91" s="101" t="str">
        <f t="shared" si="46"/>
        <v>J=</v>
      </c>
      <c r="Q91" s="102">
        <f t="shared" si="47"/>
        <v>43577</v>
      </c>
      <c r="R91" s="12"/>
      <c r="S91" s="12"/>
      <c r="T91" s="50">
        <v>40610</v>
      </c>
      <c r="U91" s="26" t="s">
        <v>60</v>
      </c>
      <c r="V91" s="47"/>
      <c r="W91" s="12"/>
      <c r="X91" s="47"/>
      <c r="Y91" s="47"/>
      <c r="Z91" s="53"/>
      <c r="AA91" s="12"/>
      <c r="AB91" s="24"/>
      <c r="AC91" s="52"/>
      <c r="AD91" s="51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</row>
    <row r="92" spans="1:172" x14ac:dyDescent="0.2">
      <c r="A92" s="93">
        <f t="shared" si="41"/>
        <v>43507</v>
      </c>
      <c r="B92" s="94">
        <f t="shared" ca="1" si="48"/>
        <v>1015.17447</v>
      </c>
      <c r="C92" s="95">
        <f t="shared" si="42"/>
        <v>1000</v>
      </c>
      <c r="D92" s="96">
        <f ca="1">IF(A92&lt;$B$1,VLOOKUP(A92,[1]DI!$A$4:$B$15000,2,FALSE),0)</f>
        <v>6.4000000000000001E-2</v>
      </c>
      <c r="E92" s="95">
        <f t="shared" ca="1" si="49"/>
        <v>2.4620000000000002E-4</v>
      </c>
      <c r="F92" s="97">
        <f t="shared" si="43"/>
        <v>1.0925</v>
      </c>
      <c r="G92" s="98">
        <f t="shared" ca="1" si="37"/>
        <v>1.0002689735000001</v>
      </c>
      <c r="H92" s="95">
        <f ca="1">TRUNC(PRODUCT(G$10:G91),15)</f>
        <v>1.0151744713264801</v>
      </c>
      <c r="I92" s="95">
        <f t="shared" si="44"/>
        <v>1</v>
      </c>
      <c r="J92" s="95">
        <f t="shared" ca="1" si="38"/>
        <v>1.0151744700000001</v>
      </c>
      <c r="K92" s="95">
        <f t="shared" ca="1" si="39"/>
        <v>15.174469999999999</v>
      </c>
      <c r="L92" s="99">
        <f>IF(VLOOKUP(A92,$U$12:$AD$125,8)=VLOOKUP(A91,$U$12:$AD$125,8),0,VLOOKUP(A92,U$12:$AD$125,8))</f>
        <v>0</v>
      </c>
      <c r="M92" s="100">
        <f>IF(L92&gt;0,VLOOKUP(L92,T$12:$AC$125,7),0)</f>
        <v>0</v>
      </c>
      <c r="N92" s="95">
        <f t="shared" si="45"/>
        <v>0</v>
      </c>
      <c r="O92" s="95">
        <f t="shared" ca="1" si="40"/>
        <v>15.174469999999999</v>
      </c>
      <c r="P92" s="101" t="str">
        <f t="shared" si="46"/>
        <v>J=</v>
      </c>
      <c r="Q92" s="102">
        <f t="shared" si="47"/>
        <v>43577</v>
      </c>
      <c r="R92" s="12"/>
      <c r="S92" s="12"/>
      <c r="T92" s="50">
        <v>40654</v>
      </c>
      <c r="U92" s="26" t="s">
        <v>61</v>
      </c>
      <c r="V92" s="47"/>
      <c r="W92" s="12"/>
      <c r="X92" s="47"/>
      <c r="Y92" s="47"/>
      <c r="Z92" s="53"/>
      <c r="AA92" s="12"/>
      <c r="AB92" s="24"/>
      <c r="AC92" s="52"/>
      <c r="AD92" s="51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  <c r="FI92" s="20"/>
      <c r="FJ92" s="20"/>
      <c r="FK92" s="20"/>
      <c r="FL92" s="20"/>
      <c r="FM92" s="20"/>
      <c r="FN92" s="20"/>
      <c r="FO92" s="20"/>
      <c r="FP92" s="20"/>
    </row>
    <row r="93" spans="1:172" x14ac:dyDescent="0.2">
      <c r="A93" s="93">
        <f t="shared" si="41"/>
        <v>43508</v>
      </c>
      <c r="B93" s="94">
        <f t="shared" ca="1" si="48"/>
        <v>1015.44753</v>
      </c>
      <c r="C93" s="95">
        <f t="shared" si="42"/>
        <v>1000</v>
      </c>
      <c r="D93" s="96">
        <f ca="1">IF(A93&lt;$B$1,VLOOKUP(A93,[1]DI!$A$4:$B$15000,2,FALSE),0)</f>
        <v>6.4000000000000001E-2</v>
      </c>
      <c r="E93" s="95">
        <f t="shared" ca="1" si="49"/>
        <v>2.4620000000000002E-4</v>
      </c>
      <c r="F93" s="97">
        <f t="shared" si="43"/>
        <v>1.0925</v>
      </c>
      <c r="G93" s="98">
        <f t="shared" ca="1" si="37"/>
        <v>1.0002689735000001</v>
      </c>
      <c r="H93" s="95">
        <f ca="1">TRUNC(PRODUCT(G$10:G92),15)</f>
        <v>1.0154475263571501</v>
      </c>
      <c r="I93" s="95">
        <f t="shared" si="44"/>
        <v>1</v>
      </c>
      <c r="J93" s="95">
        <f t="shared" ca="1" si="38"/>
        <v>1.0154475300000001</v>
      </c>
      <c r="K93" s="95">
        <f t="shared" ca="1" si="39"/>
        <v>15.44753</v>
      </c>
      <c r="L93" s="99">
        <f>IF(VLOOKUP(A93,$U$12:$AD$125,8)=VLOOKUP(A92,$U$12:$AD$125,8),0,VLOOKUP(A93,U$12:$AD$125,8))</f>
        <v>0</v>
      </c>
      <c r="M93" s="100">
        <f>IF(L93&gt;0,VLOOKUP(L93,T$12:$AC$125,7),0)</f>
        <v>0</v>
      </c>
      <c r="N93" s="95">
        <f t="shared" si="45"/>
        <v>0</v>
      </c>
      <c r="O93" s="95">
        <f t="shared" ca="1" si="40"/>
        <v>15.44753</v>
      </c>
      <c r="P93" s="101" t="str">
        <f t="shared" si="46"/>
        <v>J=</v>
      </c>
      <c r="Q93" s="102">
        <f t="shared" si="47"/>
        <v>43577</v>
      </c>
      <c r="R93" s="12"/>
      <c r="S93" s="12"/>
      <c r="T93" s="50">
        <v>40655</v>
      </c>
      <c r="U93" s="26" t="s">
        <v>62</v>
      </c>
      <c r="V93" s="47"/>
      <c r="W93" s="12"/>
      <c r="X93" s="47"/>
      <c r="Y93" s="47"/>
      <c r="Z93" s="53"/>
      <c r="AA93" s="12"/>
      <c r="AB93" s="24"/>
      <c r="AC93" s="52"/>
      <c r="AD93" s="51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</row>
    <row r="94" spans="1:172" x14ac:dyDescent="0.2">
      <c r="A94" s="93">
        <f t="shared" si="41"/>
        <v>43509</v>
      </c>
      <c r="B94" s="94">
        <f t="shared" ca="1" si="48"/>
        <v>1015.72065</v>
      </c>
      <c r="C94" s="95">
        <f t="shared" si="42"/>
        <v>1000</v>
      </c>
      <c r="D94" s="96">
        <f ca="1">IF(A94&lt;$B$1,VLOOKUP(A94,[1]DI!$A$4:$B$15000,2,FALSE),0)</f>
        <v>6.4000000000000001E-2</v>
      </c>
      <c r="E94" s="95">
        <f t="shared" ca="1" si="49"/>
        <v>2.4620000000000002E-4</v>
      </c>
      <c r="F94" s="97">
        <f t="shared" si="43"/>
        <v>1.0925</v>
      </c>
      <c r="G94" s="98">
        <f t="shared" ca="1" si="37"/>
        <v>1.0002689735000001</v>
      </c>
      <c r="H94" s="95">
        <f ca="1">TRUNC(PRODUCT(G$10:G93),15)</f>
        <v>1.0157206548323801</v>
      </c>
      <c r="I94" s="95">
        <f t="shared" si="44"/>
        <v>1</v>
      </c>
      <c r="J94" s="95">
        <f t="shared" ca="1" si="38"/>
        <v>1.01572065</v>
      </c>
      <c r="K94" s="95">
        <f t="shared" ca="1" si="39"/>
        <v>15.720649999999999</v>
      </c>
      <c r="L94" s="99">
        <f>IF(VLOOKUP(A94,$U$12:$AD$125,8)=VLOOKUP(A93,$U$12:$AD$125,8),0,VLOOKUP(A94,U$12:$AD$125,8))</f>
        <v>0</v>
      </c>
      <c r="M94" s="100">
        <f>IF(L94&gt;0,VLOOKUP(L94,T$12:$AC$125,7),0)</f>
        <v>0</v>
      </c>
      <c r="N94" s="95">
        <f t="shared" si="45"/>
        <v>0</v>
      </c>
      <c r="O94" s="95">
        <f t="shared" ca="1" si="40"/>
        <v>15.720649999999999</v>
      </c>
      <c r="P94" s="101" t="str">
        <f t="shared" si="46"/>
        <v>J=</v>
      </c>
      <c r="Q94" s="102">
        <f t="shared" si="47"/>
        <v>43577</v>
      </c>
      <c r="R94" s="12"/>
      <c r="S94" s="12"/>
      <c r="T94" s="50">
        <v>40717</v>
      </c>
      <c r="U94" s="26" t="s">
        <v>56</v>
      </c>
      <c r="V94" s="47"/>
      <c r="W94" s="12"/>
      <c r="X94" s="47"/>
      <c r="Y94" s="47"/>
      <c r="Z94" s="53"/>
      <c r="AA94" s="12"/>
      <c r="AB94" s="24"/>
      <c r="AC94" s="52"/>
      <c r="AD94" s="51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</row>
    <row r="95" spans="1:172" x14ac:dyDescent="0.2">
      <c r="A95" s="93">
        <f t="shared" si="41"/>
        <v>43510</v>
      </c>
      <c r="B95" s="94">
        <f t="shared" ca="1" si="48"/>
        <v>1015.99386</v>
      </c>
      <c r="C95" s="95">
        <f t="shared" si="42"/>
        <v>1000</v>
      </c>
      <c r="D95" s="96">
        <f ca="1">IF(A95&lt;$B$1,VLOOKUP(A95,[1]DI!$A$4:$B$15000,2,FALSE),0)</f>
        <v>6.4000000000000001E-2</v>
      </c>
      <c r="E95" s="95">
        <f t="shared" ca="1" si="49"/>
        <v>2.4620000000000002E-4</v>
      </c>
      <c r="F95" s="97">
        <f t="shared" si="43"/>
        <v>1.0925</v>
      </c>
      <c r="G95" s="98">
        <f t="shared" ca="1" si="37"/>
        <v>1.0002689735000001</v>
      </c>
      <c r="H95" s="95">
        <f ca="1">TRUNC(PRODUCT(G$10:G94),15)</f>
        <v>1.01599385677193</v>
      </c>
      <c r="I95" s="95">
        <f t="shared" si="44"/>
        <v>1</v>
      </c>
      <c r="J95" s="95">
        <f t="shared" ca="1" si="38"/>
        <v>1.01599386</v>
      </c>
      <c r="K95" s="95">
        <f t="shared" ca="1" si="39"/>
        <v>15.99386</v>
      </c>
      <c r="L95" s="99">
        <f>IF(VLOOKUP(A95,$U$12:$AD$125,8)=VLOOKUP(A94,$U$12:$AD$125,8),0,VLOOKUP(A95,U$12:$AD$125,8))</f>
        <v>0</v>
      </c>
      <c r="M95" s="100">
        <f>IF(L95&gt;0,VLOOKUP(L95,T$12:$AC$125,7),0)</f>
        <v>0</v>
      </c>
      <c r="N95" s="95">
        <f t="shared" si="45"/>
        <v>0</v>
      </c>
      <c r="O95" s="95">
        <f t="shared" ca="1" si="40"/>
        <v>15.99386</v>
      </c>
      <c r="P95" s="101" t="str">
        <f t="shared" si="46"/>
        <v>J=</v>
      </c>
      <c r="Q95" s="102">
        <f t="shared" si="47"/>
        <v>43577</v>
      </c>
      <c r="R95" s="12"/>
      <c r="S95" s="12"/>
      <c r="T95" s="50">
        <v>40793</v>
      </c>
      <c r="U95" s="26" t="s">
        <v>63</v>
      </c>
      <c r="V95" s="47"/>
      <c r="W95" s="12"/>
      <c r="X95" s="47"/>
      <c r="Y95" s="47"/>
      <c r="Z95" s="53"/>
      <c r="AA95" s="12"/>
      <c r="AB95" s="24"/>
      <c r="AC95" s="52"/>
      <c r="AD95" s="51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</row>
    <row r="96" spans="1:172" x14ac:dyDescent="0.2">
      <c r="A96" s="93">
        <f t="shared" si="41"/>
        <v>43511</v>
      </c>
      <c r="B96" s="94">
        <f t="shared" ca="1" si="48"/>
        <v>1016.2671299900001</v>
      </c>
      <c r="C96" s="95">
        <f t="shared" si="42"/>
        <v>1000</v>
      </c>
      <c r="D96" s="96">
        <f ca="1">IF(A96&lt;$B$1,VLOOKUP(A96,[1]DI!$A$4:$B$15000,2,FALSE),0)</f>
        <v>6.4000000000000001E-2</v>
      </c>
      <c r="E96" s="95">
        <f t="shared" ca="1" si="49"/>
        <v>2.4620000000000002E-4</v>
      </c>
      <c r="F96" s="97">
        <f t="shared" si="43"/>
        <v>1.0925</v>
      </c>
      <c r="G96" s="98">
        <f t="shared" ca="1" si="37"/>
        <v>1.0002689735000001</v>
      </c>
      <c r="H96" s="95">
        <f ca="1">TRUNC(PRODUCT(G$10:G95),15)</f>
        <v>1.0162671321955701</v>
      </c>
      <c r="I96" s="95">
        <f t="shared" si="44"/>
        <v>1</v>
      </c>
      <c r="J96" s="95">
        <f t="shared" ca="1" si="38"/>
        <v>1.0162671299999999</v>
      </c>
      <c r="K96" s="95">
        <f t="shared" ca="1" si="39"/>
        <v>16.267129990000001</v>
      </c>
      <c r="L96" s="99">
        <f>IF(VLOOKUP(A96,$U$12:$AD$125,8)=VLOOKUP(A95,$U$12:$AD$125,8),0,VLOOKUP(A96,U$12:$AD$125,8))</f>
        <v>0</v>
      </c>
      <c r="M96" s="100">
        <f>IF(L96&gt;0,VLOOKUP(L96,T$12:$AC$125,7),0)</f>
        <v>0</v>
      </c>
      <c r="N96" s="95">
        <f t="shared" si="45"/>
        <v>0</v>
      </c>
      <c r="O96" s="95">
        <f t="shared" ca="1" si="40"/>
        <v>16.267129990000001</v>
      </c>
      <c r="P96" s="101" t="str">
        <f t="shared" si="46"/>
        <v>J=</v>
      </c>
      <c r="Q96" s="102">
        <f t="shared" si="47"/>
        <v>43577</v>
      </c>
      <c r="R96" s="12"/>
      <c r="S96" s="12"/>
      <c r="T96" s="50">
        <v>40828</v>
      </c>
      <c r="U96" s="26" t="s">
        <v>49</v>
      </c>
      <c r="V96" s="47"/>
      <c r="W96" s="12"/>
      <c r="X96" s="47"/>
      <c r="Y96" s="47"/>
      <c r="Z96" s="53"/>
      <c r="AA96" s="12"/>
      <c r="AB96" s="24"/>
      <c r="AC96" s="52"/>
      <c r="AD96" s="51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</row>
    <row r="97" spans="1:175" x14ac:dyDescent="0.2">
      <c r="A97" s="93">
        <f t="shared" si="41"/>
        <v>43512</v>
      </c>
      <c r="B97" s="94">
        <f t="shared" ca="1" si="48"/>
        <v>1016.54048</v>
      </c>
      <c r="C97" s="95">
        <f t="shared" si="42"/>
        <v>1000</v>
      </c>
      <c r="D97" s="96">
        <f ca="1">IF(A97&lt;$B$1,VLOOKUP(A97,[1]DI!$A$4:$B$15000,2,FALSE),0)</f>
        <v>0</v>
      </c>
      <c r="E97" s="95">
        <f t="shared" ca="1" si="49"/>
        <v>0</v>
      </c>
      <c r="F97" s="97">
        <f t="shared" si="43"/>
        <v>1.0925</v>
      </c>
      <c r="G97" s="98">
        <f t="shared" ca="1" si="37"/>
        <v>1</v>
      </c>
      <c r="H97" s="95">
        <f ca="1">TRUNC(PRODUCT(G$10:G96),15)</f>
        <v>1.0165404811230501</v>
      </c>
      <c r="I97" s="95">
        <f t="shared" si="44"/>
        <v>1</v>
      </c>
      <c r="J97" s="95">
        <f t="shared" ca="1" si="38"/>
        <v>1.01654048</v>
      </c>
      <c r="K97" s="95">
        <f t="shared" ca="1" si="39"/>
        <v>16.540479999999999</v>
      </c>
      <c r="L97" s="99">
        <f>IF(VLOOKUP(A97,$U$12:$AD$125,8)=VLOOKUP(A96,$U$12:$AD$125,8),0,VLOOKUP(A97,U$12:$AD$125,8))</f>
        <v>0</v>
      </c>
      <c r="M97" s="100">
        <f>IF(L97&gt;0,VLOOKUP(L97,T$12:$AC$125,7),0)</f>
        <v>0</v>
      </c>
      <c r="N97" s="95">
        <f t="shared" si="45"/>
        <v>0</v>
      </c>
      <c r="O97" s="95">
        <f t="shared" ca="1" si="40"/>
        <v>16.540479999999999</v>
      </c>
      <c r="P97" s="101" t="str">
        <f t="shared" si="46"/>
        <v>J=</v>
      </c>
      <c r="Q97" s="102">
        <f t="shared" si="47"/>
        <v>43577</v>
      </c>
      <c r="R97" s="12"/>
      <c r="S97" s="12"/>
      <c r="T97" s="50">
        <v>40849</v>
      </c>
      <c r="U97" s="26" t="s">
        <v>50</v>
      </c>
      <c r="V97" s="47"/>
      <c r="W97" s="12"/>
      <c r="X97" s="47"/>
      <c r="Y97" s="47"/>
      <c r="Z97" s="53"/>
      <c r="AA97" s="12"/>
      <c r="AB97" s="24"/>
      <c r="AC97" s="52"/>
      <c r="AD97" s="51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  <c r="FI97" s="20"/>
      <c r="FJ97" s="20"/>
      <c r="FK97" s="20"/>
      <c r="FL97" s="20"/>
      <c r="FM97" s="20"/>
      <c r="FN97" s="20"/>
      <c r="FO97" s="20"/>
      <c r="FP97" s="20"/>
    </row>
    <row r="98" spans="1:175" x14ac:dyDescent="0.2">
      <c r="A98" s="93">
        <f t="shared" si="41"/>
        <v>43513</v>
      </c>
      <c r="B98" s="94">
        <f t="shared" ca="1" si="48"/>
        <v>1016.54048</v>
      </c>
      <c r="C98" s="95">
        <f t="shared" si="42"/>
        <v>1000</v>
      </c>
      <c r="D98" s="96">
        <f ca="1">IF(A98&lt;$B$1,VLOOKUP(A98,[1]DI!$A$4:$B$15000,2,FALSE),0)</f>
        <v>0</v>
      </c>
      <c r="E98" s="95">
        <f t="shared" ca="1" si="49"/>
        <v>0</v>
      </c>
      <c r="F98" s="97">
        <f t="shared" si="43"/>
        <v>1.0925</v>
      </c>
      <c r="G98" s="98">
        <f t="shared" ca="1" si="37"/>
        <v>1</v>
      </c>
      <c r="H98" s="95">
        <f ca="1">TRUNC(PRODUCT(G$10:G97),15)</f>
        <v>1.0165404811230501</v>
      </c>
      <c r="I98" s="95">
        <f t="shared" si="44"/>
        <v>1</v>
      </c>
      <c r="J98" s="95">
        <f t="shared" ca="1" si="38"/>
        <v>1.01654048</v>
      </c>
      <c r="K98" s="95">
        <f t="shared" ca="1" si="39"/>
        <v>16.540479999999999</v>
      </c>
      <c r="L98" s="99">
        <f>IF(VLOOKUP(A98,$U$12:$AD$125,8)=VLOOKUP(A97,$U$12:$AD$125,8),0,VLOOKUP(A98,U$12:$AD$125,8))</f>
        <v>0</v>
      </c>
      <c r="M98" s="100">
        <f>IF(L98&gt;0,VLOOKUP(L98,T$12:$AC$125,7),0)</f>
        <v>0</v>
      </c>
      <c r="N98" s="95">
        <f t="shared" si="45"/>
        <v>0</v>
      </c>
      <c r="O98" s="95">
        <f t="shared" ca="1" si="40"/>
        <v>16.540479999999999</v>
      </c>
      <c r="P98" s="101" t="str">
        <f t="shared" si="46"/>
        <v>J=</v>
      </c>
      <c r="Q98" s="102">
        <f t="shared" si="47"/>
        <v>43577</v>
      </c>
      <c r="R98" s="12"/>
      <c r="S98" s="12"/>
      <c r="T98" s="50">
        <v>40862</v>
      </c>
      <c r="U98" s="26" t="s">
        <v>64</v>
      </c>
      <c r="V98" s="47"/>
      <c r="W98" s="12"/>
      <c r="X98" s="47"/>
      <c r="Y98" s="47"/>
      <c r="Z98" s="53"/>
      <c r="AA98" s="12"/>
      <c r="AB98" s="24"/>
      <c r="AC98" s="52"/>
      <c r="AD98" s="51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</row>
    <row r="99" spans="1:175" x14ac:dyDescent="0.2">
      <c r="A99" s="93">
        <f t="shared" si="41"/>
        <v>43514</v>
      </c>
      <c r="B99" s="94">
        <f t="shared" ca="1" si="48"/>
        <v>1016.54048</v>
      </c>
      <c r="C99" s="95">
        <f t="shared" si="42"/>
        <v>1000</v>
      </c>
      <c r="D99" s="96">
        <f ca="1">IF(A99&lt;$B$1,VLOOKUP(A99,[1]DI!$A$4:$B$15000,2,FALSE),0)</f>
        <v>6.4000000000000001E-2</v>
      </c>
      <c r="E99" s="95">
        <f t="shared" ca="1" si="49"/>
        <v>2.4620000000000002E-4</v>
      </c>
      <c r="F99" s="97">
        <f t="shared" si="43"/>
        <v>1.0925</v>
      </c>
      <c r="G99" s="98">
        <f t="shared" ca="1" si="37"/>
        <v>1.0002689735000001</v>
      </c>
      <c r="H99" s="95">
        <f ca="1">TRUNC(PRODUCT(G$10:G98),15)</f>
        <v>1.0165404811230501</v>
      </c>
      <c r="I99" s="95">
        <f t="shared" si="44"/>
        <v>1</v>
      </c>
      <c r="J99" s="95">
        <f t="shared" ca="1" si="38"/>
        <v>1.01654048</v>
      </c>
      <c r="K99" s="95">
        <f t="shared" ca="1" si="39"/>
        <v>16.540479999999999</v>
      </c>
      <c r="L99" s="99">
        <f>IF(VLOOKUP(A99,$U$12:$AD$125,8)=VLOOKUP(A98,$U$12:$AD$125,8),0,VLOOKUP(A99,U$12:$AD$125,8))</f>
        <v>0</v>
      </c>
      <c r="M99" s="100">
        <f>IF(L99&gt;0,VLOOKUP(L99,T$12:$AC$125,7),0)</f>
        <v>0</v>
      </c>
      <c r="N99" s="95">
        <f t="shared" si="45"/>
        <v>0</v>
      </c>
      <c r="O99" s="95">
        <f t="shared" ca="1" si="40"/>
        <v>16.540479999999999</v>
      </c>
      <c r="P99" s="101" t="str">
        <f t="shared" si="46"/>
        <v>J=</v>
      </c>
      <c r="Q99" s="102">
        <f t="shared" si="47"/>
        <v>43577</v>
      </c>
      <c r="R99" s="12"/>
      <c r="S99" s="12"/>
      <c r="T99" s="50">
        <v>40959</v>
      </c>
      <c r="U99" s="26" t="s">
        <v>52</v>
      </c>
      <c r="V99" s="47"/>
      <c r="W99" s="12"/>
      <c r="X99" s="47"/>
      <c r="Y99" s="47"/>
      <c r="Z99" s="53"/>
      <c r="AA99" s="12"/>
      <c r="AB99" s="24"/>
      <c r="AC99" s="52"/>
      <c r="AD99" s="51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  <c r="FI99" s="20"/>
      <c r="FJ99" s="20"/>
      <c r="FK99" s="20"/>
      <c r="FL99" s="20"/>
      <c r="FM99" s="20"/>
      <c r="FN99" s="20"/>
      <c r="FO99" s="20"/>
      <c r="FP99" s="20"/>
    </row>
    <row r="100" spans="1:175" x14ac:dyDescent="0.2">
      <c r="A100" s="93">
        <f t="shared" si="41"/>
        <v>43515</v>
      </c>
      <c r="B100" s="94">
        <f t="shared" ca="1" si="48"/>
        <v>1016.8139</v>
      </c>
      <c r="C100" s="95">
        <f t="shared" si="42"/>
        <v>1000</v>
      </c>
      <c r="D100" s="96">
        <f ca="1">IF(A100&lt;$B$1,VLOOKUP(A100,[1]DI!$A$4:$B$15000,2,FALSE),0)</f>
        <v>6.4000000000000001E-2</v>
      </c>
      <c r="E100" s="95">
        <f t="shared" ca="1" si="49"/>
        <v>2.4620000000000002E-4</v>
      </c>
      <c r="F100" s="97">
        <f t="shared" si="43"/>
        <v>1.0925</v>
      </c>
      <c r="G100" s="98">
        <f t="shared" ca="1" si="37"/>
        <v>1.0002689735000001</v>
      </c>
      <c r="H100" s="95">
        <f ca="1">TRUNC(PRODUCT(G$10:G99),15)</f>
        <v>1.0168139035741499</v>
      </c>
      <c r="I100" s="95">
        <f t="shared" si="44"/>
        <v>1</v>
      </c>
      <c r="J100" s="95">
        <f t="shared" ca="1" si="38"/>
        <v>1.0168139</v>
      </c>
      <c r="K100" s="95">
        <f t="shared" ca="1" si="39"/>
        <v>16.8139</v>
      </c>
      <c r="L100" s="99">
        <f>IF(VLOOKUP(A100,$U$12:$AD$125,8)=VLOOKUP(A99,$U$12:$AD$125,8),0,VLOOKUP(A100,U$12:$AD$125,8))</f>
        <v>0</v>
      </c>
      <c r="M100" s="100">
        <f>IF(L100&gt;0,VLOOKUP(L100,T$12:$AC$125,7),0)</f>
        <v>0</v>
      </c>
      <c r="N100" s="95">
        <f t="shared" si="45"/>
        <v>0</v>
      </c>
      <c r="O100" s="95">
        <f t="shared" ca="1" si="40"/>
        <v>16.8139</v>
      </c>
      <c r="P100" s="101" t="str">
        <f t="shared" si="46"/>
        <v>J=</v>
      </c>
      <c r="Q100" s="102">
        <f t="shared" si="47"/>
        <v>43577</v>
      </c>
      <c r="R100" s="12"/>
      <c r="S100" s="12"/>
      <c r="T100" s="50">
        <v>40960</v>
      </c>
      <c r="U100" s="26" t="s">
        <v>52</v>
      </c>
      <c r="V100" s="47"/>
      <c r="W100" s="12"/>
      <c r="X100" s="47"/>
      <c r="Y100" s="47"/>
      <c r="Z100" s="53"/>
      <c r="AA100" s="12"/>
      <c r="AB100" s="24"/>
      <c r="AC100" s="52"/>
      <c r="AD100" s="51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</row>
    <row r="101" spans="1:175" x14ac:dyDescent="0.2">
      <c r="A101" s="93">
        <f t="shared" si="41"/>
        <v>43516</v>
      </c>
      <c r="B101" s="94">
        <f t="shared" ca="1" si="48"/>
        <v>1017.0874</v>
      </c>
      <c r="C101" s="95">
        <f t="shared" si="42"/>
        <v>1000</v>
      </c>
      <c r="D101" s="96">
        <f ca="1">IF(A101&lt;$B$1,VLOOKUP(A101,[1]DI!$A$4:$B$15000,2,FALSE),0)</f>
        <v>6.4000000000000001E-2</v>
      </c>
      <c r="E101" s="95">
        <f t="shared" ca="1" si="49"/>
        <v>2.4620000000000002E-4</v>
      </c>
      <c r="F101" s="97">
        <f t="shared" si="43"/>
        <v>1.0925</v>
      </c>
      <c r="G101" s="98">
        <f t="shared" ca="1" si="37"/>
        <v>1.0002689735000001</v>
      </c>
      <c r="H101" s="95">
        <f ca="1">TRUNC(PRODUCT(G$10:G100),15)</f>
        <v>1.01708739956864</v>
      </c>
      <c r="I101" s="95">
        <f t="shared" si="44"/>
        <v>1</v>
      </c>
      <c r="J101" s="95">
        <f t="shared" ca="1" si="38"/>
        <v>1.0170874000000001</v>
      </c>
      <c r="K101" s="95">
        <f t="shared" ca="1" si="39"/>
        <v>17.087399999999999</v>
      </c>
      <c r="L101" s="99">
        <f>IF(VLOOKUP(A101,$U$12:$AD$125,8)=VLOOKUP(A100,$U$12:$AD$125,8),0,VLOOKUP(A101,U$12:$AD$125,8))</f>
        <v>0</v>
      </c>
      <c r="M101" s="100">
        <f>IF(L101&gt;0,VLOOKUP(L101,T$12:$AC$125,7),0)</f>
        <v>0</v>
      </c>
      <c r="N101" s="95">
        <f t="shared" si="45"/>
        <v>0</v>
      </c>
      <c r="O101" s="95">
        <f t="shared" ca="1" si="40"/>
        <v>17.087399999999999</v>
      </c>
      <c r="P101" s="101" t="str">
        <f t="shared" si="46"/>
        <v>J=</v>
      </c>
      <c r="Q101" s="102">
        <f t="shared" si="47"/>
        <v>43577</v>
      </c>
      <c r="R101" s="12"/>
      <c r="S101" s="12"/>
      <c r="T101" s="50">
        <v>41005</v>
      </c>
      <c r="U101" s="26" t="s">
        <v>53</v>
      </c>
      <c r="V101" s="47"/>
      <c r="W101" s="12"/>
      <c r="X101" s="47"/>
      <c r="Y101" s="47"/>
      <c r="Z101" s="53"/>
      <c r="AA101" s="12"/>
      <c r="AB101" s="24"/>
      <c r="AC101" s="52"/>
      <c r="AD101" s="51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</row>
    <row r="102" spans="1:175" x14ac:dyDescent="0.2">
      <c r="A102" s="93">
        <f t="shared" si="41"/>
        <v>43517</v>
      </c>
      <c r="B102" s="94">
        <f t="shared" ca="1" si="48"/>
        <v>1017.3609699900001</v>
      </c>
      <c r="C102" s="95">
        <f t="shared" si="42"/>
        <v>1000</v>
      </c>
      <c r="D102" s="96">
        <f ca="1">IF(A102&lt;$B$1,VLOOKUP(A102,[1]DI!$A$4:$B$15000,2,FALSE),0)</f>
        <v>6.4000000000000001E-2</v>
      </c>
      <c r="E102" s="95">
        <f t="shared" ca="1" si="49"/>
        <v>2.4620000000000002E-4</v>
      </c>
      <c r="F102" s="97">
        <f t="shared" si="43"/>
        <v>1.0925</v>
      </c>
      <c r="G102" s="98">
        <f t="shared" ca="1" si="37"/>
        <v>1.0002689735000001</v>
      </c>
      <c r="H102" s="95">
        <f ca="1">TRUNC(PRODUCT(G$10:G101),15)</f>
        <v>1.0173609691263099</v>
      </c>
      <c r="I102" s="95">
        <f t="shared" si="44"/>
        <v>1</v>
      </c>
      <c r="J102" s="95">
        <f t="shared" ca="1" si="38"/>
        <v>1.0173609699999999</v>
      </c>
      <c r="K102" s="95">
        <f t="shared" ca="1" si="39"/>
        <v>17.360969990000001</v>
      </c>
      <c r="L102" s="99">
        <f>IF(VLOOKUP(A102,$U$12:$AD$125,8)=VLOOKUP(A101,$U$12:$AD$125,8),0,VLOOKUP(A102,U$12:$AD$125,8))</f>
        <v>0</v>
      </c>
      <c r="M102" s="100">
        <f>IF(L102&gt;0,VLOOKUP(L102,T$12:$AC$125,7),0)</f>
        <v>0</v>
      </c>
      <c r="N102" s="95">
        <f t="shared" si="45"/>
        <v>0</v>
      </c>
      <c r="O102" s="95">
        <f t="shared" ca="1" si="40"/>
        <v>17.360969990000001</v>
      </c>
      <c r="P102" s="101" t="str">
        <f t="shared" si="46"/>
        <v>J=</v>
      </c>
      <c r="Q102" s="102">
        <f t="shared" si="47"/>
        <v>43577</v>
      </c>
      <c r="R102" s="12"/>
      <c r="S102" s="12"/>
      <c r="T102" s="50">
        <v>41030</v>
      </c>
      <c r="U102" s="26" t="s">
        <v>55</v>
      </c>
      <c r="V102" s="47"/>
      <c r="W102" s="12"/>
      <c r="X102" s="47"/>
      <c r="Y102" s="47"/>
      <c r="Z102" s="53"/>
      <c r="AA102" s="12"/>
      <c r="AB102" s="24"/>
      <c r="AC102" s="52"/>
      <c r="AD102" s="51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</row>
    <row r="103" spans="1:175" x14ac:dyDescent="0.2">
      <c r="A103" s="93">
        <f t="shared" si="41"/>
        <v>43518</v>
      </c>
      <c r="B103" s="94">
        <f t="shared" ca="1" si="48"/>
        <v>1017.63461</v>
      </c>
      <c r="C103" s="95">
        <f t="shared" si="42"/>
        <v>1000</v>
      </c>
      <c r="D103" s="96">
        <f ca="1">IF(A103&lt;$B$1,VLOOKUP(A103,[1]DI!$A$4:$B$15000,2,FALSE),0)</f>
        <v>6.4000000000000001E-2</v>
      </c>
      <c r="E103" s="95">
        <f t="shared" ca="1" si="49"/>
        <v>2.4620000000000002E-4</v>
      </c>
      <c r="F103" s="97">
        <f t="shared" si="43"/>
        <v>1.0925</v>
      </c>
      <c r="G103" s="98">
        <f t="shared" ca="1" si="37"/>
        <v>1.0002689735000001</v>
      </c>
      <c r="H103" s="95">
        <f ca="1">TRUNC(PRODUCT(G$10:G102),15)</f>
        <v>1.01763461226694</v>
      </c>
      <c r="I103" s="95">
        <f t="shared" si="44"/>
        <v>1</v>
      </c>
      <c r="J103" s="95">
        <f t="shared" ca="1" si="38"/>
        <v>1.01763461</v>
      </c>
      <c r="K103" s="95">
        <f t="shared" ca="1" si="39"/>
        <v>17.634609999999999</v>
      </c>
      <c r="L103" s="99">
        <f>IF(VLOOKUP(A103,$U$12:$AD$125,8)=VLOOKUP(A102,$U$12:$AD$125,8),0,VLOOKUP(A103,U$12:$AD$125,8))</f>
        <v>0</v>
      </c>
      <c r="M103" s="100">
        <f>IF(L103&gt;0,VLOOKUP(L103,T$12:$AC$125,7),0)</f>
        <v>0</v>
      </c>
      <c r="N103" s="95">
        <f t="shared" si="45"/>
        <v>0</v>
      </c>
      <c r="O103" s="95">
        <f t="shared" ca="1" si="40"/>
        <v>17.634609999999999</v>
      </c>
      <c r="P103" s="101" t="str">
        <f t="shared" si="46"/>
        <v>J=</v>
      </c>
      <c r="Q103" s="102">
        <f t="shared" si="47"/>
        <v>43577</v>
      </c>
      <c r="R103" s="12"/>
      <c r="S103" s="12"/>
      <c r="T103" s="50">
        <v>41067</v>
      </c>
      <c r="U103" s="26" t="s">
        <v>56</v>
      </c>
      <c r="V103" s="47"/>
      <c r="W103" s="12"/>
      <c r="X103" s="47"/>
      <c r="Y103" s="47"/>
      <c r="Z103" s="53"/>
      <c r="AA103" s="12"/>
      <c r="AB103" s="24"/>
      <c r="AC103" s="52"/>
      <c r="AD103" s="51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</row>
    <row r="104" spans="1:175" x14ac:dyDescent="0.2">
      <c r="A104" s="93">
        <f t="shared" si="41"/>
        <v>43519</v>
      </c>
      <c r="B104" s="94">
        <f t="shared" ca="1" si="48"/>
        <v>1017.90833</v>
      </c>
      <c r="C104" s="95">
        <f t="shared" si="42"/>
        <v>1000</v>
      </c>
      <c r="D104" s="96">
        <f ca="1">IF(A104&lt;$B$1,VLOOKUP(A104,[1]DI!$A$4:$B$15000,2,FALSE),0)</f>
        <v>0</v>
      </c>
      <c r="E104" s="95">
        <f t="shared" ca="1" si="49"/>
        <v>0</v>
      </c>
      <c r="F104" s="97">
        <f t="shared" si="43"/>
        <v>1.0925</v>
      </c>
      <c r="G104" s="98">
        <f t="shared" ca="1" si="37"/>
        <v>1</v>
      </c>
      <c r="H104" s="95">
        <f ca="1">TRUNC(PRODUCT(G$10:G103),15)</f>
        <v>1.0179083290103199</v>
      </c>
      <c r="I104" s="95">
        <f t="shared" si="44"/>
        <v>1</v>
      </c>
      <c r="J104" s="95">
        <f t="shared" ca="1" si="38"/>
        <v>1.01790833</v>
      </c>
      <c r="K104" s="95">
        <f t="shared" ca="1" si="39"/>
        <v>17.908329999999999</v>
      </c>
      <c r="L104" s="99">
        <f>IF(VLOOKUP(A104,$U$12:$AD$125,8)=VLOOKUP(A103,$U$12:$AD$125,8),0,VLOOKUP(A104,U$12:$AD$125,8))</f>
        <v>0</v>
      </c>
      <c r="M104" s="100">
        <f>IF(L104&gt;0,VLOOKUP(L104,T$12:$AC$125,7),0)</f>
        <v>0</v>
      </c>
      <c r="N104" s="95">
        <f t="shared" si="45"/>
        <v>0</v>
      </c>
      <c r="O104" s="95">
        <f t="shared" ca="1" si="40"/>
        <v>17.908329999999999</v>
      </c>
      <c r="P104" s="101" t="str">
        <f t="shared" si="46"/>
        <v>J=</v>
      </c>
      <c r="Q104" s="102">
        <f t="shared" si="47"/>
        <v>43577</v>
      </c>
      <c r="R104" s="12"/>
      <c r="S104" s="37"/>
      <c r="T104" s="50">
        <v>41159</v>
      </c>
      <c r="U104" s="26" t="s">
        <v>63</v>
      </c>
      <c r="V104" s="47"/>
      <c r="W104" s="12"/>
      <c r="X104" s="47"/>
      <c r="Y104" s="47"/>
      <c r="Z104" s="53"/>
      <c r="AA104" s="12"/>
      <c r="AB104" s="24"/>
      <c r="AC104" s="52"/>
      <c r="AD104" s="51"/>
      <c r="AE104" s="37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</row>
    <row r="105" spans="1:175" x14ac:dyDescent="0.2">
      <c r="A105" s="93">
        <f t="shared" si="41"/>
        <v>43520</v>
      </c>
      <c r="B105" s="94">
        <f t="shared" ca="1" si="48"/>
        <v>1017.90833</v>
      </c>
      <c r="C105" s="95">
        <f t="shared" si="42"/>
        <v>1000</v>
      </c>
      <c r="D105" s="96">
        <f ca="1">IF(A105&lt;$B$1,VLOOKUP(A105,[1]DI!$A$4:$B$15000,2,FALSE),0)</f>
        <v>0</v>
      </c>
      <c r="E105" s="95">
        <f t="shared" ca="1" si="49"/>
        <v>0</v>
      </c>
      <c r="F105" s="97">
        <f t="shared" si="43"/>
        <v>1.0925</v>
      </c>
      <c r="G105" s="98">
        <f t="shared" ca="1" si="37"/>
        <v>1</v>
      </c>
      <c r="H105" s="95">
        <f ca="1">TRUNC(PRODUCT(G$10:G104),15)</f>
        <v>1.0179083290103199</v>
      </c>
      <c r="I105" s="95">
        <f t="shared" si="44"/>
        <v>1</v>
      </c>
      <c r="J105" s="95">
        <f t="shared" ca="1" si="38"/>
        <v>1.01790833</v>
      </c>
      <c r="K105" s="95">
        <f t="shared" ca="1" si="39"/>
        <v>17.908329999999999</v>
      </c>
      <c r="L105" s="99">
        <f>IF(VLOOKUP(A105,$U$12:$AD$125,8)=VLOOKUP(A104,$U$12:$AD$125,8),0,VLOOKUP(A105,U$12:$AD$125,8))</f>
        <v>0</v>
      </c>
      <c r="M105" s="100">
        <f>IF(L105&gt;0,VLOOKUP(L105,T$12:$AC$125,7),0)</f>
        <v>0</v>
      </c>
      <c r="N105" s="95">
        <f t="shared" si="45"/>
        <v>0</v>
      </c>
      <c r="O105" s="95">
        <f t="shared" ca="1" si="40"/>
        <v>17.908329999999999</v>
      </c>
      <c r="P105" s="101" t="str">
        <f t="shared" si="46"/>
        <v>J=</v>
      </c>
      <c r="Q105" s="102">
        <f t="shared" si="47"/>
        <v>43577</v>
      </c>
      <c r="R105" s="12"/>
      <c r="S105" s="12"/>
      <c r="T105" s="50">
        <v>41194</v>
      </c>
      <c r="U105" s="26" t="s">
        <v>65</v>
      </c>
      <c r="V105" s="47"/>
      <c r="W105" s="12"/>
      <c r="X105" s="47"/>
      <c r="Y105" s="47"/>
      <c r="Z105" s="53"/>
      <c r="AA105" s="12"/>
      <c r="AB105" s="24"/>
      <c r="AC105" s="52"/>
      <c r="AD105" s="51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</row>
    <row r="106" spans="1:175" x14ac:dyDescent="0.2">
      <c r="A106" s="93">
        <f t="shared" si="41"/>
        <v>43521</v>
      </c>
      <c r="B106" s="94">
        <f t="shared" ca="1" si="48"/>
        <v>1017.90833</v>
      </c>
      <c r="C106" s="95">
        <f t="shared" si="42"/>
        <v>1000</v>
      </c>
      <c r="D106" s="96">
        <f ca="1">IF(A106&lt;$B$1,VLOOKUP(A106,[1]DI!$A$4:$B$15000,2,FALSE),0)</f>
        <v>6.4000000000000001E-2</v>
      </c>
      <c r="E106" s="95">
        <f t="shared" ca="1" si="49"/>
        <v>2.4620000000000002E-4</v>
      </c>
      <c r="F106" s="97">
        <f t="shared" si="43"/>
        <v>1.0925</v>
      </c>
      <c r="G106" s="98">
        <f t="shared" ca="1" si="37"/>
        <v>1.0002689735000001</v>
      </c>
      <c r="H106" s="95">
        <f ca="1">TRUNC(PRODUCT(G$10:G105),15)</f>
        <v>1.0179083290103199</v>
      </c>
      <c r="I106" s="95">
        <f t="shared" si="44"/>
        <v>1</v>
      </c>
      <c r="J106" s="95">
        <f t="shared" ca="1" si="38"/>
        <v>1.01790833</v>
      </c>
      <c r="K106" s="95">
        <f t="shared" ca="1" si="39"/>
        <v>17.908329999999999</v>
      </c>
      <c r="L106" s="99">
        <f>IF(VLOOKUP(A106,$U$12:$AD$125,8)=VLOOKUP(A105,$U$12:$AD$125,8),0,VLOOKUP(A106,U$12:$AD$125,8))</f>
        <v>0</v>
      </c>
      <c r="M106" s="100">
        <f>IF(L106&gt;0,VLOOKUP(L106,T$12:$AC$125,7),0)</f>
        <v>0</v>
      </c>
      <c r="N106" s="95">
        <f t="shared" si="45"/>
        <v>0</v>
      </c>
      <c r="O106" s="95">
        <f t="shared" ca="1" si="40"/>
        <v>17.908329999999999</v>
      </c>
      <c r="P106" s="101" t="str">
        <f t="shared" si="46"/>
        <v>J=</v>
      </c>
      <c r="Q106" s="102">
        <f t="shared" si="47"/>
        <v>43577</v>
      </c>
      <c r="R106" s="12"/>
      <c r="S106" s="12"/>
      <c r="T106" s="50">
        <v>41215</v>
      </c>
      <c r="U106" s="26" t="s">
        <v>50</v>
      </c>
      <c r="V106" s="47"/>
      <c r="W106" s="12"/>
      <c r="X106" s="47"/>
      <c r="Y106" s="47"/>
      <c r="Z106" s="53"/>
      <c r="AA106" s="12"/>
      <c r="AB106" s="24"/>
      <c r="AC106" s="52"/>
      <c r="AD106" s="51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</row>
    <row r="107" spans="1:175" x14ac:dyDescent="0.2">
      <c r="A107" s="93">
        <f t="shared" si="41"/>
        <v>43522</v>
      </c>
      <c r="B107" s="94">
        <f t="shared" ca="1" si="48"/>
        <v>1018.1821200000001</v>
      </c>
      <c r="C107" s="95">
        <f t="shared" si="42"/>
        <v>1000</v>
      </c>
      <c r="D107" s="96">
        <f ca="1">IF(A107&lt;$B$1,VLOOKUP(A107,[1]DI!$A$4:$B$15000,2,FALSE),0)</f>
        <v>6.4000000000000001E-2</v>
      </c>
      <c r="E107" s="95">
        <f t="shared" ca="1" si="49"/>
        <v>2.4620000000000002E-4</v>
      </c>
      <c r="F107" s="97">
        <f t="shared" si="43"/>
        <v>1.0925</v>
      </c>
      <c r="G107" s="98">
        <f t="shared" ca="1" si="37"/>
        <v>1.0002689735000001</v>
      </c>
      <c r="H107" s="95">
        <f ca="1">TRUNC(PRODUCT(G$10:G106),15)</f>
        <v>1.0181821193762499</v>
      </c>
      <c r="I107" s="95">
        <f t="shared" si="44"/>
        <v>1</v>
      </c>
      <c r="J107" s="95">
        <f t="shared" ca="1" si="38"/>
        <v>1.0181821200000001</v>
      </c>
      <c r="K107" s="95">
        <f t="shared" ca="1" si="39"/>
        <v>18.182120000000001</v>
      </c>
      <c r="L107" s="99">
        <f>IF(VLOOKUP(A107,$U$12:$AD$125,8)=VLOOKUP(A106,$U$12:$AD$125,8),0,VLOOKUP(A107,U$12:$AD$125,8))</f>
        <v>0</v>
      </c>
      <c r="M107" s="100">
        <f>IF(L107&gt;0,VLOOKUP(L107,T$12:$AC$125,7),0)</f>
        <v>0</v>
      </c>
      <c r="N107" s="95">
        <f t="shared" si="45"/>
        <v>0</v>
      </c>
      <c r="O107" s="95">
        <f t="shared" ca="1" si="40"/>
        <v>18.182120000000001</v>
      </c>
      <c r="P107" s="101" t="str">
        <f t="shared" si="46"/>
        <v>J=</v>
      </c>
      <c r="Q107" s="102">
        <f t="shared" si="47"/>
        <v>43577</v>
      </c>
      <c r="R107" s="12"/>
      <c r="S107" s="12"/>
      <c r="T107" s="50">
        <v>41228</v>
      </c>
      <c r="U107" s="26" t="s">
        <v>51</v>
      </c>
      <c r="V107" s="47"/>
      <c r="W107" s="12"/>
      <c r="X107" s="47"/>
      <c r="Y107" s="47"/>
      <c r="Z107" s="53"/>
      <c r="AA107" s="12"/>
      <c r="AB107" s="24"/>
      <c r="AC107" s="52"/>
      <c r="AD107" s="51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  <c r="FI107" s="20"/>
      <c r="FJ107" s="20"/>
      <c r="FK107" s="20"/>
      <c r="FL107" s="20"/>
      <c r="FM107" s="20"/>
      <c r="FN107" s="20"/>
      <c r="FO107" s="20"/>
      <c r="FP107" s="20"/>
    </row>
    <row r="108" spans="1:175" x14ac:dyDescent="0.2">
      <c r="A108" s="93">
        <f t="shared" si="41"/>
        <v>43523</v>
      </c>
      <c r="B108" s="94">
        <f t="shared" ca="1" si="48"/>
        <v>1018.4559799899999</v>
      </c>
      <c r="C108" s="95">
        <f t="shared" si="42"/>
        <v>1000</v>
      </c>
      <c r="D108" s="96">
        <f ca="1">IF(A108&lt;$B$1,VLOOKUP(A108,[1]DI!$A$4:$B$15000,2,FALSE),0)</f>
        <v>6.4000000000000001E-2</v>
      </c>
      <c r="E108" s="95">
        <f t="shared" ca="1" si="49"/>
        <v>2.4620000000000002E-4</v>
      </c>
      <c r="F108" s="97">
        <f t="shared" si="43"/>
        <v>1.0925</v>
      </c>
      <c r="G108" s="98">
        <f t="shared" ca="1" si="37"/>
        <v>1.0002689735000001</v>
      </c>
      <c r="H108" s="95">
        <f ca="1">TRUNC(PRODUCT(G$10:G107),15)</f>
        <v>1.0184559833845399</v>
      </c>
      <c r="I108" s="95">
        <f t="shared" si="44"/>
        <v>1</v>
      </c>
      <c r="J108" s="95">
        <f t="shared" ca="1" si="38"/>
        <v>1.0184559799999999</v>
      </c>
      <c r="K108" s="95">
        <f t="shared" ca="1" si="39"/>
        <v>18.455979989999999</v>
      </c>
      <c r="L108" s="99">
        <f>IF(VLOOKUP(A108,$U$12:$AD$125,8)=VLOOKUP(A107,$U$12:$AD$125,8),0,VLOOKUP(A108,U$12:$AD$125,8))</f>
        <v>0</v>
      </c>
      <c r="M108" s="100">
        <f>IF(L108&gt;0,VLOOKUP(L108,T$12:$AC$125,7),0)</f>
        <v>0</v>
      </c>
      <c r="N108" s="95">
        <f t="shared" si="45"/>
        <v>0</v>
      </c>
      <c r="O108" s="95">
        <f t="shared" ca="1" si="40"/>
        <v>18.455979989999999</v>
      </c>
      <c r="P108" s="101" t="str">
        <f t="shared" si="46"/>
        <v>J=</v>
      </c>
      <c r="Q108" s="102">
        <f t="shared" si="47"/>
        <v>43577</v>
      </c>
      <c r="R108" s="12"/>
      <c r="S108" s="12"/>
      <c r="T108" s="50">
        <v>41268</v>
      </c>
      <c r="U108" s="26" t="s">
        <v>57</v>
      </c>
      <c r="V108" s="47"/>
      <c r="W108" s="12"/>
      <c r="X108" s="47"/>
      <c r="Y108" s="47"/>
      <c r="Z108" s="53"/>
      <c r="AA108" s="12"/>
      <c r="AB108" s="24"/>
      <c r="AC108" s="52"/>
      <c r="AD108" s="51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  <c r="FI108" s="20"/>
      <c r="FJ108" s="20"/>
      <c r="FK108" s="20"/>
      <c r="FL108" s="20"/>
      <c r="FM108" s="20"/>
      <c r="FN108" s="20"/>
      <c r="FO108" s="20"/>
      <c r="FP108" s="20"/>
    </row>
    <row r="109" spans="1:175" x14ac:dyDescent="0.2">
      <c r="A109" s="93">
        <f t="shared" si="41"/>
        <v>43524</v>
      </c>
      <c r="B109" s="94">
        <f t="shared" ca="1" si="48"/>
        <v>1018.72992</v>
      </c>
      <c r="C109" s="95">
        <f t="shared" si="42"/>
        <v>1000</v>
      </c>
      <c r="D109" s="96">
        <f ca="1">IF(A109&lt;$B$1,VLOOKUP(A109,[1]DI!$A$4:$B$15000,2,FALSE),0)</f>
        <v>6.4000000000000001E-2</v>
      </c>
      <c r="E109" s="95">
        <f t="shared" ca="1" si="49"/>
        <v>2.4620000000000002E-4</v>
      </c>
      <c r="F109" s="97">
        <f t="shared" si="43"/>
        <v>1.0925</v>
      </c>
      <c r="G109" s="98">
        <f t="shared" ca="1" si="37"/>
        <v>1.0002689735000001</v>
      </c>
      <c r="H109" s="95">
        <f ca="1">TRUNC(PRODUCT(G$10:G108),15)</f>
        <v>1.0187299210549901</v>
      </c>
      <c r="I109" s="95">
        <f t="shared" si="44"/>
        <v>1</v>
      </c>
      <c r="J109" s="95">
        <f t="shared" ca="1" si="38"/>
        <v>1.01872992</v>
      </c>
      <c r="K109" s="95">
        <f t="shared" ca="1" si="39"/>
        <v>18.72992</v>
      </c>
      <c r="L109" s="99">
        <f>IF(VLOOKUP(A109,$U$12:$AD$125,8)=VLOOKUP(A108,$U$12:$AD$125,8),0,VLOOKUP(A109,U$12:$AD$125,8))</f>
        <v>0</v>
      </c>
      <c r="M109" s="100">
        <f>IF(L109&gt;0,VLOOKUP(L109,T$12:$AC$125,7),0)</f>
        <v>0</v>
      </c>
      <c r="N109" s="95">
        <f t="shared" si="45"/>
        <v>0</v>
      </c>
      <c r="O109" s="95">
        <f t="shared" ca="1" si="40"/>
        <v>18.72992</v>
      </c>
      <c r="P109" s="101" t="str">
        <f t="shared" si="46"/>
        <v>J=</v>
      </c>
      <c r="Q109" s="102">
        <f t="shared" si="47"/>
        <v>43577</v>
      </c>
      <c r="R109" s="12"/>
      <c r="S109" s="12"/>
      <c r="T109" s="50">
        <v>41275</v>
      </c>
      <c r="U109" s="26" t="s">
        <v>58</v>
      </c>
      <c r="V109" s="47"/>
      <c r="W109" s="12"/>
      <c r="X109" s="47"/>
      <c r="Y109" s="47"/>
      <c r="Z109" s="53"/>
      <c r="AA109" s="12"/>
      <c r="AB109" s="24"/>
      <c r="AC109" s="52"/>
      <c r="AD109" s="51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  <c r="FI109" s="20"/>
      <c r="FJ109" s="20"/>
      <c r="FK109" s="20"/>
      <c r="FL109" s="20"/>
      <c r="FM109" s="20"/>
      <c r="FN109" s="20"/>
      <c r="FO109" s="20"/>
      <c r="FP109" s="20"/>
    </row>
    <row r="110" spans="1:175" x14ac:dyDescent="0.2">
      <c r="A110" s="93">
        <f t="shared" si="41"/>
        <v>43525</v>
      </c>
      <c r="B110" s="94">
        <f t="shared" ca="1" si="48"/>
        <v>1019.00393</v>
      </c>
      <c r="C110" s="95">
        <f t="shared" si="42"/>
        <v>1000</v>
      </c>
      <c r="D110" s="96">
        <f ca="1">IF(A110&lt;$B$1,VLOOKUP(A110,[1]DI!$A$4:$B$15000,2,FALSE),0)</f>
        <v>6.4000000000000001E-2</v>
      </c>
      <c r="E110" s="95">
        <f t="shared" ca="1" si="49"/>
        <v>2.4620000000000002E-4</v>
      </c>
      <c r="F110" s="97">
        <f t="shared" si="43"/>
        <v>1.0925</v>
      </c>
      <c r="G110" s="98">
        <f t="shared" ca="1" si="37"/>
        <v>1.0002689735000001</v>
      </c>
      <c r="H110" s="95">
        <f ca="1">TRUNC(PRODUCT(G$10:G109),15)</f>
        <v>1.0190039324074101</v>
      </c>
      <c r="I110" s="95">
        <f t="shared" si="44"/>
        <v>1</v>
      </c>
      <c r="J110" s="95">
        <f t="shared" ca="1" si="38"/>
        <v>1.01900393</v>
      </c>
      <c r="K110" s="95">
        <f t="shared" ca="1" si="39"/>
        <v>19.00393</v>
      </c>
      <c r="L110" s="99">
        <f>IF(VLOOKUP(A110,$U$12:$AD$125,8)=VLOOKUP(A109,$U$12:$AD$125,8),0,VLOOKUP(A110,U$12:$AD$125,8))</f>
        <v>0</v>
      </c>
      <c r="M110" s="100">
        <f>IF(L110&gt;0,VLOOKUP(L110,T$12:$AC$125,7),0)</f>
        <v>0</v>
      </c>
      <c r="N110" s="95">
        <f t="shared" si="45"/>
        <v>0</v>
      </c>
      <c r="O110" s="95">
        <f t="shared" ca="1" si="40"/>
        <v>19.00393</v>
      </c>
      <c r="P110" s="101" t="str">
        <f t="shared" si="46"/>
        <v>J=</v>
      </c>
      <c r="Q110" s="102">
        <f t="shared" si="47"/>
        <v>43577</v>
      </c>
      <c r="R110" s="12"/>
      <c r="S110" s="12"/>
      <c r="T110" s="50">
        <v>41316</v>
      </c>
      <c r="U110" s="26" t="s">
        <v>52</v>
      </c>
      <c r="V110" s="47"/>
      <c r="W110" s="12"/>
      <c r="X110" s="47"/>
      <c r="Y110" s="47"/>
      <c r="Z110" s="53"/>
      <c r="AA110" s="12"/>
      <c r="AB110" s="24"/>
      <c r="AC110" s="52"/>
      <c r="AD110" s="51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</row>
    <row r="111" spans="1:175" x14ac:dyDescent="0.2">
      <c r="A111" s="93">
        <f t="shared" si="41"/>
        <v>43526</v>
      </c>
      <c r="B111" s="94">
        <f t="shared" ca="1" si="48"/>
        <v>1019.27802</v>
      </c>
      <c r="C111" s="95">
        <f t="shared" si="42"/>
        <v>1000</v>
      </c>
      <c r="D111" s="96">
        <f ca="1">IF(A111&lt;$B$1,VLOOKUP(A111,[1]DI!$A$4:$B$15000,2,FALSE),0)</f>
        <v>0</v>
      </c>
      <c r="E111" s="95">
        <f t="shared" ca="1" si="49"/>
        <v>0</v>
      </c>
      <c r="F111" s="97">
        <f t="shared" si="43"/>
        <v>1.0925</v>
      </c>
      <c r="G111" s="98">
        <f t="shared" ca="1" si="37"/>
        <v>1</v>
      </c>
      <c r="H111" s="95">
        <f ca="1">TRUNC(PRODUCT(G$10:G110),15)</f>
        <v>1.0192780174616201</v>
      </c>
      <c r="I111" s="95">
        <f t="shared" si="44"/>
        <v>1</v>
      </c>
      <c r="J111" s="95">
        <f t="shared" ca="1" si="38"/>
        <v>1.01927802</v>
      </c>
      <c r="K111" s="95">
        <f t="shared" ca="1" si="39"/>
        <v>19.278020000000001</v>
      </c>
      <c r="L111" s="99">
        <f>IF(VLOOKUP(A111,$U$12:$AD$125,8)=VLOOKUP(A110,$U$12:$AD$125,8),0,VLOOKUP(A111,U$12:$AD$125,8))</f>
        <v>0</v>
      </c>
      <c r="M111" s="100">
        <f>IF(L111&gt;0,VLOOKUP(L111,T$12:$AC$125,7),0)</f>
        <v>0</v>
      </c>
      <c r="N111" s="95">
        <f t="shared" si="45"/>
        <v>0</v>
      </c>
      <c r="O111" s="95">
        <f t="shared" ca="1" si="40"/>
        <v>19.278020000000001</v>
      </c>
      <c r="P111" s="101" t="str">
        <f t="shared" si="46"/>
        <v>J=</v>
      </c>
      <c r="Q111" s="102">
        <f t="shared" si="47"/>
        <v>43577</v>
      </c>
      <c r="R111" s="12"/>
      <c r="S111" s="12"/>
      <c r="T111" s="50">
        <v>41317</v>
      </c>
      <c r="U111" s="26" t="s">
        <v>52</v>
      </c>
      <c r="V111" s="47"/>
      <c r="W111" s="12"/>
      <c r="X111" s="47"/>
      <c r="Y111" s="47"/>
      <c r="Z111" s="53"/>
      <c r="AA111" s="12"/>
      <c r="AB111" s="24"/>
      <c r="AC111" s="52"/>
      <c r="AD111" s="51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  <c r="FI111" s="20"/>
      <c r="FJ111" s="20"/>
      <c r="FK111" s="20"/>
      <c r="FL111" s="20"/>
      <c r="FM111" s="20"/>
      <c r="FN111" s="20"/>
      <c r="FO111" s="20"/>
      <c r="FP111" s="20"/>
    </row>
    <row r="112" spans="1:175" x14ac:dyDescent="0.2">
      <c r="A112" s="93">
        <f t="shared" si="41"/>
        <v>43527</v>
      </c>
      <c r="B112" s="94">
        <f t="shared" ca="1" si="48"/>
        <v>1019.27802</v>
      </c>
      <c r="C112" s="95">
        <f t="shared" si="42"/>
        <v>1000</v>
      </c>
      <c r="D112" s="96">
        <f ca="1">IF(A112&lt;$B$1,VLOOKUP(A112,[1]DI!$A$4:$B$15000,2,FALSE),0)</f>
        <v>0</v>
      </c>
      <c r="E112" s="95">
        <f t="shared" ca="1" si="49"/>
        <v>0</v>
      </c>
      <c r="F112" s="97">
        <f t="shared" si="43"/>
        <v>1.0925</v>
      </c>
      <c r="G112" s="98">
        <f t="shared" ca="1" si="37"/>
        <v>1</v>
      </c>
      <c r="H112" s="95">
        <f ca="1">TRUNC(PRODUCT(G$10:G111),15)</f>
        <v>1.0192780174616201</v>
      </c>
      <c r="I112" s="95">
        <f t="shared" si="44"/>
        <v>1</v>
      </c>
      <c r="J112" s="95">
        <f t="shared" ca="1" si="38"/>
        <v>1.01927802</v>
      </c>
      <c r="K112" s="95">
        <f t="shared" ca="1" si="39"/>
        <v>19.278020000000001</v>
      </c>
      <c r="L112" s="99">
        <f>IF(VLOOKUP(A112,$U$12:$AD$125,8)=VLOOKUP(A111,$U$12:$AD$125,8),0,VLOOKUP(A112,U$12:$AD$125,8))</f>
        <v>0</v>
      </c>
      <c r="M112" s="100">
        <f>IF(L112&gt;0,VLOOKUP(L112,T$12:$AC$125,7),0)</f>
        <v>0</v>
      </c>
      <c r="N112" s="95">
        <f t="shared" si="45"/>
        <v>0</v>
      </c>
      <c r="O112" s="95">
        <f t="shared" ca="1" si="40"/>
        <v>19.278020000000001</v>
      </c>
      <c r="P112" s="101" t="str">
        <f t="shared" si="46"/>
        <v>J=</v>
      </c>
      <c r="Q112" s="102">
        <f t="shared" si="47"/>
        <v>43577</v>
      </c>
      <c r="R112" s="12"/>
      <c r="S112" s="12"/>
      <c r="T112" s="50">
        <v>41362</v>
      </c>
      <c r="U112" s="26" t="s">
        <v>53</v>
      </c>
      <c r="V112" s="47"/>
      <c r="W112" s="12"/>
      <c r="X112" s="47"/>
      <c r="Y112" s="47"/>
      <c r="Z112" s="53"/>
      <c r="AA112" s="12"/>
      <c r="AB112" s="24"/>
      <c r="AC112" s="52"/>
      <c r="AD112" s="51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  <c r="FI112" s="20"/>
      <c r="FJ112" s="20"/>
      <c r="FK112" s="20"/>
      <c r="FL112" s="20"/>
      <c r="FM112" s="20"/>
      <c r="FN112" s="20"/>
      <c r="FO112" s="20"/>
      <c r="FP112" s="20"/>
    </row>
    <row r="113" spans="1:172" x14ac:dyDescent="0.2">
      <c r="A113" s="93">
        <f t="shared" si="41"/>
        <v>43528</v>
      </c>
      <c r="B113" s="94">
        <f t="shared" ca="1" si="48"/>
        <v>1019.27802</v>
      </c>
      <c r="C113" s="95">
        <f t="shared" si="42"/>
        <v>1000</v>
      </c>
      <c r="D113" s="96">
        <f ca="1">IF(A113&lt;$B$1,VLOOKUP(A113,[1]DI!$A$4:$B$15000,2,FALSE),0)</f>
        <v>0</v>
      </c>
      <c r="E113" s="95">
        <f t="shared" ca="1" si="49"/>
        <v>0</v>
      </c>
      <c r="F113" s="97">
        <f t="shared" si="43"/>
        <v>1.0925</v>
      </c>
      <c r="G113" s="98">
        <f t="shared" ca="1" si="37"/>
        <v>1</v>
      </c>
      <c r="H113" s="95">
        <f ca="1">TRUNC(PRODUCT(G$10:G112),15)</f>
        <v>1.0192780174616201</v>
      </c>
      <c r="I113" s="95">
        <f t="shared" si="44"/>
        <v>1</v>
      </c>
      <c r="J113" s="95">
        <f t="shared" ca="1" si="38"/>
        <v>1.01927802</v>
      </c>
      <c r="K113" s="95">
        <f t="shared" ca="1" si="39"/>
        <v>19.278020000000001</v>
      </c>
      <c r="L113" s="99">
        <f>IF(VLOOKUP(A113,$U$12:$AD$125,8)=VLOOKUP(A112,$U$12:$AD$125,8),0,VLOOKUP(A113,U$12:$AD$125,8))</f>
        <v>0</v>
      </c>
      <c r="M113" s="100">
        <f>IF(L113&gt;0,VLOOKUP(L113,T$12:$AC$125,7),0)</f>
        <v>0</v>
      </c>
      <c r="N113" s="95">
        <f t="shared" si="45"/>
        <v>0</v>
      </c>
      <c r="O113" s="95">
        <f t="shared" ca="1" si="40"/>
        <v>19.278020000000001</v>
      </c>
      <c r="P113" s="101" t="str">
        <f t="shared" si="46"/>
        <v>J=</v>
      </c>
      <c r="Q113" s="102">
        <f t="shared" si="47"/>
        <v>43577</v>
      </c>
      <c r="R113" s="12"/>
      <c r="S113" s="12"/>
      <c r="T113" s="50">
        <v>41395</v>
      </c>
      <c r="U113" s="26" t="s">
        <v>55</v>
      </c>
      <c r="V113" s="47"/>
      <c r="W113" s="12"/>
      <c r="X113" s="47"/>
      <c r="Y113" s="47"/>
      <c r="Z113" s="53"/>
      <c r="AA113" s="12"/>
      <c r="AB113" s="24"/>
      <c r="AC113" s="52"/>
      <c r="AD113" s="51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  <c r="FI113" s="20"/>
      <c r="FJ113" s="20"/>
      <c r="FK113" s="20"/>
      <c r="FL113" s="20"/>
      <c r="FM113" s="20"/>
      <c r="FN113" s="20"/>
      <c r="FO113" s="20"/>
      <c r="FP113" s="20"/>
    </row>
    <row r="114" spans="1:172" x14ac:dyDescent="0.2">
      <c r="A114" s="93">
        <f t="shared" si="41"/>
        <v>43529</v>
      </c>
      <c r="B114" s="94">
        <f t="shared" ca="1" si="48"/>
        <v>1019.27802</v>
      </c>
      <c r="C114" s="95">
        <f t="shared" si="42"/>
        <v>1000</v>
      </c>
      <c r="D114" s="96">
        <f ca="1">IF(A114&lt;$B$1,VLOOKUP(A114,[1]DI!$A$4:$B$15000,2,FALSE),0)</f>
        <v>0</v>
      </c>
      <c r="E114" s="95">
        <f t="shared" ca="1" si="49"/>
        <v>0</v>
      </c>
      <c r="F114" s="97">
        <f t="shared" si="43"/>
        <v>1.0925</v>
      </c>
      <c r="G114" s="98">
        <f t="shared" ca="1" si="37"/>
        <v>1</v>
      </c>
      <c r="H114" s="95">
        <f ca="1">TRUNC(PRODUCT(G$10:G113),15)</f>
        <v>1.0192780174616201</v>
      </c>
      <c r="I114" s="95">
        <f t="shared" si="44"/>
        <v>1</v>
      </c>
      <c r="J114" s="95">
        <f t="shared" ca="1" si="38"/>
        <v>1.01927802</v>
      </c>
      <c r="K114" s="95">
        <f t="shared" ca="1" si="39"/>
        <v>19.278020000000001</v>
      </c>
      <c r="L114" s="99">
        <f>IF(VLOOKUP(A114,$U$12:$AD$125,8)=VLOOKUP(A113,$U$12:$AD$125,8),0,VLOOKUP(A114,U$12:$AD$125,8))</f>
        <v>0</v>
      </c>
      <c r="M114" s="100">
        <f>IF(L114&gt;0,VLOOKUP(L114,T$12:$AC$125,7),0)</f>
        <v>0</v>
      </c>
      <c r="N114" s="95">
        <f t="shared" si="45"/>
        <v>0</v>
      </c>
      <c r="O114" s="95">
        <f t="shared" ca="1" si="40"/>
        <v>19.278020000000001</v>
      </c>
      <c r="P114" s="101" t="str">
        <f t="shared" si="46"/>
        <v>J=</v>
      </c>
      <c r="Q114" s="102">
        <f t="shared" si="47"/>
        <v>43577</v>
      </c>
      <c r="R114" s="12"/>
      <c r="S114" s="12"/>
      <c r="T114" s="50">
        <v>41424</v>
      </c>
      <c r="U114" s="26" t="s">
        <v>56</v>
      </c>
      <c r="V114" s="47"/>
      <c r="W114" s="12"/>
      <c r="X114" s="47"/>
      <c r="Y114" s="47"/>
      <c r="Z114" s="53"/>
      <c r="AA114" s="12"/>
      <c r="AB114" s="24"/>
      <c r="AC114" s="52"/>
      <c r="AD114" s="51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  <c r="FI114" s="20"/>
      <c r="FJ114" s="20"/>
      <c r="FK114" s="20"/>
      <c r="FL114" s="20"/>
      <c r="FM114" s="20"/>
      <c r="FN114" s="20"/>
      <c r="FO114" s="20"/>
      <c r="FP114" s="20"/>
    </row>
    <row r="115" spans="1:172" x14ac:dyDescent="0.2">
      <c r="A115" s="93">
        <f t="shared" si="41"/>
        <v>43530</v>
      </c>
      <c r="B115" s="94">
        <f t="shared" ca="1" si="48"/>
        <v>1019.27802</v>
      </c>
      <c r="C115" s="95">
        <f t="shared" si="42"/>
        <v>1000</v>
      </c>
      <c r="D115" s="96">
        <f ca="1">IF(A115&lt;$B$1,VLOOKUP(A115,[1]DI!$A$4:$B$15000,2,FALSE),0)</f>
        <v>6.4000000000000001E-2</v>
      </c>
      <c r="E115" s="95">
        <f t="shared" ca="1" si="49"/>
        <v>2.4620000000000002E-4</v>
      </c>
      <c r="F115" s="97">
        <f t="shared" si="43"/>
        <v>1.0925</v>
      </c>
      <c r="G115" s="98">
        <f t="shared" ca="1" si="37"/>
        <v>1.0002689735000001</v>
      </c>
      <c r="H115" s="95">
        <f ca="1">TRUNC(PRODUCT(G$10:G114),15)</f>
        <v>1.0192780174616201</v>
      </c>
      <c r="I115" s="95">
        <f t="shared" si="44"/>
        <v>1</v>
      </c>
      <c r="J115" s="95">
        <f t="shared" ca="1" si="38"/>
        <v>1.01927802</v>
      </c>
      <c r="K115" s="95">
        <f t="shared" ca="1" si="39"/>
        <v>19.278020000000001</v>
      </c>
      <c r="L115" s="99">
        <f>IF(VLOOKUP(A115,$U$12:$AD$125,8)=VLOOKUP(A114,$U$12:$AD$125,8),0,VLOOKUP(A115,U$12:$AD$125,8))</f>
        <v>0</v>
      </c>
      <c r="M115" s="100">
        <f>IF(L115&gt;0,VLOOKUP(L115,T$12:$AC$125,7),0)</f>
        <v>0</v>
      </c>
      <c r="N115" s="95">
        <f t="shared" si="45"/>
        <v>0</v>
      </c>
      <c r="O115" s="95">
        <f t="shared" ca="1" si="40"/>
        <v>19.278020000000001</v>
      </c>
      <c r="P115" s="101" t="str">
        <f t="shared" si="46"/>
        <v>J=</v>
      </c>
      <c r="Q115" s="102">
        <f t="shared" si="47"/>
        <v>43577</v>
      </c>
      <c r="R115" s="12"/>
      <c r="S115" s="12"/>
      <c r="T115" s="50">
        <v>41593</v>
      </c>
      <c r="U115" s="26" t="s">
        <v>51</v>
      </c>
      <c r="V115" s="47"/>
      <c r="W115" s="12"/>
      <c r="X115" s="47"/>
      <c r="Y115" s="47"/>
      <c r="Z115" s="53"/>
      <c r="AA115" s="12"/>
      <c r="AB115" s="24"/>
      <c r="AC115" s="52"/>
      <c r="AD115" s="51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  <c r="FI115" s="20"/>
      <c r="FJ115" s="20"/>
      <c r="FK115" s="20"/>
      <c r="FL115" s="20"/>
      <c r="FM115" s="20"/>
      <c r="FN115" s="20"/>
      <c r="FO115" s="20"/>
      <c r="FP115" s="20"/>
    </row>
    <row r="116" spans="1:172" x14ac:dyDescent="0.2">
      <c r="A116" s="93">
        <f t="shared" si="41"/>
        <v>43531</v>
      </c>
      <c r="B116" s="94">
        <f t="shared" ca="1" si="48"/>
        <v>1019.55218</v>
      </c>
      <c r="C116" s="95">
        <f t="shared" si="42"/>
        <v>1000</v>
      </c>
      <c r="D116" s="96">
        <f ca="1">IF(A116&lt;$B$1,VLOOKUP(A116,[1]DI!$A$4:$B$15000,2,FALSE),0)</f>
        <v>6.4000000000000001E-2</v>
      </c>
      <c r="E116" s="95">
        <f t="shared" ca="1" si="49"/>
        <v>2.4620000000000002E-4</v>
      </c>
      <c r="F116" s="97">
        <f t="shared" si="43"/>
        <v>1.0925</v>
      </c>
      <c r="G116" s="98">
        <f t="shared" ca="1" si="37"/>
        <v>1.0002689735000001</v>
      </c>
      <c r="H116" s="95">
        <f ca="1">TRUNC(PRODUCT(G$10:G115),15)</f>
        <v>1.01955217623745</v>
      </c>
      <c r="I116" s="95">
        <f t="shared" si="44"/>
        <v>1</v>
      </c>
      <c r="J116" s="95">
        <f t="shared" ca="1" si="38"/>
        <v>1.01955218</v>
      </c>
      <c r="K116" s="95">
        <f t="shared" ca="1" si="39"/>
        <v>19.55218</v>
      </c>
      <c r="L116" s="99">
        <f>IF(VLOOKUP(A116,$U$12:$AD$125,8)=VLOOKUP(A115,$U$12:$AD$125,8),0,VLOOKUP(A116,U$12:$AD$125,8))</f>
        <v>0</v>
      </c>
      <c r="M116" s="100">
        <f>IF(L116&gt;0,VLOOKUP(L116,T$12:$AC$125,7),0)</f>
        <v>0</v>
      </c>
      <c r="N116" s="95">
        <f t="shared" si="45"/>
        <v>0</v>
      </c>
      <c r="O116" s="95">
        <f t="shared" ca="1" si="40"/>
        <v>19.55218</v>
      </c>
      <c r="P116" s="101" t="str">
        <f t="shared" si="46"/>
        <v>J=</v>
      </c>
      <c r="Q116" s="102">
        <f t="shared" si="47"/>
        <v>43577</v>
      </c>
      <c r="R116" s="12"/>
      <c r="S116" s="12"/>
      <c r="T116" s="50">
        <v>41633</v>
      </c>
      <c r="U116" s="26" t="s">
        <v>57</v>
      </c>
      <c r="V116" s="47"/>
      <c r="W116" s="12"/>
      <c r="X116" s="47"/>
      <c r="Y116" s="47"/>
      <c r="Z116" s="53"/>
      <c r="AA116" s="12"/>
      <c r="AB116" s="24"/>
      <c r="AC116" s="52"/>
      <c r="AD116" s="51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  <c r="FI116" s="20"/>
      <c r="FJ116" s="20"/>
      <c r="FK116" s="20"/>
      <c r="FL116" s="20"/>
      <c r="FM116" s="20"/>
      <c r="FN116" s="20"/>
      <c r="FO116" s="20"/>
      <c r="FP116" s="20"/>
    </row>
    <row r="117" spans="1:172" x14ac:dyDescent="0.2">
      <c r="A117" s="93">
        <f t="shared" si="41"/>
        <v>43532</v>
      </c>
      <c r="B117" s="94">
        <f t="shared" ca="1" si="48"/>
        <v>1019.82641</v>
      </c>
      <c r="C117" s="95">
        <f t="shared" si="42"/>
        <v>1000</v>
      </c>
      <c r="D117" s="96">
        <f ca="1">IF(A117&lt;$B$1,VLOOKUP(A117,[1]DI!$A$4:$B$15000,2,FALSE),0)</f>
        <v>6.4000000000000001E-2</v>
      </c>
      <c r="E117" s="95">
        <f t="shared" ca="1" si="49"/>
        <v>2.4620000000000002E-4</v>
      </c>
      <c r="F117" s="97">
        <f t="shared" si="43"/>
        <v>1.0925</v>
      </c>
      <c r="G117" s="98">
        <f t="shared" ca="1" si="37"/>
        <v>1.0002689735000001</v>
      </c>
      <c r="H117" s="95">
        <f ca="1">TRUNC(PRODUCT(G$10:G116),15)</f>
        <v>1.01982640875473</v>
      </c>
      <c r="I117" s="95">
        <f t="shared" si="44"/>
        <v>1</v>
      </c>
      <c r="J117" s="95">
        <f t="shared" ca="1" si="38"/>
        <v>1.0198264100000001</v>
      </c>
      <c r="K117" s="95">
        <f t="shared" ca="1" si="39"/>
        <v>19.826409999999999</v>
      </c>
      <c r="L117" s="99">
        <f>IF(VLOOKUP(A117,$U$12:$AD$125,8)=VLOOKUP(A116,$U$12:$AD$125,8),0,VLOOKUP(A117,U$12:$AD$125,8))</f>
        <v>0</v>
      </c>
      <c r="M117" s="100">
        <f>IF(L117&gt;0,VLOOKUP(L117,T$12:$AC$125,7),0)</f>
        <v>0</v>
      </c>
      <c r="N117" s="95">
        <f t="shared" si="45"/>
        <v>0</v>
      </c>
      <c r="O117" s="95">
        <f t="shared" ca="1" si="40"/>
        <v>19.826409999999999</v>
      </c>
      <c r="P117" s="101" t="str">
        <f t="shared" si="46"/>
        <v>J=</v>
      </c>
      <c r="Q117" s="102">
        <f t="shared" si="47"/>
        <v>43577</v>
      </c>
      <c r="R117" s="12"/>
      <c r="S117" s="12"/>
      <c r="T117" s="50">
        <v>41640</v>
      </c>
      <c r="U117" s="26" t="s">
        <v>58</v>
      </c>
      <c r="V117" s="47"/>
      <c r="W117" s="12"/>
      <c r="X117" s="47"/>
      <c r="Y117" s="47"/>
      <c r="Z117" s="53"/>
      <c r="AA117" s="12"/>
      <c r="AB117" s="24"/>
      <c r="AC117" s="52"/>
      <c r="AD117" s="51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  <c r="FI117" s="20"/>
      <c r="FJ117" s="20"/>
      <c r="FK117" s="20"/>
      <c r="FL117" s="20"/>
      <c r="FM117" s="20"/>
      <c r="FN117" s="20"/>
      <c r="FO117" s="20"/>
      <c r="FP117" s="20"/>
    </row>
    <row r="118" spans="1:172" x14ac:dyDescent="0.2">
      <c r="A118" s="93">
        <f t="shared" si="41"/>
        <v>43533</v>
      </c>
      <c r="B118" s="94">
        <f t="shared" ca="1" si="48"/>
        <v>1020.10072</v>
      </c>
      <c r="C118" s="95">
        <f t="shared" si="42"/>
        <v>1000</v>
      </c>
      <c r="D118" s="96">
        <f ca="1">IF(A118&lt;$B$1,VLOOKUP(A118,[1]DI!$A$4:$B$15000,2,FALSE),0)</f>
        <v>0</v>
      </c>
      <c r="E118" s="95">
        <f t="shared" ca="1" si="49"/>
        <v>0</v>
      </c>
      <c r="F118" s="97">
        <f t="shared" si="43"/>
        <v>1.0925</v>
      </c>
      <c r="G118" s="98">
        <f t="shared" ca="1" si="37"/>
        <v>1</v>
      </c>
      <c r="H118" s="95">
        <f ca="1">TRUNC(PRODUCT(G$10:G117),15)</f>
        <v>1.0201007150332799</v>
      </c>
      <c r="I118" s="95">
        <f t="shared" si="44"/>
        <v>1</v>
      </c>
      <c r="J118" s="95">
        <f t="shared" ca="1" si="38"/>
        <v>1.0201007200000001</v>
      </c>
      <c r="K118" s="95">
        <f t="shared" ca="1" si="39"/>
        <v>20.100719999999999</v>
      </c>
      <c r="L118" s="99">
        <f>IF(VLOOKUP(A118,$U$12:$AD$125,8)=VLOOKUP(A117,$U$12:$AD$125,8),0,VLOOKUP(A118,U$12:$AD$125,8))</f>
        <v>0</v>
      </c>
      <c r="M118" s="100">
        <f>IF(L118&gt;0,VLOOKUP(L118,T$12:$AC$125,7),0)</f>
        <v>0</v>
      </c>
      <c r="N118" s="95">
        <f t="shared" si="45"/>
        <v>0</v>
      </c>
      <c r="O118" s="95">
        <f t="shared" ca="1" si="40"/>
        <v>20.100719999999999</v>
      </c>
      <c r="P118" s="101" t="str">
        <f t="shared" si="46"/>
        <v>J=</v>
      </c>
      <c r="Q118" s="102">
        <f t="shared" si="47"/>
        <v>43577</v>
      </c>
      <c r="R118" s="12"/>
      <c r="S118" s="12"/>
      <c r="T118" s="50">
        <v>41701</v>
      </c>
      <c r="U118" s="26" t="s">
        <v>52</v>
      </c>
      <c r="V118" s="47"/>
      <c r="W118" s="12"/>
      <c r="X118" s="47"/>
      <c r="Y118" s="47"/>
      <c r="Z118" s="53"/>
      <c r="AA118" s="12"/>
      <c r="AB118" s="24"/>
      <c r="AC118" s="52"/>
      <c r="AD118" s="51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</row>
    <row r="119" spans="1:172" x14ac:dyDescent="0.2">
      <c r="A119" s="93">
        <f t="shared" si="41"/>
        <v>43534</v>
      </c>
      <c r="B119" s="94">
        <f t="shared" ca="1" si="48"/>
        <v>1020.10072</v>
      </c>
      <c r="C119" s="95">
        <f t="shared" si="42"/>
        <v>1000</v>
      </c>
      <c r="D119" s="96">
        <f ca="1">IF(A119&lt;$B$1,VLOOKUP(A119,[1]DI!$A$4:$B$15000,2,FALSE),0)</f>
        <v>0</v>
      </c>
      <c r="E119" s="95">
        <f t="shared" ca="1" si="49"/>
        <v>0</v>
      </c>
      <c r="F119" s="97">
        <f t="shared" si="43"/>
        <v>1.0925</v>
      </c>
      <c r="G119" s="98">
        <f t="shared" ca="1" si="37"/>
        <v>1</v>
      </c>
      <c r="H119" s="95">
        <f ca="1">TRUNC(PRODUCT(G$10:G118),15)</f>
        <v>1.0201007150332799</v>
      </c>
      <c r="I119" s="95">
        <f t="shared" si="44"/>
        <v>1</v>
      </c>
      <c r="J119" s="95">
        <f t="shared" ca="1" si="38"/>
        <v>1.0201007200000001</v>
      </c>
      <c r="K119" s="95">
        <f t="shared" ca="1" si="39"/>
        <v>20.100719999999999</v>
      </c>
      <c r="L119" s="99">
        <f>IF(VLOOKUP(A119,$U$12:$AD$125,8)=VLOOKUP(A118,$U$12:$AD$125,8),0,VLOOKUP(A119,U$12:$AD$125,8))</f>
        <v>0</v>
      </c>
      <c r="M119" s="100">
        <f>IF(L119&gt;0,VLOOKUP(L119,T$12:$AC$125,7),0)</f>
        <v>0</v>
      </c>
      <c r="N119" s="95">
        <f t="shared" si="45"/>
        <v>0</v>
      </c>
      <c r="O119" s="95">
        <f t="shared" ca="1" si="40"/>
        <v>20.100719999999999</v>
      </c>
      <c r="P119" s="101" t="str">
        <f t="shared" si="46"/>
        <v>J=</v>
      </c>
      <c r="Q119" s="102">
        <f t="shared" si="47"/>
        <v>43577</v>
      </c>
      <c r="R119" s="12"/>
      <c r="S119" s="12"/>
      <c r="T119" s="50">
        <v>41702</v>
      </c>
      <c r="U119" s="26" t="s">
        <v>52</v>
      </c>
      <c r="V119" s="47"/>
      <c r="W119" s="12"/>
      <c r="X119" s="47"/>
      <c r="Y119" s="47"/>
      <c r="Z119" s="53"/>
      <c r="AA119" s="12"/>
      <c r="AB119" s="24"/>
      <c r="AC119" s="52"/>
      <c r="AD119" s="51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</row>
    <row r="120" spans="1:172" x14ac:dyDescent="0.2">
      <c r="A120" s="93">
        <f t="shared" si="41"/>
        <v>43535</v>
      </c>
      <c r="B120" s="94">
        <f t="shared" ca="1" si="48"/>
        <v>1020.10072</v>
      </c>
      <c r="C120" s="95">
        <f t="shared" si="42"/>
        <v>1000</v>
      </c>
      <c r="D120" s="96">
        <f ca="1">IF(A120&lt;$B$1,VLOOKUP(A120,[1]DI!$A$4:$B$15000,2,FALSE),0)</f>
        <v>6.4000000000000001E-2</v>
      </c>
      <c r="E120" s="95">
        <f t="shared" ca="1" si="49"/>
        <v>2.4620000000000002E-4</v>
      </c>
      <c r="F120" s="97">
        <f t="shared" si="43"/>
        <v>1.0925</v>
      </c>
      <c r="G120" s="98">
        <f t="shared" ca="1" si="37"/>
        <v>1.0002689735000001</v>
      </c>
      <c r="H120" s="95">
        <f ca="1">TRUNC(PRODUCT(G$10:G119),15)</f>
        <v>1.0201007150332799</v>
      </c>
      <c r="I120" s="95">
        <f t="shared" si="44"/>
        <v>1</v>
      </c>
      <c r="J120" s="95">
        <f t="shared" ca="1" si="38"/>
        <v>1.0201007200000001</v>
      </c>
      <c r="K120" s="95">
        <f t="shared" ca="1" si="39"/>
        <v>20.100719999999999</v>
      </c>
      <c r="L120" s="99">
        <f>IF(VLOOKUP(A120,$U$12:$AD$125,8)=VLOOKUP(A119,$U$12:$AD$125,8),0,VLOOKUP(A120,U$12:$AD$125,8))</f>
        <v>0</v>
      </c>
      <c r="M120" s="100">
        <f>IF(L120&gt;0,VLOOKUP(L120,T$12:$AC$125,7),0)</f>
        <v>0</v>
      </c>
      <c r="N120" s="95">
        <f t="shared" si="45"/>
        <v>0</v>
      </c>
      <c r="O120" s="95">
        <f t="shared" ca="1" si="40"/>
        <v>20.100719999999999</v>
      </c>
      <c r="P120" s="101" t="str">
        <f t="shared" si="46"/>
        <v>J=</v>
      </c>
      <c r="Q120" s="102">
        <f t="shared" si="47"/>
        <v>43577</v>
      </c>
      <c r="R120" s="12"/>
      <c r="S120" s="12"/>
      <c r="T120" s="50">
        <v>41747</v>
      </c>
      <c r="U120" s="26" t="s">
        <v>53</v>
      </c>
      <c r="V120" s="47"/>
      <c r="W120" s="12"/>
      <c r="X120" s="47"/>
      <c r="Y120" s="47"/>
      <c r="Z120" s="53"/>
      <c r="AA120" s="12"/>
      <c r="AB120" s="24"/>
      <c r="AC120" s="52"/>
      <c r="AD120" s="51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  <c r="FI120" s="20"/>
      <c r="FJ120" s="20"/>
      <c r="FK120" s="20"/>
      <c r="FL120" s="20"/>
      <c r="FM120" s="20"/>
      <c r="FN120" s="20"/>
      <c r="FO120" s="20"/>
      <c r="FP120" s="20"/>
    </row>
    <row r="121" spans="1:172" x14ac:dyDescent="0.2">
      <c r="A121" s="93">
        <f t="shared" si="41"/>
        <v>43536</v>
      </c>
      <c r="B121" s="94">
        <f t="shared" ca="1" si="48"/>
        <v>1020.3751</v>
      </c>
      <c r="C121" s="95">
        <f t="shared" si="42"/>
        <v>1000</v>
      </c>
      <c r="D121" s="96">
        <f ca="1">IF(A121&lt;$B$1,VLOOKUP(A121,[1]DI!$A$4:$B$15000,2,FALSE),0)</f>
        <v>6.4000000000000001E-2</v>
      </c>
      <c r="E121" s="95">
        <f t="shared" ca="1" si="49"/>
        <v>2.4620000000000002E-4</v>
      </c>
      <c r="F121" s="97">
        <f t="shared" si="43"/>
        <v>1.0925</v>
      </c>
      <c r="G121" s="98">
        <f t="shared" ca="1" si="37"/>
        <v>1.0002689735000001</v>
      </c>
      <c r="H121" s="95">
        <f ca="1">TRUNC(PRODUCT(G$10:G120),15)</f>
        <v>1.02037509509296</v>
      </c>
      <c r="I121" s="95">
        <f t="shared" si="44"/>
        <v>1</v>
      </c>
      <c r="J121" s="95">
        <f t="shared" ca="1" si="38"/>
        <v>1.0203751000000001</v>
      </c>
      <c r="K121" s="95">
        <f t="shared" ca="1" si="39"/>
        <v>20.3751</v>
      </c>
      <c r="L121" s="99">
        <f>IF(VLOOKUP(A121,$U$12:$AD$125,8)=VLOOKUP(A120,$U$12:$AD$125,8),0,VLOOKUP(A121,U$12:$AD$125,8))</f>
        <v>0</v>
      </c>
      <c r="M121" s="100">
        <f>IF(L121&gt;0,VLOOKUP(L121,T$12:$AC$125,7),0)</f>
        <v>0</v>
      </c>
      <c r="N121" s="95">
        <f t="shared" si="45"/>
        <v>0</v>
      </c>
      <c r="O121" s="95">
        <f t="shared" ca="1" si="40"/>
        <v>20.3751</v>
      </c>
      <c r="P121" s="101" t="str">
        <f t="shared" si="46"/>
        <v>J=</v>
      </c>
      <c r="Q121" s="102">
        <f t="shared" si="47"/>
        <v>43577</v>
      </c>
      <c r="R121" s="12"/>
      <c r="S121" s="12"/>
      <c r="T121" s="50">
        <v>41750</v>
      </c>
      <c r="U121" s="26" t="s">
        <v>54</v>
      </c>
      <c r="V121" s="47"/>
      <c r="W121" s="12"/>
      <c r="X121" s="47"/>
      <c r="Y121" s="47"/>
      <c r="Z121" s="53"/>
      <c r="AA121" s="12"/>
      <c r="AB121" s="24"/>
      <c r="AC121" s="52"/>
      <c r="AD121" s="51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  <c r="FI121" s="20"/>
      <c r="FJ121" s="20"/>
      <c r="FK121" s="20"/>
      <c r="FL121" s="20"/>
      <c r="FM121" s="20"/>
      <c r="FN121" s="20"/>
      <c r="FO121" s="20"/>
      <c r="FP121" s="20"/>
    </row>
    <row r="122" spans="1:172" x14ac:dyDescent="0.2">
      <c r="A122" s="93">
        <f t="shared" si="41"/>
        <v>43537</v>
      </c>
      <c r="B122" s="94">
        <f t="shared" ca="1" si="48"/>
        <v>1020.64954999</v>
      </c>
      <c r="C122" s="95">
        <f t="shared" si="42"/>
        <v>1000</v>
      </c>
      <c r="D122" s="96">
        <f ca="1">IF(A122&lt;$B$1,VLOOKUP(A122,[1]DI!$A$4:$B$15000,2,FALSE),0)</f>
        <v>6.4000000000000001E-2</v>
      </c>
      <c r="E122" s="95">
        <f t="shared" ca="1" si="49"/>
        <v>2.4620000000000002E-4</v>
      </c>
      <c r="F122" s="97">
        <f t="shared" si="43"/>
        <v>1.0925</v>
      </c>
      <c r="G122" s="98">
        <f t="shared" ca="1" si="37"/>
        <v>1.0002689735000001</v>
      </c>
      <c r="H122" s="95">
        <f ca="1">TRUNC(PRODUCT(G$10:G121),15)</f>
        <v>1.0206495489536</v>
      </c>
      <c r="I122" s="95">
        <f t="shared" si="44"/>
        <v>1</v>
      </c>
      <c r="J122" s="95">
        <f t="shared" ca="1" si="38"/>
        <v>1.0206495499999999</v>
      </c>
      <c r="K122" s="95">
        <f t="shared" ca="1" si="39"/>
        <v>20.649549990000001</v>
      </c>
      <c r="L122" s="99">
        <f>IF(VLOOKUP(A122,$U$12:$AD$125,8)=VLOOKUP(A121,$U$12:$AD$125,8),0,VLOOKUP(A122,U$12:$AD$125,8))</f>
        <v>0</v>
      </c>
      <c r="M122" s="100">
        <f>IF(L122&gt;0,VLOOKUP(L122,T$12:$AC$125,7),0)</f>
        <v>0</v>
      </c>
      <c r="N122" s="95">
        <f t="shared" si="45"/>
        <v>0</v>
      </c>
      <c r="O122" s="95">
        <f t="shared" ca="1" si="40"/>
        <v>20.649549990000001</v>
      </c>
      <c r="P122" s="101" t="str">
        <f t="shared" si="46"/>
        <v>J=</v>
      </c>
      <c r="Q122" s="102">
        <f t="shared" si="47"/>
        <v>43577</v>
      </c>
      <c r="R122" s="12"/>
      <c r="S122" s="12"/>
      <c r="T122" s="50">
        <v>41760</v>
      </c>
      <c r="U122" s="26" t="s">
        <v>55</v>
      </c>
      <c r="V122" s="47"/>
      <c r="W122" s="12"/>
      <c r="X122" s="47"/>
      <c r="Y122" s="47"/>
      <c r="Z122" s="53"/>
      <c r="AA122" s="12"/>
      <c r="AB122" s="24"/>
      <c r="AC122" s="52"/>
      <c r="AD122" s="51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  <c r="FI122" s="20"/>
      <c r="FJ122" s="20"/>
      <c r="FK122" s="20"/>
      <c r="FL122" s="20"/>
      <c r="FM122" s="20"/>
      <c r="FN122" s="20"/>
      <c r="FO122" s="20"/>
      <c r="FP122" s="20"/>
    </row>
    <row r="123" spans="1:172" x14ac:dyDescent="0.2">
      <c r="A123" s="93">
        <f t="shared" si="41"/>
        <v>43538</v>
      </c>
      <c r="B123" s="94">
        <f t="shared" ca="1" si="48"/>
        <v>1020.92407999</v>
      </c>
      <c r="C123" s="95">
        <f t="shared" si="42"/>
        <v>1000</v>
      </c>
      <c r="D123" s="96">
        <f ca="1">IF(A123&lt;$B$1,VLOOKUP(A123,[1]DI!$A$4:$B$15000,2,FALSE),0)</f>
        <v>6.4000000000000001E-2</v>
      </c>
      <c r="E123" s="95">
        <f t="shared" ca="1" si="49"/>
        <v>2.4620000000000002E-4</v>
      </c>
      <c r="F123" s="97">
        <f t="shared" si="43"/>
        <v>1.0925</v>
      </c>
      <c r="G123" s="98">
        <f t="shared" ca="1" si="37"/>
        <v>1.0002689735000001</v>
      </c>
      <c r="H123" s="95">
        <f ca="1">TRUNC(PRODUCT(G$10:G122),15)</f>
        <v>1.02092407663505</v>
      </c>
      <c r="I123" s="95">
        <f t="shared" si="44"/>
        <v>1</v>
      </c>
      <c r="J123" s="95">
        <f t="shared" ca="1" si="38"/>
        <v>1.0209240799999999</v>
      </c>
      <c r="K123" s="95">
        <f t="shared" ca="1" si="39"/>
        <v>20.924079989999999</v>
      </c>
      <c r="L123" s="99">
        <f>IF(VLOOKUP(A123,$U$12:$AD$125,8)=VLOOKUP(A122,$U$12:$AD$125,8),0,VLOOKUP(A123,U$12:$AD$125,8))</f>
        <v>0</v>
      </c>
      <c r="M123" s="100">
        <f>IF(L123&gt;0,VLOOKUP(L123,T$12:$AC$125,7),0)</f>
        <v>0</v>
      </c>
      <c r="N123" s="95">
        <f t="shared" si="45"/>
        <v>0</v>
      </c>
      <c r="O123" s="95">
        <f t="shared" ca="1" si="40"/>
        <v>20.924079989999999</v>
      </c>
      <c r="P123" s="101" t="str">
        <f t="shared" si="46"/>
        <v>J=</v>
      </c>
      <c r="Q123" s="102">
        <f t="shared" si="47"/>
        <v>43577</v>
      </c>
      <c r="R123" s="12"/>
      <c r="S123" s="12"/>
      <c r="T123" s="50">
        <v>41809</v>
      </c>
      <c r="U123" s="26" t="s">
        <v>56</v>
      </c>
      <c r="V123" s="47"/>
      <c r="W123" s="12"/>
      <c r="X123" s="47"/>
      <c r="Y123" s="47"/>
      <c r="Z123" s="53"/>
      <c r="AA123" s="12"/>
      <c r="AB123" s="24"/>
      <c r="AC123" s="52"/>
      <c r="AD123" s="51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</row>
    <row r="124" spans="1:172" x14ac:dyDescent="0.2">
      <c r="A124" s="93">
        <f t="shared" si="41"/>
        <v>43539</v>
      </c>
      <c r="B124" s="94">
        <f t="shared" ca="1" si="48"/>
        <v>1021.19867999</v>
      </c>
      <c r="C124" s="95">
        <f t="shared" si="42"/>
        <v>1000</v>
      </c>
      <c r="D124" s="96">
        <f ca="1">IF(A124&lt;$B$1,VLOOKUP(A124,[1]DI!$A$4:$B$15000,2,FALSE),0)</f>
        <v>6.4000000000000001E-2</v>
      </c>
      <c r="E124" s="95">
        <f t="shared" ca="1" si="49"/>
        <v>2.4620000000000002E-4</v>
      </c>
      <c r="F124" s="97">
        <f t="shared" si="43"/>
        <v>1.0925</v>
      </c>
      <c r="G124" s="98">
        <f t="shared" ca="1" si="37"/>
        <v>1.0002689735000001</v>
      </c>
      <c r="H124" s="95">
        <f ca="1">TRUNC(PRODUCT(G$10:G123),15)</f>
        <v>1.02119867815718</v>
      </c>
      <c r="I124" s="95">
        <f t="shared" si="44"/>
        <v>1</v>
      </c>
      <c r="J124" s="95">
        <f t="shared" ca="1" si="38"/>
        <v>1.0211986799999999</v>
      </c>
      <c r="K124" s="95">
        <f t="shared" ca="1" si="39"/>
        <v>21.198679989999999</v>
      </c>
      <c r="L124" s="99">
        <f>IF(VLOOKUP(A124,$U$12:$AD$125,8)=VLOOKUP(A123,$U$12:$AD$125,8),0,VLOOKUP(A124,U$12:$AD$125,8))</f>
        <v>0</v>
      </c>
      <c r="M124" s="100">
        <f>IF(L124&gt;0,VLOOKUP(L124,T$12:$AC$125,7),0)</f>
        <v>0</v>
      </c>
      <c r="N124" s="95">
        <f t="shared" si="45"/>
        <v>0</v>
      </c>
      <c r="O124" s="95">
        <f t="shared" ca="1" si="40"/>
        <v>21.198679989999999</v>
      </c>
      <c r="P124" s="101" t="str">
        <f t="shared" si="46"/>
        <v>J=</v>
      </c>
      <c r="Q124" s="102">
        <f t="shared" si="47"/>
        <v>43577</v>
      </c>
      <c r="R124" s="12"/>
      <c r="S124" s="12"/>
      <c r="T124" s="50">
        <v>41998</v>
      </c>
      <c r="U124" s="26" t="s">
        <v>57</v>
      </c>
      <c r="V124" s="47"/>
      <c r="W124" s="12"/>
      <c r="X124" s="47"/>
      <c r="Y124" s="47"/>
      <c r="Z124" s="53"/>
      <c r="AA124" s="12"/>
      <c r="AB124" s="24"/>
      <c r="AC124" s="52"/>
      <c r="AD124" s="51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</row>
    <row r="125" spans="1:172" x14ac:dyDescent="0.2">
      <c r="A125" s="93">
        <f t="shared" si="41"/>
        <v>43540</v>
      </c>
      <c r="B125" s="94">
        <f t="shared" ca="1" si="48"/>
        <v>1021.47334999</v>
      </c>
      <c r="C125" s="95">
        <f t="shared" si="42"/>
        <v>1000</v>
      </c>
      <c r="D125" s="96">
        <f ca="1">IF(A125&lt;$B$1,VLOOKUP(A125,[1]DI!$A$4:$B$15000,2,FALSE),0)</f>
        <v>0</v>
      </c>
      <c r="E125" s="95">
        <f t="shared" ca="1" si="49"/>
        <v>0</v>
      </c>
      <c r="F125" s="97">
        <f t="shared" si="43"/>
        <v>1.0925</v>
      </c>
      <c r="G125" s="98">
        <f t="shared" ca="1" si="37"/>
        <v>1</v>
      </c>
      <c r="H125" s="95">
        <f ca="1">TRUNC(PRODUCT(G$10:G124),15)</f>
        <v>1.0214733535398399</v>
      </c>
      <c r="I125" s="95">
        <f t="shared" si="44"/>
        <v>1</v>
      </c>
      <c r="J125" s="95">
        <f t="shared" ca="1" si="38"/>
        <v>1.0214733499999999</v>
      </c>
      <c r="K125" s="95">
        <f t="shared" ca="1" si="39"/>
        <v>21.473349989999999</v>
      </c>
      <c r="L125" s="99">
        <f>IF(VLOOKUP(A125,$U$12:$AD$125,8)=VLOOKUP(A124,$U$12:$AD$125,8),0,VLOOKUP(A125,U$12:$AD$125,8))</f>
        <v>0</v>
      </c>
      <c r="M125" s="100">
        <f>IF(L125&gt;0,VLOOKUP(L125,T$12:$AC$125,7),0)</f>
        <v>0</v>
      </c>
      <c r="N125" s="95">
        <f t="shared" si="45"/>
        <v>0</v>
      </c>
      <c r="O125" s="95">
        <f t="shared" ca="1" si="40"/>
        <v>21.473349989999999</v>
      </c>
      <c r="P125" s="101" t="str">
        <f t="shared" si="46"/>
        <v>J=</v>
      </c>
      <c r="Q125" s="102">
        <f t="shared" si="47"/>
        <v>43577</v>
      </c>
      <c r="R125" s="12"/>
      <c r="S125" s="12"/>
      <c r="T125" s="50">
        <v>42005</v>
      </c>
      <c r="U125" s="26" t="s">
        <v>58</v>
      </c>
      <c r="V125" s="47"/>
      <c r="W125" s="12"/>
      <c r="X125" s="47"/>
      <c r="Y125" s="47"/>
      <c r="Z125" s="53"/>
      <c r="AA125" s="12"/>
      <c r="AB125" s="24"/>
      <c r="AC125" s="52"/>
      <c r="AD125" s="51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</row>
    <row r="126" spans="1:172" x14ac:dyDescent="0.2">
      <c r="A126" s="93">
        <f t="shared" si="41"/>
        <v>43541</v>
      </c>
      <c r="B126" s="94">
        <f t="shared" ca="1" si="48"/>
        <v>1021.47334999</v>
      </c>
      <c r="C126" s="95">
        <f t="shared" si="42"/>
        <v>1000</v>
      </c>
      <c r="D126" s="96">
        <f ca="1">IF(A126&lt;$B$1,VLOOKUP(A126,[1]DI!$A$4:$B$15000,2,FALSE),0)</f>
        <v>0</v>
      </c>
      <c r="E126" s="95">
        <f t="shared" ca="1" si="49"/>
        <v>0</v>
      </c>
      <c r="F126" s="97">
        <f t="shared" si="43"/>
        <v>1.0925</v>
      </c>
      <c r="G126" s="98">
        <f t="shared" ca="1" si="37"/>
        <v>1</v>
      </c>
      <c r="H126" s="95">
        <f ca="1">TRUNC(PRODUCT(G$10:G125),15)</f>
        <v>1.0214733535398399</v>
      </c>
      <c r="I126" s="95">
        <f t="shared" si="44"/>
        <v>1</v>
      </c>
      <c r="J126" s="95">
        <f t="shared" ca="1" si="38"/>
        <v>1.0214733499999999</v>
      </c>
      <c r="K126" s="95">
        <f t="shared" ca="1" si="39"/>
        <v>21.473349989999999</v>
      </c>
      <c r="L126" s="99">
        <f>IF(VLOOKUP(A126,$U$12:$AD$125,8)=VLOOKUP(A125,$U$12:$AD$125,8),0,VLOOKUP(A126,U$12:$AD$125,8))</f>
        <v>0</v>
      </c>
      <c r="M126" s="100">
        <f>IF(L126&gt;0,VLOOKUP(L126,T$12:$AC$125,7),0)</f>
        <v>0</v>
      </c>
      <c r="N126" s="95">
        <f t="shared" si="45"/>
        <v>0</v>
      </c>
      <c r="O126" s="95">
        <f t="shared" ca="1" si="40"/>
        <v>21.473349989999999</v>
      </c>
      <c r="P126" s="101" t="str">
        <f t="shared" si="46"/>
        <v>J=</v>
      </c>
      <c r="Q126" s="102">
        <f t="shared" si="47"/>
        <v>43577</v>
      </c>
      <c r="R126" s="12"/>
      <c r="S126" s="12"/>
      <c r="T126" s="50">
        <v>42051</v>
      </c>
      <c r="U126" s="26" t="s">
        <v>52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</row>
    <row r="127" spans="1:172" x14ac:dyDescent="0.2">
      <c r="A127" s="93">
        <f t="shared" si="41"/>
        <v>43542</v>
      </c>
      <c r="B127" s="94">
        <f t="shared" ca="1" si="48"/>
        <v>1021.47334999</v>
      </c>
      <c r="C127" s="95">
        <f t="shared" si="42"/>
        <v>1000</v>
      </c>
      <c r="D127" s="96">
        <f ca="1">IF(A127&lt;$B$1,VLOOKUP(A127,[1]DI!$A$4:$B$15000,2,FALSE),0)</f>
        <v>6.4000000000000001E-2</v>
      </c>
      <c r="E127" s="95">
        <f t="shared" ca="1" si="49"/>
        <v>2.4620000000000002E-4</v>
      </c>
      <c r="F127" s="97">
        <f t="shared" si="43"/>
        <v>1.0925</v>
      </c>
      <c r="G127" s="98">
        <f t="shared" ca="1" si="37"/>
        <v>1.0002689735000001</v>
      </c>
      <c r="H127" s="95">
        <f ca="1">TRUNC(PRODUCT(G$10:G126),15)</f>
        <v>1.0214733535398399</v>
      </c>
      <c r="I127" s="95">
        <f t="shared" si="44"/>
        <v>1</v>
      </c>
      <c r="J127" s="95">
        <f t="shared" ca="1" si="38"/>
        <v>1.0214733499999999</v>
      </c>
      <c r="K127" s="95">
        <f t="shared" ca="1" si="39"/>
        <v>21.473349989999999</v>
      </c>
      <c r="L127" s="99">
        <f>IF(VLOOKUP(A127,$U$12:$AD$125,8)=VLOOKUP(A126,$U$12:$AD$125,8),0,VLOOKUP(A127,U$12:$AD$125,8))</f>
        <v>0</v>
      </c>
      <c r="M127" s="100">
        <f>IF(L127&gt;0,VLOOKUP(L127,T$12:$AC$125,7),0)</f>
        <v>0</v>
      </c>
      <c r="N127" s="95">
        <f t="shared" si="45"/>
        <v>0</v>
      </c>
      <c r="O127" s="95">
        <f t="shared" ca="1" si="40"/>
        <v>21.473349989999999</v>
      </c>
      <c r="P127" s="101" t="str">
        <f t="shared" si="46"/>
        <v>J=</v>
      </c>
      <c r="Q127" s="102">
        <f t="shared" si="47"/>
        <v>43577</v>
      </c>
      <c r="R127" s="12"/>
      <c r="S127" s="12"/>
      <c r="T127" s="50">
        <v>42052</v>
      </c>
      <c r="U127" s="26" t="s">
        <v>52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</row>
    <row r="128" spans="1:172" x14ac:dyDescent="0.2">
      <c r="A128" s="93">
        <f t="shared" si="41"/>
        <v>43543</v>
      </c>
      <c r="B128" s="94">
        <f t="shared" ca="1" si="48"/>
        <v>1021.74809999</v>
      </c>
      <c r="C128" s="95">
        <f t="shared" si="42"/>
        <v>1000</v>
      </c>
      <c r="D128" s="96">
        <f ca="1">IF(A128&lt;$B$1,VLOOKUP(A128,[1]DI!$A$4:$B$15000,2,FALSE),0)</f>
        <v>6.4000000000000001E-2</v>
      </c>
      <c r="E128" s="95">
        <f t="shared" ca="1" si="49"/>
        <v>2.4620000000000002E-4</v>
      </c>
      <c r="F128" s="97">
        <f t="shared" si="43"/>
        <v>1.0925</v>
      </c>
      <c r="G128" s="98">
        <f t="shared" ca="1" si="37"/>
        <v>1.0002689735000001</v>
      </c>
      <c r="H128" s="95">
        <f ca="1">TRUNC(PRODUCT(G$10:G127),15)</f>
        <v>1.0217481028029001</v>
      </c>
      <c r="I128" s="95">
        <f t="shared" si="44"/>
        <v>1</v>
      </c>
      <c r="J128" s="95">
        <f t="shared" ca="1" si="38"/>
        <v>1.0217480999999999</v>
      </c>
      <c r="K128" s="95">
        <f t="shared" ca="1" si="39"/>
        <v>21.74809999</v>
      </c>
      <c r="L128" s="99">
        <f>IF(VLOOKUP(A128,$U$12:$AD$125,8)=VLOOKUP(A127,$U$12:$AD$125,8),0,VLOOKUP(A128,U$12:$AD$125,8))</f>
        <v>0</v>
      </c>
      <c r="M128" s="100">
        <f>IF(L128&gt;0,VLOOKUP(L128,T$12:$AC$125,7),0)</f>
        <v>0</v>
      </c>
      <c r="N128" s="95">
        <f t="shared" si="45"/>
        <v>0</v>
      </c>
      <c r="O128" s="95">
        <f t="shared" ca="1" si="40"/>
        <v>21.74809999</v>
      </c>
      <c r="P128" s="101" t="str">
        <f t="shared" si="46"/>
        <v>J=</v>
      </c>
      <c r="Q128" s="102">
        <f t="shared" si="47"/>
        <v>43577</v>
      </c>
      <c r="R128" s="12"/>
      <c r="S128" s="12"/>
      <c r="T128" s="50">
        <v>42097</v>
      </c>
      <c r="U128" s="26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</row>
    <row r="129" spans="1:172" x14ac:dyDescent="0.2">
      <c r="A129" s="93">
        <f t="shared" si="41"/>
        <v>43544</v>
      </c>
      <c r="B129" s="94">
        <f t="shared" ca="1" si="48"/>
        <v>1022.02293</v>
      </c>
      <c r="C129" s="95">
        <f t="shared" si="42"/>
        <v>1000</v>
      </c>
      <c r="D129" s="96">
        <f ca="1">IF(A129&lt;$B$1,VLOOKUP(A129,[1]DI!$A$4:$B$15000,2,FALSE),0)</f>
        <v>6.4000000000000001E-2</v>
      </c>
      <c r="E129" s="95">
        <f t="shared" ca="1" si="49"/>
        <v>2.4620000000000002E-4</v>
      </c>
      <c r="F129" s="97">
        <f t="shared" si="43"/>
        <v>1.0925</v>
      </c>
      <c r="G129" s="98">
        <f t="shared" ca="1" si="37"/>
        <v>1.0002689735000001</v>
      </c>
      <c r="H129" s="95">
        <f ca="1">TRUNC(PRODUCT(G$10:G128),15)</f>
        <v>1.0220229259662299</v>
      </c>
      <c r="I129" s="95">
        <f t="shared" si="44"/>
        <v>1</v>
      </c>
      <c r="J129" s="95">
        <f t="shared" ca="1" si="38"/>
        <v>1.0220229300000001</v>
      </c>
      <c r="K129" s="95">
        <f t="shared" ca="1" si="39"/>
        <v>22.022929999999999</v>
      </c>
      <c r="L129" s="99">
        <f>IF(VLOOKUP(A129,$U$12:$AD$125,8)=VLOOKUP(A128,$U$12:$AD$125,8),0,VLOOKUP(A129,U$12:$AD$125,8))</f>
        <v>0</v>
      </c>
      <c r="M129" s="100">
        <f>IF(L129&gt;0,VLOOKUP(L129,T$12:$AC$125,7),0)</f>
        <v>0</v>
      </c>
      <c r="N129" s="95">
        <f t="shared" si="45"/>
        <v>0</v>
      </c>
      <c r="O129" s="95">
        <f t="shared" ca="1" si="40"/>
        <v>22.022929999999999</v>
      </c>
      <c r="P129" s="101" t="str">
        <f t="shared" si="46"/>
        <v>J=</v>
      </c>
      <c r="Q129" s="102">
        <f t="shared" si="47"/>
        <v>43577</v>
      </c>
      <c r="R129" s="12"/>
      <c r="S129" s="12"/>
      <c r="T129" s="50">
        <v>42115</v>
      </c>
      <c r="U129" s="26" t="s">
        <v>54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</row>
    <row r="130" spans="1:172" x14ac:dyDescent="0.2">
      <c r="A130" s="93">
        <f t="shared" si="41"/>
        <v>43545</v>
      </c>
      <c r="B130" s="94">
        <f t="shared" ca="1" si="48"/>
        <v>1022.29781999</v>
      </c>
      <c r="C130" s="95">
        <f t="shared" si="42"/>
        <v>1000</v>
      </c>
      <c r="D130" s="96">
        <f ca="1">IF(A130&lt;$B$1,VLOOKUP(A130,[1]DI!$A$4:$B$15000,2,FALSE),0)</f>
        <v>6.4000000000000001E-2</v>
      </c>
      <c r="E130" s="95">
        <f t="shared" ca="1" si="49"/>
        <v>2.4620000000000002E-4</v>
      </c>
      <c r="F130" s="97">
        <f t="shared" si="43"/>
        <v>1.0925</v>
      </c>
      <c r="G130" s="98">
        <f t="shared" ca="1" si="37"/>
        <v>1.0002689735000001</v>
      </c>
      <c r="H130" s="95">
        <f ca="1">TRUNC(PRODUCT(G$10:G129),15)</f>
        <v>1.0222978230497</v>
      </c>
      <c r="I130" s="95">
        <f t="shared" si="44"/>
        <v>1</v>
      </c>
      <c r="J130" s="95">
        <f t="shared" ca="1" si="38"/>
        <v>1.0222978199999999</v>
      </c>
      <c r="K130" s="95">
        <f t="shared" ca="1" si="39"/>
        <v>22.297819990000001</v>
      </c>
      <c r="L130" s="99">
        <f>IF(VLOOKUP(A130,$U$12:$AD$125,8)=VLOOKUP(A129,$U$12:$AD$125,8),0,VLOOKUP(A130,U$12:$AD$125,8))</f>
        <v>0</v>
      </c>
      <c r="M130" s="100">
        <f>IF(L130&gt;0,VLOOKUP(L130,T$12:$AC$125,7),0)</f>
        <v>0</v>
      </c>
      <c r="N130" s="95">
        <f t="shared" si="45"/>
        <v>0</v>
      </c>
      <c r="O130" s="95">
        <f t="shared" ca="1" si="40"/>
        <v>22.297819990000001</v>
      </c>
      <c r="P130" s="101" t="str">
        <f t="shared" si="46"/>
        <v>J=</v>
      </c>
      <c r="Q130" s="102">
        <f t="shared" si="47"/>
        <v>43577</v>
      </c>
      <c r="R130" s="12"/>
      <c r="S130" s="12"/>
      <c r="T130" s="50">
        <v>42125</v>
      </c>
      <c r="U130" s="26" t="s">
        <v>55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</row>
    <row r="131" spans="1:172" x14ac:dyDescent="0.2">
      <c r="A131" s="93">
        <f t="shared" si="41"/>
        <v>43546</v>
      </c>
      <c r="B131" s="94">
        <f t="shared" ca="1" si="48"/>
        <v>1022.57278999</v>
      </c>
      <c r="C131" s="95">
        <f t="shared" si="42"/>
        <v>1000</v>
      </c>
      <c r="D131" s="96">
        <f ca="1">IF(A131&lt;$B$1,VLOOKUP(A131,[1]DI!$A$4:$B$15000,2,FALSE),0)</f>
        <v>6.4000000000000001E-2</v>
      </c>
      <c r="E131" s="95">
        <f t="shared" ca="1" si="49"/>
        <v>2.4620000000000002E-4</v>
      </c>
      <c r="F131" s="97">
        <f t="shared" si="43"/>
        <v>1.0925</v>
      </c>
      <c r="G131" s="98">
        <f t="shared" ca="1" si="37"/>
        <v>1.0002689735000001</v>
      </c>
      <c r="H131" s="95">
        <f ca="1">TRUNC(PRODUCT(G$10:G130),15)</f>
        <v>1.0225727940732099</v>
      </c>
      <c r="I131" s="95">
        <f t="shared" si="44"/>
        <v>1</v>
      </c>
      <c r="J131" s="95">
        <f t="shared" ca="1" si="38"/>
        <v>1.0225727899999999</v>
      </c>
      <c r="K131" s="95">
        <f t="shared" ca="1" si="39"/>
        <v>22.57278999</v>
      </c>
      <c r="L131" s="99">
        <f>IF(VLOOKUP(A131,$U$12:$AD$125,8)=VLOOKUP(A130,$U$12:$AD$125,8),0,VLOOKUP(A131,U$12:$AD$125,8))</f>
        <v>0</v>
      </c>
      <c r="M131" s="100">
        <f>IF(L131&gt;0,VLOOKUP(L131,T$12:$AC$125,7),0)</f>
        <v>0</v>
      </c>
      <c r="N131" s="95">
        <f t="shared" si="45"/>
        <v>0</v>
      </c>
      <c r="O131" s="95">
        <f t="shared" ca="1" si="40"/>
        <v>22.57278999</v>
      </c>
      <c r="P131" s="101" t="str">
        <f t="shared" si="46"/>
        <v>J=</v>
      </c>
      <c r="Q131" s="102">
        <f t="shared" si="47"/>
        <v>43577</v>
      </c>
      <c r="R131" s="12"/>
      <c r="S131" s="12"/>
      <c r="T131" s="91">
        <v>42159</v>
      </c>
      <c r="U131" s="43" t="s">
        <v>56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</row>
    <row r="132" spans="1:172" x14ac:dyDescent="0.2">
      <c r="A132" s="93">
        <f t="shared" si="41"/>
        <v>43547</v>
      </c>
      <c r="B132" s="94">
        <f t="shared" ca="1" si="48"/>
        <v>1022.84784</v>
      </c>
      <c r="C132" s="95">
        <f t="shared" si="42"/>
        <v>1000</v>
      </c>
      <c r="D132" s="96">
        <f ca="1">IF(A132&lt;$B$1,VLOOKUP(A132,[1]DI!$A$4:$B$15000,2,FALSE),0)</f>
        <v>0</v>
      </c>
      <c r="E132" s="95">
        <f t="shared" ca="1" si="49"/>
        <v>0</v>
      </c>
      <c r="F132" s="97">
        <f t="shared" si="43"/>
        <v>1.0925</v>
      </c>
      <c r="G132" s="98">
        <f t="shared" ca="1" si="37"/>
        <v>1</v>
      </c>
      <c r="H132" s="95">
        <f ca="1">TRUNC(PRODUCT(G$10:G131),15)</f>
        <v>1.02284783905664</v>
      </c>
      <c r="I132" s="95">
        <f t="shared" si="44"/>
        <v>1</v>
      </c>
      <c r="J132" s="95">
        <f t="shared" ca="1" si="38"/>
        <v>1.0228478400000001</v>
      </c>
      <c r="K132" s="95">
        <f t="shared" ca="1" si="39"/>
        <v>22.847840000000001</v>
      </c>
      <c r="L132" s="99">
        <f>IF(VLOOKUP(A132,$U$12:$AD$125,8)=VLOOKUP(A131,$U$12:$AD$125,8),0,VLOOKUP(A132,U$12:$AD$125,8))</f>
        <v>0</v>
      </c>
      <c r="M132" s="100">
        <f>IF(L132&gt;0,VLOOKUP(L132,T$12:$AC$125,7),0)</f>
        <v>0</v>
      </c>
      <c r="N132" s="95">
        <f t="shared" si="45"/>
        <v>0</v>
      </c>
      <c r="O132" s="95">
        <f t="shared" ca="1" si="40"/>
        <v>22.847840000000001</v>
      </c>
      <c r="P132" s="101" t="str">
        <f t="shared" si="46"/>
        <v>J=</v>
      </c>
      <c r="Q132" s="102">
        <f t="shared" si="47"/>
        <v>43577</v>
      </c>
      <c r="R132" s="12"/>
      <c r="S132" s="12"/>
      <c r="T132" s="50">
        <v>42254</v>
      </c>
      <c r="U132" s="26" t="s">
        <v>66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  <c r="FI132" s="20"/>
      <c r="FJ132" s="20"/>
      <c r="FK132" s="20"/>
      <c r="FL132" s="20"/>
      <c r="FM132" s="20"/>
      <c r="FN132" s="20"/>
      <c r="FO132" s="20"/>
      <c r="FP132" s="20"/>
    </row>
    <row r="133" spans="1:172" x14ac:dyDescent="0.2">
      <c r="A133" s="93">
        <f t="shared" si="41"/>
        <v>43548</v>
      </c>
      <c r="B133" s="94">
        <f t="shared" ca="1" si="48"/>
        <v>1022.84784</v>
      </c>
      <c r="C133" s="95">
        <f t="shared" si="42"/>
        <v>1000</v>
      </c>
      <c r="D133" s="96">
        <f ca="1">IF(A133&lt;$B$1,VLOOKUP(A133,[1]DI!$A$4:$B$15000,2,FALSE),0)</f>
        <v>0</v>
      </c>
      <c r="E133" s="95">
        <f t="shared" ca="1" si="49"/>
        <v>0</v>
      </c>
      <c r="F133" s="97">
        <f t="shared" si="43"/>
        <v>1.0925</v>
      </c>
      <c r="G133" s="98">
        <f t="shared" ca="1" si="37"/>
        <v>1</v>
      </c>
      <c r="H133" s="95">
        <f ca="1">TRUNC(PRODUCT(G$10:G132),15)</f>
        <v>1.02284783905664</v>
      </c>
      <c r="I133" s="95">
        <f t="shared" si="44"/>
        <v>1</v>
      </c>
      <c r="J133" s="95">
        <f t="shared" ca="1" si="38"/>
        <v>1.0228478400000001</v>
      </c>
      <c r="K133" s="95">
        <f t="shared" ca="1" si="39"/>
        <v>22.847840000000001</v>
      </c>
      <c r="L133" s="99">
        <f>IF(VLOOKUP(A133,$U$12:$AD$125,8)=VLOOKUP(A132,$U$12:$AD$125,8),0,VLOOKUP(A133,U$12:$AD$125,8))</f>
        <v>0</v>
      </c>
      <c r="M133" s="100">
        <f>IF(L133&gt;0,VLOOKUP(L133,T$12:$AC$125,7),0)</f>
        <v>0</v>
      </c>
      <c r="N133" s="95">
        <f t="shared" si="45"/>
        <v>0</v>
      </c>
      <c r="O133" s="95">
        <f t="shared" ca="1" si="40"/>
        <v>22.847840000000001</v>
      </c>
      <c r="P133" s="101" t="str">
        <f t="shared" si="46"/>
        <v>J=</v>
      </c>
      <c r="Q133" s="102">
        <f t="shared" si="47"/>
        <v>43577</v>
      </c>
      <c r="R133" s="12"/>
      <c r="S133" s="12"/>
      <c r="T133" s="50">
        <v>42289</v>
      </c>
      <c r="U133" s="26" t="s">
        <v>65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  <c r="FI133" s="20"/>
      <c r="FJ133" s="20"/>
      <c r="FK133" s="20"/>
      <c r="FL133" s="20"/>
      <c r="FM133" s="20"/>
      <c r="FN133" s="20"/>
      <c r="FO133" s="20"/>
      <c r="FP133" s="20"/>
    </row>
    <row r="134" spans="1:172" x14ac:dyDescent="0.2">
      <c r="A134" s="93">
        <f t="shared" si="41"/>
        <v>43549</v>
      </c>
      <c r="B134" s="94">
        <f t="shared" ca="1" si="48"/>
        <v>1022.84784</v>
      </c>
      <c r="C134" s="95">
        <f t="shared" si="42"/>
        <v>1000</v>
      </c>
      <c r="D134" s="96">
        <f ca="1">IF(A134&lt;$B$1,VLOOKUP(A134,[1]DI!$A$4:$B$15000,2,FALSE),0)</f>
        <v>6.4000000000000001E-2</v>
      </c>
      <c r="E134" s="95">
        <f t="shared" ca="1" si="49"/>
        <v>2.4620000000000002E-4</v>
      </c>
      <c r="F134" s="97">
        <f t="shared" si="43"/>
        <v>1.0925</v>
      </c>
      <c r="G134" s="98">
        <f t="shared" ca="1" si="37"/>
        <v>1.0002689735000001</v>
      </c>
      <c r="H134" s="95">
        <f ca="1">TRUNC(PRODUCT(G$10:G133),15)</f>
        <v>1.02284783905664</v>
      </c>
      <c r="I134" s="95">
        <f t="shared" si="44"/>
        <v>1</v>
      </c>
      <c r="J134" s="95">
        <f t="shared" ca="1" si="38"/>
        <v>1.0228478400000001</v>
      </c>
      <c r="K134" s="95">
        <f t="shared" ca="1" si="39"/>
        <v>22.847840000000001</v>
      </c>
      <c r="L134" s="99">
        <f>IF(VLOOKUP(A134,$U$12:$AD$125,8)=VLOOKUP(A133,$U$12:$AD$125,8),0,VLOOKUP(A134,U$12:$AD$125,8))</f>
        <v>0</v>
      </c>
      <c r="M134" s="100">
        <f>IF(L134&gt;0,VLOOKUP(L134,T$12:$AC$125,7),0)</f>
        <v>0</v>
      </c>
      <c r="N134" s="95">
        <f t="shared" si="45"/>
        <v>0</v>
      </c>
      <c r="O134" s="95">
        <f t="shared" ca="1" si="40"/>
        <v>22.847840000000001</v>
      </c>
      <c r="P134" s="101" t="str">
        <f t="shared" si="46"/>
        <v>J=</v>
      </c>
      <c r="Q134" s="102">
        <f t="shared" si="47"/>
        <v>43577</v>
      </c>
      <c r="R134" s="12"/>
      <c r="S134" s="12"/>
      <c r="T134" s="50">
        <v>42310</v>
      </c>
      <c r="U134" s="26" t="s">
        <v>50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  <c r="FI134" s="20"/>
      <c r="FJ134" s="20"/>
      <c r="FK134" s="20"/>
      <c r="FL134" s="20"/>
      <c r="FM134" s="20"/>
      <c r="FN134" s="20"/>
      <c r="FO134" s="20"/>
      <c r="FP134" s="20"/>
    </row>
    <row r="135" spans="1:172" x14ac:dyDescent="0.2">
      <c r="A135" s="93">
        <f t="shared" si="41"/>
        <v>43550</v>
      </c>
      <c r="B135" s="94">
        <f t="shared" ca="1" si="48"/>
        <v>1023.12296</v>
      </c>
      <c r="C135" s="95">
        <f t="shared" si="42"/>
        <v>1000</v>
      </c>
      <c r="D135" s="96">
        <f ca="1">IF(A135&lt;$B$1,VLOOKUP(A135,[1]DI!$A$4:$B$15000,2,FALSE),0)</f>
        <v>6.4000000000000001E-2</v>
      </c>
      <c r="E135" s="95">
        <f t="shared" ca="1" si="49"/>
        <v>2.4620000000000002E-4</v>
      </c>
      <c r="F135" s="97">
        <f t="shared" si="43"/>
        <v>1.0925</v>
      </c>
      <c r="G135" s="98">
        <f t="shared" ca="1" si="37"/>
        <v>1.0002689735000001</v>
      </c>
      <c r="H135" s="95">
        <f ca="1">TRUNC(PRODUCT(G$10:G134),15)</f>
        <v>1.02312295801988</v>
      </c>
      <c r="I135" s="95">
        <f t="shared" si="44"/>
        <v>1</v>
      </c>
      <c r="J135" s="95">
        <f t="shared" ca="1" si="38"/>
        <v>1.02312296</v>
      </c>
      <c r="K135" s="95">
        <f t="shared" ca="1" si="39"/>
        <v>23.122959999999999</v>
      </c>
      <c r="L135" s="99">
        <f>IF(VLOOKUP(A135,$U$12:$AD$125,8)=VLOOKUP(A134,$U$12:$AD$125,8),0,VLOOKUP(A135,U$12:$AD$125,8))</f>
        <v>0</v>
      </c>
      <c r="M135" s="100">
        <f>IF(L135&gt;0,VLOOKUP(L135,T$12:$AC$125,7),0)</f>
        <v>0</v>
      </c>
      <c r="N135" s="95">
        <f t="shared" si="45"/>
        <v>0</v>
      </c>
      <c r="O135" s="95">
        <f t="shared" ca="1" si="40"/>
        <v>23.122959999999999</v>
      </c>
      <c r="P135" s="101" t="str">
        <f t="shared" si="46"/>
        <v>J=</v>
      </c>
      <c r="Q135" s="102">
        <f t="shared" si="47"/>
        <v>43577</v>
      </c>
      <c r="R135" s="12"/>
      <c r="S135" s="12"/>
      <c r="T135" s="50">
        <v>42363</v>
      </c>
      <c r="U135" s="26" t="s">
        <v>57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  <c r="FI135" s="20"/>
      <c r="FJ135" s="20"/>
      <c r="FK135" s="20"/>
      <c r="FL135" s="20"/>
      <c r="FM135" s="20"/>
      <c r="FN135" s="20"/>
      <c r="FO135" s="20"/>
      <c r="FP135" s="20"/>
    </row>
    <row r="136" spans="1:172" x14ac:dyDescent="0.2">
      <c r="A136" s="93">
        <f t="shared" si="41"/>
        <v>43551</v>
      </c>
      <c r="B136" s="94">
        <f t="shared" ca="1" si="48"/>
        <v>1023.39815</v>
      </c>
      <c r="C136" s="95">
        <f t="shared" si="42"/>
        <v>1000</v>
      </c>
      <c r="D136" s="96">
        <f ca="1">IF(A136&lt;$B$1,VLOOKUP(A136,[1]DI!$A$4:$B$15000,2,FALSE),0)</f>
        <v>6.4000000000000001E-2</v>
      </c>
      <c r="E136" s="95">
        <f t="shared" ca="1" si="49"/>
        <v>2.4620000000000002E-4</v>
      </c>
      <c r="F136" s="97">
        <f t="shared" si="43"/>
        <v>1.0925</v>
      </c>
      <c r="G136" s="98">
        <f t="shared" ca="1" si="37"/>
        <v>1.0002689735000001</v>
      </c>
      <c r="H136" s="95">
        <f ca="1">TRUNC(PRODUCT(G$10:G135),15)</f>
        <v>1.02339815098283</v>
      </c>
      <c r="I136" s="95">
        <f t="shared" si="44"/>
        <v>1</v>
      </c>
      <c r="J136" s="95">
        <f t="shared" ca="1" si="38"/>
        <v>1.02339815</v>
      </c>
      <c r="K136" s="95">
        <f t="shared" ca="1" si="39"/>
        <v>23.398150000000001</v>
      </c>
      <c r="L136" s="99">
        <f>IF(VLOOKUP(A136,$U$12:$AD$125,8)=VLOOKUP(A135,$U$12:$AD$125,8),0,VLOOKUP(A136,U$12:$AD$125,8))</f>
        <v>0</v>
      </c>
      <c r="M136" s="100">
        <f>IF(L136&gt;0,VLOOKUP(L136,T$12:$AC$125,7),0)</f>
        <v>0</v>
      </c>
      <c r="N136" s="95">
        <f t="shared" si="45"/>
        <v>0</v>
      </c>
      <c r="O136" s="95">
        <f t="shared" ca="1" si="40"/>
        <v>23.398150000000001</v>
      </c>
      <c r="P136" s="101" t="str">
        <f t="shared" si="46"/>
        <v>J=</v>
      </c>
      <c r="Q136" s="102">
        <f t="shared" si="47"/>
        <v>43577</v>
      </c>
      <c r="R136" s="12"/>
      <c r="S136" s="12"/>
      <c r="T136" s="50">
        <v>42370</v>
      </c>
      <c r="U136" s="26" t="s">
        <v>58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</row>
    <row r="137" spans="1:172" x14ac:dyDescent="0.2">
      <c r="A137" s="93">
        <f t="shared" si="41"/>
        <v>43552</v>
      </c>
      <c r="B137" s="94">
        <f t="shared" ca="1" si="48"/>
        <v>1023.67341999</v>
      </c>
      <c r="C137" s="95">
        <f t="shared" si="42"/>
        <v>1000</v>
      </c>
      <c r="D137" s="96">
        <f ca="1">IF(A137&lt;$B$1,VLOOKUP(A137,[1]DI!$A$4:$B$15000,2,FALSE),0)</f>
        <v>6.4000000000000001E-2</v>
      </c>
      <c r="E137" s="95">
        <f t="shared" ca="1" si="49"/>
        <v>2.4620000000000002E-4</v>
      </c>
      <c r="F137" s="97">
        <f t="shared" si="43"/>
        <v>1.0925</v>
      </c>
      <c r="G137" s="98">
        <f t="shared" ca="1" si="37"/>
        <v>1.0002689735000001</v>
      </c>
      <c r="H137" s="95">
        <f ca="1">TRUNC(PRODUCT(G$10:G136),15)</f>
        <v>1.0236734179653899</v>
      </c>
      <c r="I137" s="95">
        <f t="shared" si="44"/>
        <v>1</v>
      </c>
      <c r="J137" s="95">
        <f t="shared" ca="1" si="38"/>
        <v>1.0236734199999999</v>
      </c>
      <c r="K137" s="95">
        <f t="shared" ca="1" si="39"/>
        <v>23.673419989999999</v>
      </c>
      <c r="L137" s="99">
        <f>IF(VLOOKUP(A137,$U$12:$AD$125,8)=VLOOKUP(A136,$U$12:$AD$125,8),0,VLOOKUP(A137,U$12:$AD$125,8))</f>
        <v>0</v>
      </c>
      <c r="M137" s="100">
        <f>IF(L137&gt;0,VLOOKUP(L137,T$12:$AC$125,7),0)</f>
        <v>0</v>
      </c>
      <c r="N137" s="95">
        <f t="shared" si="45"/>
        <v>0</v>
      </c>
      <c r="O137" s="95">
        <f t="shared" ca="1" si="40"/>
        <v>23.673419989999999</v>
      </c>
      <c r="P137" s="101" t="str">
        <f t="shared" si="46"/>
        <v>J=</v>
      </c>
      <c r="Q137" s="102">
        <f t="shared" si="47"/>
        <v>43577</v>
      </c>
      <c r="R137" s="12"/>
      <c r="S137" s="12"/>
      <c r="T137" s="50">
        <v>42408</v>
      </c>
      <c r="U137" s="26" t="s">
        <v>52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</row>
    <row r="138" spans="1:172" x14ac:dyDescent="0.2">
      <c r="A138" s="93">
        <f t="shared" si="41"/>
        <v>43553</v>
      </c>
      <c r="B138" s="94">
        <f t="shared" ca="1" si="48"/>
        <v>1023.94875999</v>
      </c>
      <c r="C138" s="95">
        <f t="shared" si="42"/>
        <v>1000</v>
      </c>
      <c r="D138" s="96">
        <f ca="1">IF(A138&lt;$B$1,VLOOKUP(A138,[1]DI!$A$4:$B$15000,2,FALSE),0)</f>
        <v>6.4000000000000001E-2</v>
      </c>
      <c r="E138" s="95">
        <f t="shared" ca="1" si="49"/>
        <v>2.4620000000000002E-4</v>
      </c>
      <c r="F138" s="97">
        <f t="shared" si="43"/>
        <v>1.0925</v>
      </c>
      <c r="G138" s="98">
        <f t="shared" ref="G138:G201" ca="1" si="50">TRUNC((1+(E138*F138)),15)</f>
        <v>1.0002689735000001</v>
      </c>
      <c r="H138" s="95">
        <f ca="1">TRUNC(PRODUCT(G$10:G137),15)</f>
        <v>1.0239487589874801</v>
      </c>
      <c r="I138" s="95">
        <f t="shared" si="44"/>
        <v>1</v>
      </c>
      <c r="J138" s="95">
        <f t="shared" ref="J138:J201" ca="1" si="51">ROUND(TRUNC(H138/I138,15),8)</f>
        <v>1.0239487599999999</v>
      </c>
      <c r="K138" s="95">
        <f t="shared" ref="K138:K201" ca="1" si="52">TRUNC((C138*(J138-1)),8)</f>
        <v>23.948759989999999</v>
      </c>
      <c r="L138" s="99">
        <f>IF(VLOOKUP(A138,$U$12:$AD$125,8)=VLOOKUP(A137,$U$12:$AD$125,8),0,VLOOKUP(A138,U$12:$AD$125,8))</f>
        <v>0</v>
      </c>
      <c r="M138" s="100">
        <f>IF(L138&gt;0,VLOOKUP(L138,T$12:$AC$125,7),0)</f>
        <v>0</v>
      </c>
      <c r="N138" s="95">
        <f t="shared" si="45"/>
        <v>0</v>
      </c>
      <c r="O138" s="95">
        <f t="shared" ref="O138:O201" ca="1" si="53">(K138+N138)</f>
        <v>23.948759989999999</v>
      </c>
      <c r="P138" s="101" t="str">
        <f t="shared" si="46"/>
        <v>J=</v>
      </c>
      <c r="Q138" s="102">
        <f t="shared" si="47"/>
        <v>43577</v>
      </c>
      <c r="R138" s="12"/>
      <c r="S138" s="12"/>
      <c r="T138" s="50">
        <v>42409</v>
      </c>
      <c r="U138" s="26" t="s">
        <v>52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</row>
    <row r="139" spans="1:172" x14ac:dyDescent="0.2">
      <c r="A139" s="93">
        <f t="shared" ref="A139:A202" si="54">(A138+1)</f>
        <v>43554</v>
      </c>
      <c r="B139" s="94">
        <f t="shared" ca="1" si="48"/>
        <v>1024.22417</v>
      </c>
      <c r="C139" s="95">
        <f t="shared" ref="C139:C202" si="55">TRUNC(C138-N138,8)</f>
        <v>1000</v>
      </c>
      <c r="D139" s="96">
        <f ca="1">IF(A139&lt;$B$1,VLOOKUP(A139,[1]DI!$A$4:$B$15000,2,FALSE),0)</f>
        <v>0</v>
      </c>
      <c r="E139" s="95">
        <f t="shared" ca="1" si="49"/>
        <v>0</v>
      </c>
      <c r="F139" s="97">
        <f t="shared" ref="F139:F202" si="56">F138</f>
        <v>1.0925</v>
      </c>
      <c r="G139" s="98">
        <f t="shared" ca="1" si="50"/>
        <v>1</v>
      </c>
      <c r="H139" s="95">
        <f ca="1">TRUNC(PRODUCT(G$10:G138),15)</f>
        <v>1.0242241740689999</v>
      </c>
      <c r="I139" s="95">
        <f t="shared" ref="I139:I202" si="57">IF(OR(L138&gt;0,L138="E"),H138,I138)</f>
        <v>1</v>
      </c>
      <c r="J139" s="95">
        <f t="shared" ca="1" si="51"/>
        <v>1.0242241700000001</v>
      </c>
      <c r="K139" s="95">
        <f t="shared" ca="1" si="52"/>
        <v>24.224170000000001</v>
      </c>
      <c r="L139" s="99">
        <f>IF(VLOOKUP(A139,$U$12:$AD$125,8)=VLOOKUP(A138,$U$12:$AD$125,8),0,VLOOKUP(A139,U$12:$AD$125,8))</f>
        <v>0</v>
      </c>
      <c r="M139" s="100">
        <f>IF(L139&gt;0,VLOOKUP(L139,T$12:$AC$125,7),0)</f>
        <v>0</v>
      </c>
      <c r="N139" s="95">
        <f t="shared" ref="N139:N202" si="58">IF(M139&gt;0,(C139*M139),0)</f>
        <v>0</v>
      </c>
      <c r="O139" s="95">
        <f t="shared" ca="1" si="53"/>
        <v>24.224170000000001</v>
      </c>
      <c r="P139" s="101" t="str">
        <f t="shared" ref="P139:P202" si="59">IF(L138&gt;0,VLOOKUP(A138,$U$12:$AD$125,9),P138)</f>
        <v>J=</v>
      </c>
      <c r="Q139" s="102">
        <f t="shared" ref="Q139:Q202" si="60">IF(L138&gt;0,VLOOKUP(A138,$U$12:$AD$125,10),Q138)</f>
        <v>43577</v>
      </c>
      <c r="R139" s="12"/>
      <c r="S139" s="12"/>
      <c r="T139" s="50">
        <v>42454</v>
      </c>
      <c r="U139" s="26" t="s">
        <v>53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  <c r="FI139" s="20"/>
      <c r="FJ139" s="20"/>
      <c r="FK139" s="20"/>
      <c r="FL139" s="20"/>
      <c r="FM139" s="20"/>
      <c r="FN139" s="20"/>
      <c r="FO139" s="20"/>
      <c r="FP139" s="20"/>
    </row>
    <row r="140" spans="1:172" x14ac:dyDescent="0.2">
      <c r="A140" s="93">
        <f t="shared" si="54"/>
        <v>43555</v>
      </c>
      <c r="B140" s="94">
        <f t="shared" ref="B140:B203" ca="1" si="61">IF(A140&lt;=TODAY(),C140+K140,IF(AND(A140&gt;TODAY(),A140&lt;=$B$1),IF(VLOOKUP(TODAY(),$A$10:$D$5000,4,FALSE)=0,"n.d",C140+K140),"n.d"))</f>
        <v>1024.22417</v>
      </c>
      <c r="C140" s="95">
        <f t="shared" si="55"/>
        <v>1000</v>
      </c>
      <c r="D140" s="96">
        <f ca="1">IF(A140&lt;$B$1,VLOOKUP(A140,[1]DI!$A$4:$B$15000,2,FALSE),0)</f>
        <v>0</v>
      </c>
      <c r="E140" s="95">
        <f t="shared" ca="1" si="49"/>
        <v>0</v>
      </c>
      <c r="F140" s="97">
        <f t="shared" si="56"/>
        <v>1.0925</v>
      </c>
      <c r="G140" s="98">
        <f t="shared" ca="1" si="50"/>
        <v>1</v>
      </c>
      <c r="H140" s="95">
        <f ca="1">TRUNC(PRODUCT(G$10:G139),15)</f>
        <v>1.0242241740689999</v>
      </c>
      <c r="I140" s="95">
        <f t="shared" si="57"/>
        <v>1</v>
      </c>
      <c r="J140" s="95">
        <f t="shared" ca="1" si="51"/>
        <v>1.0242241700000001</v>
      </c>
      <c r="K140" s="95">
        <f t="shared" ca="1" si="52"/>
        <v>24.224170000000001</v>
      </c>
      <c r="L140" s="99">
        <f>IF(VLOOKUP(A140,$U$12:$AD$125,8)=VLOOKUP(A139,$U$12:$AD$125,8),0,VLOOKUP(A140,U$12:$AD$125,8))</f>
        <v>0</v>
      </c>
      <c r="M140" s="100">
        <f>IF(L140&gt;0,VLOOKUP(L140,T$12:$AC$125,7),0)</f>
        <v>0</v>
      </c>
      <c r="N140" s="95">
        <f t="shared" si="58"/>
        <v>0</v>
      </c>
      <c r="O140" s="95">
        <f t="shared" ca="1" si="53"/>
        <v>24.224170000000001</v>
      </c>
      <c r="P140" s="101" t="str">
        <f t="shared" si="59"/>
        <v>J=</v>
      </c>
      <c r="Q140" s="102">
        <f t="shared" si="60"/>
        <v>43577</v>
      </c>
      <c r="R140" s="12"/>
      <c r="S140" s="12"/>
      <c r="T140" s="50">
        <v>42481</v>
      </c>
      <c r="U140" s="26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  <c r="FI140" s="20"/>
      <c r="FJ140" s="20"/>
      <c r="FK140" s="20"/>
      <c r="FL140" s="20"/>
      <c r="FM140" s="20"/>
      <c r="FN140" s="20"/>
      <c r="FO140" s="20"/>
      <c r="FP140" s="20"/>
    </row>
    <row r="141" spans="1:172" x14ac:dyDescent="0.2">
      <c r="A141" s="93">
        <f t="shared" si="54"/>
        <v>43556</v>
      </c>
      <c r="B141" s="94">
        <f t="shared" ca="1" si="61"/>
        <v>1024.22417</v>
      </c>
      <c r="C141" s="95">
        <f t="shared" si="55"/>
        <v>1000</v>
      </c>
      <c r="D141" s="96">
        <f ca="1">IF(A141&lt;$B$1,VLOOKUP(A141,[1]DI!$A$4:$B$15000,2,FALSE),0)</f>
        <v>6.4000000000000001E-2</v>
      </c>
      <c r="E141" s="95">
        <f t="shared" ref="E141:E204" ca="1" si="62">ROUND((((1+D141)^(1/252)-1)),8)</f>
        <v>2.4620000000000002E-4</v>
      </c>
      <c r="F141" s="97">
        <f t="shared" si="56"/>
        <v>1.0925</v>
      </c>
      <c r="G141" s="98">
        <f t="shared" ca="1" si="50"/>
        <v>1.0002689735000001</v>
      </c>
      <c r="H141" s="95">
        <f ca="1">TRUNC(PRODUCT(G$10:G140),15)</f>
        <v>1.0242241740689999</v>
      </c>
      <c r="I141" s="95">
        <f t="shared" si="57"/>
        <v>1</v>
      </c>
      <c r="J141" s="95">
        <f t="shared" ca="1" si="51"/>
        <v>1.0242241700000001</v>
      </c>
      <c r="K141" s="95">
        <f t="shared" ca="1" si="52"/>
        <v>24.224170000000001</v>
      </c>
      <c r="L141" s="99">
        <f>IF(VLOOKUP(A141,$U$12:$AD$125,8)=VLOOKUP(A140,$U$12:$AD$125,8),0,VLOOKUP(A141,U$12:$AD$125,8))</f>
        <v>0</v>
      </c>
      <c r="M141" s="100">
        <f>IF(L141&gt;0,VLOOKUP(L141,T$12:$AC$125,7),0)</f>
        <v>0</v>
      </c>
      <c r="N141" s="95">
        <f t="shared" si="58"/>
        <v>0</v>
      </c>
      <c r="O141" s="95">
        <f t="shared" ca="1" si="53"/>
        <v>24.224170000000001</v>
      </c>
      <c r="P141" s="101" t="str">
        <f t="shared" si="59"/>
        <v>J=</v>
      </c>
      <c r="Q141" s="102">
        <f t="shared" si="60"/>
        <v>43577</v>
      </c>
      <c r="R141" s="12"/>
      <c r="S141" s="12"/>
      <c r="T141" s="50">
        <v>42516</v>
      </c>
      <c r="U141" s="26" t="s">
        <v>56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  <c r="FI141" s="20"/>
      <c r="FJ141" s="20"/>
      <c r="FK141" s="20"/>
      <c r="FL141" s="20"/>
      <c r="FM141" s="20"/>
      <c r="FN141" s="20"/>
      <c r="FO141" s="20"/>
      <c r="FP141" s="20"/>
    </row>
    <row r="142" spans="1:172" x14ac:dyDescent="0.2">
      <c r="A142" s="93">
        <f t="shared" si="54"/>
        <v>43557</v>
      </c>
      <c r="B142" s="94">
        <f t="shared" ca="1" si="61"/>
        <v>1024.4996599999999</v>
      </c>
      <c r="C142" s="95">
        <f t="shared" si="55"/>
        <v>1000</v>
      </c>
      <c r="D142" s="96">
        <f ca="1">IF(A142&lt;$B$1,VLOOKUP(A142,[1]DI!$A$4:$B$15000,2,FALSE),0)</f>
        <v>6.4000000000000001E-2</v>
      </c>
      <c r="E142" s="95">
        <f t="shared" ca="1" si="62"/>
        <v>2.4620000000000002E-4</v>
      </c>
      <c r="F142" s="97">
        <f t="shared" si="56"/>
        <v>1.0925</v>
      </c>
      <c r="G142" s="98">
        <f t="shared" ca="1" si="50"/>
        <v>1.0002689735000001</v>
      </c>
      <c r="H142" s="95">
        <f ca="1">TRUNC(PRODUCT(G$10:G141),15)</f>
        <v>1.0244996632298899</v>
      </c>
      <c r="I142" s="95">
        <f t="shared" si="57"/>
        <v>1</v>
      </c>
      <c r="J142" s="95">
        <f t="shared" ca="1" si="51"/>
        <v>1.02449966</v>
      </c>
      <c r="K142" s="95">
        <f t="shared" ca="1" si="52"/>
        <v>24.499659999999999</v>
      </c>
      <c r="L142" s="99">
        <f>IF(VLOOKUP(A142,$U$12:$AD$125,8)=VLOOKUP(A141,$U$12:$AD$125,8),0,VLOOKUP(A142,U$12:$AD$125,8))</f>
        <v>0</v>
      </c>
      <c r="M142" s="100">
        <f>IF(L142&gt;0,VLOOKUP(L142,T$12:$AC$125,7),0)</f>
        <v>0</v>
      </c>
      <c r="N142" s="95">
        <f t="shared" si="58"/>
        <v>0</v>
      </c>
      <c r="O142" s="95">
        <f t="shared" ca="1" si="53"/>
        <v>24.499659999999999</v>
      </c>
      <c r="P142" s="101" t="str">
        <f t="shared" si="59"/>
        <v>J=</v>
      </c>
      <c r="Q142" s="102">
        <f t="shared" si="60"/>
        <v>43577</v>
      </c>
      <c r="R142" s="12"/>
      <c r="S142" s="12"/>
      <c r="T142" s="50">
        <v>42620</v>
      </c>
      <c r="U142" s="26" t="s">
        <v>48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  <c r="FI142" s="20"/>
      <c r="FJ142" s="20"/>
      <c r="FK142" s="20"/>
      <c r="FL142" s="20"/>
      <c r="FM142" s="20"/>
      <c r="FN142" s="20"/>
      <c r="FO142" s="20"/>
      <c r="FP142" s="20"/>
    </row>
    <row r="143" spans="1:172" x14ac:dyDescent="0.2">
      <c r="A143" s="93">
        <f t="shared" si="54"/>
        <v>43558</v>
      </c>
      <c r="B143" s="94">
        <f t="shared" ca="1" si="61"/>
        <v>1024.7752299900001</v>
      </c>
      <c r="C143" s="95">
        <f t="shared" si="55"/>
        <v>1000</v>
      </c>
      <c r="D143" s="96">
        <f ca="1">IF(A143&lt;$B$1,VLOOKUP(A143,[1]DI!$A$4:$B$15000,2,FALSE),0)</f>
        <v>6.4000000000000001E-2</v>
      </c>
      <c r="E143" s="95">
        <f t="shared" ca="1" si="62"/>
        <v>2.4620000000000002E-4</v>
      </c>
      <c r="F143" s="97">
        <f t="shared" si="56"/>
        <v>1.0925</v>
      </c>
      <c r="G143" s="98">
        <f t="shared" ca="1" si="50"/>
        <v>1.0002689735000001</v>
      </c>
      <c r="H143" s="95">
        <f ca="1">TRUNC(PRODUCT(G$10:G142),15)</f>
        <v>1.02477522649005</v>
      </c>
      <c r="I143" s="95">
        <f t="shared" si="57"/>
        <v>1</v>
      </c>
      <c r="J143" s="95">
        <f t="shared" ca="1" si="51"/>
        <v>1.0247752299999999</v>
      </c>
      <c r="K143" s="95">
        <f t="shared" ca="1" si="52"/>
        <v>24.77522999</v>
      </c>
      <c r="L143" s="99">
        <f>IF(VLOOKUP(A143,$U$12:$AD$125,8)=VLOOKUP(A142,$U$12:$AD$125,8),0,VLOOKUP(A143,U$12:$AD$125,8))</f>
        <v>0</v>
      </c>
      <c r="M143" s="100">
        <f>IF(L143&gt;0,VLOOKUP(L143,T$12:$AC$125,7),0)</f>
        <v>0</v>
      </c>
      <c r="N143" s="95">
        <f t="shared" si="58"/>
        <v>0</v>
      </c>
      <c r="O143" s="95">
        <f t="shared" ca="1" si="53"/>
        <v>24.77522999</v>
      </c>
      <c r="P143" s="101" t="str">
        <f t="shared" si="59"/>
        <v>J=</v>
      </c>
      <c r="Q143" s="102">
        <f t="shared" si="60"/>
        <v>43577</v>
      </c>
      <c r="R143" s="12"/>
      <c r="S143" s="12"/>
      <c r="T143" s="50">
        <v>42655</v>
      </c>
      <c r="U143" s="26" t="s">
        <v>65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  <c r="FI143" s="20"/>
      <c r="FJ143" s="20"/>
      <c r="FK143" s="20"/>
      <c r="FL143" s="20"/>
      <c r="FM143" s="20"/>
      <c r="FN143" s="20"/>
      <c r="FO143" s="20"/>
      <c r="FP143" s="20"/>
    </row>
    <row r="144" spans="1:172" x14ac:dyDescent="0.2">
      <c r="A144" s="93">
        <f t="shared" si="54"/>
        <v>43559</v>
      </c>
      <c r="B144" s="94">
        <f t="shared" ca="1" si="61"/>
        <v>1025.0508599899999</v>
      </c>
      <c r="C144" s="95">
        <f t="shared" si="55"/>
        <v>1000</v>
      </c>
      <c r="D144" s="96">
        <f ca="1">IF(A144&lt;$B$1,VLOOKUP(A144,[1]DI!$A$4:$B$15000,2,FALSE),0)</f>
        <v>6.4000000000000001E-2</v>
      </c>
      <c r="E144" s="95">
        <f t="shared" ca="1" si="62"/>
        <v>2.4620000000000002E-4</v>
      </c>
      <c r="F144" s="97">
        <f t="shared" si="56"/>
        <v>1.0925</v>
      </c>
      <c r="G144" s="98">
        <f t="shared" ca="1" si="50"/>
        <v>1.0002689735000001</v>
      </c>
      <c r="H144" s="95">
        <f ca="1">TRUNC(PRODUCT(G$10:G143),15)</f>
        <v>1.02505086386944</v>
      </c>
      <c r="I144" s="95">
        <f t="shared" si="57"/>
        <v>1</v>
      </c>
      <c r="J144" s="95">
        <f t="shared" ca="1" si="51"/>
        <v>1.0250508599999999</v>
      </c>
      <c r="K144" s="95">
        <f t="shared" ca="1" si="52"/>
        <v>25.050859989999999</v>
      </c>
      <c r="L144" s="99">
        <f>IF(VLOOKUP(A144,$U$12:$AD$125,8)=VLOOKUP(A143,$U$12:$AD$125,8),0,VLOOKUP(A144,U$12:$AD$125,8))</f>
        <v>0</v>
      </c>
      <c r="M144" s="100">
        <f>IF(L144&gt;0,VLOOKUP(L144,T$12:$AC$125,7),0)</f>
        <v>0</v>
      </c>
      <c r="N144" s="95">
        <f t="shared" si="58"/>
        <v>0</v>
      </c>
      <c r="O144" s="95">
        <f t="shared" ca="1" si="53"/>
        <v>25.050859989999999</v>
      </c>
      <c r="P144" s="101" t="str">
        <f t="shared" si="59"/>
        <v>J=</v>
      </c>
      <c r="Q144" s="102">
        <f t="shared" si="60"/>
        <v>43577</v>
      </c>
      <c r="R144" s="12"/>
      <c r="S144" s="12"/>
      <c r="T144" s="50">
        <v>42676</v>
      </c>
      <c r="U144" s="26" t="s">
        <v>50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</row>
    <row r="145" spans="1:175" x14ac:dyDescent="0.2">
      <c r="A145" s="93">
        <f t="shared" si="54"/>
        <v>43560</v>
      </c>
      <c r="B145" s="94">
        <f t="shared" ca="1" si="61"/>
        <v>1025.3265799999999</v>
      </c>
      <c r="C145" s="95">
        <f t="shared" si="55"/>
        <v>1000</v>
      </c>
      <c r="D145" s="96">
        <f ca="1">IF(A145&lt;$B$1,VLOOKUP(A145,[1]DI!$A$4:$B$15000,2,FALSE),0)</f>
        <v>6.4000000000000001E-2</v>
      </c>
      <c r="E145" s="95">
        <f t="shared" ca="1" si="62"/>
        <v>2.4620000000000002E-4</v>
      </c>
      <c r="F145" s="97">
        <f t="shared" si="56"/>
        <v>1.0925</v>
      </c>
      <c r="G145" s="98">
        <f t="shared" ca="1" si="50"/>
        <v>1.0002689735000001</v>
      </c>
      <c r="H145" s="95">
        <f ca="1">TRUNC(PRODUCT(G$10:G144),15)</f>
        <v>1.0253265753879699</v>
      </c>
      <c r="I145" s="95">
        <f t="shared" si="57"/>
        <v>1</v>
      </c>
      <c r="J145" s="95">
        <f t="shared" ca="1" si="51"/>
        <v>1.02532658</v>
      </c>
      <c r="K145" s="95">
        <f t="shared" ca="1" si="52"/>
        <v>25.32658</v>
      </c>
      <c r="L145" s="99">
        <f>IF(VLOOKUP(A145,$U$12:$AD$125,8)=VLOOKUP(A144,$U$12:$AD$125,8),0,VLOOKUP(A145,U$12:$AD$125,8))</f>
        <v>0</v>
      </c>
      <c r="M145" s="100">
        <f>IF(L145&gt;0,VLOOKUP(L145,T$12:$AC$125,7),0)</f>
        <v>0</v>
      </c>
      <c r="N145" s="95">
        <f t="shared" si="58"/>
        <v>0</v>
      </c>
      <c r="O145" s="95">
        <f t="shared" ca="1" si="53"/>
        <v>25.32658</v>
      </c>
      <c r="P145" s="101" t="str">
        <f t="shared" si="59"/>
        <v>J=</v>
      </c>
      <c r="Q145" s="102">
        <f t="shared" si="60"/>
        <v>43577</v>
      </c>
      <c r="R145" s="12"/>
      <c r="S145" s="12"/>
      <c r="T145" s="50">
        <v>42689</v>
      </c>
      <c r="U145" s="26" t="s">
        <v>51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  <c r="FI145" s="20"/>
      <c r="FJ145" s="20"/>
      <c r="FK145" s="20"/>
      <c r="FL145" s="20"/>
      <c r="FM145" s="20"/>
      <c r="FN145" s="20"/>
      <c r="FO145" s="20"/>
      <c r="FP145" s="20"/>
    </row>
    <row r="146" spans="1:175" x14ac:dyDescent="0.2">
      <c r="A146" s="93">
        <f t="shared" si="54"/>
        <v>43561</v>
      </c>
      <c r="B146" s="94">
        <f t="shared" ca="1" si="61"/>
        <v>1025.60235999</v>
      </c>
      <c r="C146" s="95">
        <f t="shared" si="55"/>
        <v>1000</v>
      </c>
      <c r="D146" s="96">
        <f ca="1">IF(A146&lt;$B$1,VLOOKUP(A146,[1]DI!$A$4:$B$15000,2,FALSE),0)</f>
        <v>0</v>
      </c>
      <c r="E146" s="95">
        <f t="shared" ca="1" si="62"/>
        <v>0</v>
      </c>
      <c r="F146" s="97">
        <f t="shared" si="56"/>
        <v>1.0925</v>
      </c>
      <c r="G146" s="98">
        <f t="shared" ca="1" si="50"/>
        <v>1</v>
      </c>
      <c r="H146" s="95">
        <f ca="1">TRUNC(PRODUCT(G$10:G145),15)</f>
        <v>1.0256023610656</v>
      </c>
      <c r="I146" s="95">
        <f t="shared" si="57"/>
        <v>1</v>
      </c>
      <c r="J146" s="95">
        <f t="shared" ca="1" si="51"/>
        <v>1.0256023599999999</v>
      </c>
      <c r="K146" s="95">
        <f t="shared" ca="1" si="52"/>
        <v>25.60235999</v>
      </c>
      <c r="L146" s="99">
        <f>IF(VLOOKUP(A146,$U$12:$AD$125,8)=VLOOKUP(A145,$U$12:$AD$125,8),0,VLOOKUP(A146,U$12:$AD$125,8))</f>
        <v>0</v>
      </c>
      <c r="M146" s="100">
        <f>IF(L146&gt;0,VLOOKUP(L146,T$12:$AC$125,7),0)</f>
        <v>0</v>
      </c>
      <c r="N146" s="95">
        <f t="shared" si="58"/>
        <v>0</v>
      </c>
      <c r="O146" s="95">
        <f t="shared" ca="1" si="53"/>
        <v>25.60235999</v>
      </c>
      <c r="P146" s="101" t="str">
        <f t="shared" si="59"/>
        <v>J=</v>
      </c>
      <c r="Q146" s="102">
        <f t="shared" si="60"/>
        <v>43577</v>
      </c>
      <c r="R146" s="12"/>
      <c r="S146" s="12"/>
      <c r="T146" s="92">
        <v>42793</v>
      </c>
      <c r="U146" s="22" t="s">
        <v>59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  <c r="FI146" s="20"/>
      <c r="FJ146" s="20"/>
      <c r="FK146" s="20"/>
      <c r="FL146" s="20"/>
      <c r="FM146" s="20"/>
      <c r="FN146" s="20"/>
      <c r="FO146" s="20"/>
      <c r="FP146" s="20"/>
    </row>
    <row r="147" spans="1:175" x14ac:dyDescent="0.2">
      <c r="A147" s="93">
        <f t="shared" si="54"/>
        <v>43562</v>
      </c>
      <c r="B147" s="94">
        <f t="shared" ca="1" si="61"/>
        <v>1025.60235999</v>
      </c>
      <c r="C147" s="95">
        <f t="shared" si="55"/>
        <v>1000</v>
      </c>
      <c r="D147" s="96">
        <f ca="1">IF(A147&lt;$B$1,VLOOKUP(A147,[1]DI!$A$4:$B$15000,2,FALSE),0)</f>
        <v>0</v>
      </c>
      <c r="E147" s="95">
        <f t="shared" ca="1" si="62"/>
        <v>0</v>
      </c>
      <c r="F147" s="97">
        <f t="shared" si="56"/>
        <v>1.0925</v>
      </c>
      <c r="G147" s="98">
        <f t="shared" ca="1" si="50"/>
        <v>1</v>
      </c>
      <c r="H147" s="95">
        <f ca="1">TRUNC(PRODUCT(G$10:G146),15)</f>
        <v>1.0256023610656</v>
      </c>
      <c r="I147" s="95">
        <f t="shared" si="57"/>
        <v>1</v>
      </c>
      <c r="J147" s="95">
        <f t="shared" ca="1" si="51"/>
        <v>1.0256023599999999</v>
      </c>
      <c r="K147" s="95">
        <f t="shared" ca="1" si="52"/>
        <v>25.60235999</v>
      </c>
      <c r="L147" s="99">
        <f>IF(VLOOKUP(A147,$U$12:$AD$125,8)=VLOOKUP(A146,$U$12:$AD$125,8),0,VLOOKUP(A147,U$12:$AD$125,8))</f>
        <v>0</v>
      </c>
      <c r="M147" s="100">
        <f>IF(L147&gt;0,VLOOKUP(L147,T$12:$AC$125,7),0)</f>
        <v>0</v>
      </c>
      <c r="N147" s="95">
        <f t="shared" si="58"/>
        <v>0</v>
      </c>
      <c r="O147" s="95">
        <f t="shared" ca="1" si="53"/>
        <v>25.60235999</v>
      </c>
      <c r="P147" s="101" t="str">
        <f t="shared" si="59"/>
        <v>J=</v>
      </c>
      <c r="Q147" s="102">
        <f t="shared" si="60"/>
        <v>43577</v>
      </c>
      <c r="R147" s="12"/>
      <c r="S147" s="12"/>
      <c r="T147" s="92">
        <v>42794</v>
      </c>
      <c r="U147" s="22" t="s">
        <v>59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  <c r="FI147" s="20"/>
      <c r="FJ147" s="20"/>
      <c r="FK147" s="20"/>
      <c r="FL147" s="20"/>
      <c r="FM147" s="20"/>
      <c r="FN147" s="20"/>
      <c r="FO147" s="20"/>
      <c r="FP147" s="20"/>
    </row>
    <row r="148" spans="1:175" x14ac:dyDescent="0.2">
      <c r="A148" s="93">
        <f t="shared" si="54"/>
        <v>43563</v>
      </c>
      <c r="B148" s="94">
        <f t="shared" ca="1" si="61"/>
        <v>1025.60235999</v>
      </c>
      <c r="C148" s="95">
        <f t="shared" si="55"/>
        <v>1000</v>
      </c>
      <c r="D148" s="96">
        <f ca="1">IF(A148&lt;$B$1,VLOOKUP(A148,[1]DI!$A$4:$B$15000,2,FALSE),0)</f>
        <v>6.4000000000000001E-2</v>
      </c>
      <c r="E148" s="95">
        <f t="shared" ca="1" si="62"/>
        <v>2.4620000000000002E-4</v>
      </c>
      <c r="F148" s="97">
        <f t="shared" si="56"/>
        <v>1.0925</v>
      </c>
      <c r="G148" s="98">
        <f t="shared" ca="1" si="50"/>
        <v>1.0002689735000001</v>
      </c>
      <c r="H148" s="95">
        <f ca="1">TRUNC(PRODUCT(G$10:G147),15)</f>
        <v>1.0256023610656</v>
      </c>
      <c r="I148" s="95">
        <f t="shared" si="57"/>
        <v>1</v>
      </c>
      <c r="J148" s="95">
        <f t="shared" ca="1" si="51"/>
        <v>1.0256023599999999</v>
      </c>
      <c r="K148" s="95">
        <f t="shared" ca="1" si="52"/>
        <v>25.60235999</v>
      </c>
      <c r="L148" s="99">
        <f>IF(VLOOKUP(A148,$U$12:$AD$125,8)=VLOOKUP(A147,$U$12:$AD$125,8),0,VLOOKUP(A148,U$12:$AD$125,8))</f>
        <v>0</v>
      </c>
      <c r="M148" s="100">
        <f>IF(L148&gt;0,VLOOKUP(L148,T$12:$AC$125,7),0)</f>
        <v>0</v>
      </c>
      <c r="N148" s="95">
        <f t="shared" si="58"/>
        <v>0</v>
      </c>
      <c r="O148" s="95">
        <f t="shared" ca="1" si="53"/>
        <v>25.60235999</v>
      </c>
      <c r="P148" s="101" t="str">
        <f t="shared" si="59"/>
        <v>J=</v>
      </c>
      <c r="Q148" s="102">
        <f t="shared" si="60"/>
        <v>43577</v>
      </c>
      <c r="R148" s="12"/>
      <c r="S148" s="12"/>
      <c r="T148" s="92">
        <v>42839</v>
      </c>
      <c r="U148" s="22" t="s">
        <v>67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  <c r="FI148" s="20"/>
      <c r="FJ148" s="20"/>
      <c r="FK148" s="20"/>
      <c r="FL148" s="20"/>
      <c r="FM148" s="20"/>
      <c r="FN148" s="20"/>
      <c r="FO148" s="20"/>
      <c r="FP148" s="20"/>
    </row>
    <row r="149" spans="1:175" x14ac:dyDescent="0.2">
      <c r="A149" s="93">
        <f t="shared" si="54"/>
        <v>43564</v>
      </c>
      <c r="B149" s="94">
        <f t="shared" ca="1" si="61"/>
        <v>1025.8782200000001</v>
      </c>
      <c r="C149" s="95">
        <f t="shared" si="55"/>
        <v>1000</v>
      </c>
      <c r="D149" s="96">
        <f ca="1">IF(A149&lt;$B$1,VLOOKUP(A149,[1]DI!$A$4:$B$15000,2,FALSE),0)</f>
        <v>6.4000000000000001E-2</v>
      </c>
      <c r="E149" s="95">
        <f t="shared" ca="1" si="62"/>
        <v>2.4620000000000002E-4</v>
      </c>
      <c r="F149" s="97">
        <f t="shared" si="56"/>
        <v>1.0925</v>
      </c>
      <c r="G149" s="98">
        <f t="shared" ca="1" si="50"/>
        <v>1.0002689735000001</v>
      </c>
      <c r="H149" s="95">
        <f ca="1">TRUNC(PRODUCT(G$10:G148),15)</f>
        <v>1.0258782209222601</v>
      </c>
      <c r="I149" s="95">
        <f t="shared" si="57"/>
        <v>1</v>
      </c>
      <c r="J149" s="95">
        <f t="shared" ca="1" si="51"/>
        <v>1.0258782200000001</v>
      </c>
      <c r="K149" s="95">
        <f t="shared" ca="1" si="52"/>
        <v>25.878219999999999</v>
      </c>
      <c r="L149" s="99">
        <f>IF(VLOOKUP(A149,$U$12:$AD$125,8)=VLOOKUP(A148,$U$12:$AD$125,8),0,VLOOKUP(A149,U$12:$AD$125,8))</f>
        <v>0</v>
      </c>
      <c r="M149" s="100">
        <f>IF(L149&gt;0,VLOOKUP(L149,T$12:$AC$125,7),0)</f>
        <v>0</v>
      </c>
      <c r="N149" s="95">
        <f t="shared" si="58"/>
        <v>0</v>
      </c>
      <c r="O149" s="95">
        <f t="shared" ca="1" si="53"/>
        <v>25.878219999999999</v>
      </c>
      <c r="P149" s="101" t="str">
        <f t="shared" si="59"/>
        <v>J=</v>
      </c>
      <c r="Q149" s="102">
        <f t="shared" si="60"/>
        <v>43577</v>
      </c>
      <c r="R149" s="12"/>
      <c r="S149" s="12"/>
      <c r="T149" s="92">
        <v>42846</v>
      </c>
      <c r="U149" s="22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  <c r="FI149" s="20"/>
      <c r="FJ149" s="20"/>
      <c r="FK149" s="20"/>
      <c r="FL149" s="20"/>
      <c r="FM149" s="20"/>
      <c r="FN149" s="20"/>
      <c r="FO149" s="20"/>
      <c r="FP149" s="20"/>
    </row>
    <row r="150" spans="1:175" x14ac:dyDescent="0.2">
      <c r="A150" s="93">
        <f t="shared" si="54"/>
        <v>43565</v>
      </c>
      <c r="B150" s="94">
        <f t="shared" ca="1" si="61"/>
        <v>1026.1541500000001</v>
      </c>
      <c r="C150" s="95">
        <f t="shared" si="55"/>
        <v>1000</v>
      </c>
      <c r="D150" s="96">
        <f ca="1">IF(A150&lt;$B$1,VLOOKUP(A150,[1]DI!$A$4:$B$15000,2,FALSE),0)</f>
        <v>6.4000000000000001E-2</v>
      </c>
      <c r="E150" s="95">
        <f t="shared" ca="1" si="62"/>
        <v>2.4620000000000002E-4</v>
      </c>
      <c r="F150" s="97">
        <f t="shared" si="56"/>
        <v>1.0925</v>
      </c>
      <c r="G150" s="98">
        <f t="shared" ca="1" si="50"/>
        <v>1.0002689735000001</v>
      </c>
      <c r="H150" s="95">
        <f ca="1">TRUNC(PRODUCT(G$10:G149),15)</f>
        <v>1.0261541549779101</v>
      </c>
      <c r="I150" s="95">
        <f t="shared" si="57"/>
        <v>1</v>
      </c>
      <c r="J150" s="95">
        <f t="shared" ca="1" si="51"/>
        <v>1.02615415</v>
      </c>
      <c r="K150" s="95">
        <f t="shared" ca="1" si="52"/>
        <v>26.154150000000001</v>
      </c>
      <c r="L150" s="99">
        <f>IF(VLOOKUP(A150,$U$12:$AD$125,8)=VLOOKUP(A149,$U$12:$AD$125,8),0,VLOOKUP(A150,U$12:$AD$125,8))</f>
        <v>0</v>
      </c>
      <c r="M150" s="100">
        <f>IF(L150&gt;0,VLOOKUP(L150,T$12:$AC$125,7),0)</f>
        <v>0</v>
      </c>
      <c r="N150" s="95">
        <f t="shared" si="58"/>
        <v>0</v>
      </c>
      <c r="O150" s="95">
        <f t="shared" ca="1" si="53"/>
        <v>26.154150000000001</v>
      </c>
      <c r="P150" s="101" t="str">
        <f t="shared" si="59"/>
        <v>J=</v>
      </c>
      <c r="Q150" s="102">
        <f t="shared" si="60"/>
        <v>43577</v>
      </c>
      <c r="R150" s="12"/>
      <c r="S150" s="12"/>
      <c r="T150" s="92">
        <v>42856</v>
      </c>
      <c r="U150" s="22" t="s">
        <v>68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  <c r="FI150" s="20"/>
      <c r="FJ150" s="20"/>
      <c r="FK150" s="20"/>
      <c r="FL150" s="20"/>
      <c r="FM150" s="20"/>
      <c r="FN150" s="20"/>
      <c r="FO150" s="20"/>
      <c r="FP150" s="20"/>
    </row>
    <row r="151" spans="1:175" x14ac:dyDescent="0.2">
      <c r="A151" s="93">
        <f t="shared" si="54"/>
        <v>43566</v>
      </c>
      <c r="B151" s="94">
        <f t="shared" ca="1" si="61"/>
        <v>1026.4301599999999</v>
      </c>
      <c r="C151" s="95">
        <f t="shared" si="55"/>
        <v>1000</v>
      </c>
      <c r="D151" s="96">
        <f ca="1">IF(A151&lt;$B$1,VLOOKUP(A151,[1]DI!$A$4:$B$15000,2,FALSE),0)</f>
        <v>6.4000000000000001E-2</v>
      </c>
      <c r="E151" s="95">
        <f t="shared" ca="1" si="62"/>
        <v>2.4620000000000002E-4</v>
      </c>
      <c r="F151" s="97">
        <f t="shared" si="56"/>
        <v>1.0925</v>
      </c>
      <c r="G151" s="98">
        <f t="shared" ca="1" si="50"/>
        <v>1.0002689735000001</v>
      </c>
      <c r="H151" s="95">
        <f ca="1">TRUNC(PRODUCT(G$10:G150),15)</f>
        <v>1.0264301632525199</v>
      </c>
      <c r="I151" s="95">
        <f t="shared" si="57"/>
        <v>1</v>
      </c>
      <c r="J151" s="95">
        <f t="shared" ca="1" si="51"/>
        <v>1.0264301600000001</v>
      </c>
      <c r="K151" s="95">
        <f t="shared" ca="1" si="52"/>
        <v>26.430160000000001</v>
      </c>
      <c r="L151" s="99">
        <f>IF(VLOOKUP(A151,$U$12:$AD$125,8)=VLOOKUP(A150,$U$12:$AD$125,8),0,VLOOKUP(A151,U$12:$AD$125,8))</f>
        <v>0</v>
      </c>
      <c r="M151" s="100">
        <f>IF(L151&gt;0,VLOOKUP(L151,T$12:$AC$125,7),0)</f>
        <v>0</v>
      </c>
      <c r="N151" s="95">
        <f t="shared" si="58"/>
        <v>0</v>
      </c>
      <c r="O151" s="95">
        <f t="shared" ca="1" si="53"/>
        <v>26.430160000000001</v>
      </c>
      <c r="P151" s="101" t="str">
        <f t="shared" si="59"/>
        <v>J=</v>
      </c>
      <c r="Q151" s="102">
        <f t="shared" si="60"/>
        <v>43577</v>
      </c>
      <c r="R151" s="12"/>
      <c r="S151" s="12"/>
      <c r="T151" s="92">
        <v>42901</v>
      </c>
      <c r="U151" s="22" t="s">
        <v>69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</row>
    <row r="152" spans="1:175" x14ac:dyDescent="0.2">
      <c r="A152" s="93">
        <f t="shared" si="54"/>
        <v>43567</v>
      </c>
      <c r="B152" s="94">
        <f t="shared" ca="1" si="61"/>
        <v>1026.7062499900001</v>
      </c>
      <c r="C152" s="95">
        <f t="shared" si="55"/>
        <v>1000</v>
      </c>
      <c r="D152" s="96">
        <f ca="1">IF(A152&lt;$B$1,VLOOKUP(A152,[1]DI!$A$4:$B$15000,2,FALSE),0)</f>
        <v>6.4000000000000001E-2</v>
      </c>
      <c r="E152" s="95">
        <f t="shared" ca="1" si="62"/>
        <v>2.4620000000000002E-4</v>
      </c>
      <c r="F152" s="97">
        <f t="shared" si="56"/>
        <v>1.0925</v>
      </c>
      <c r="G152" s="98">
        <f t="shared" ca="1" si="50"/>
        <v>1.0002689735000001</v>
      </c>
      <c r="H152" s="95">
        <f ca="1">TRUNC(PRODUCT(G$10:G151),15)</f>
        <v>1.0267062457660301</v>
      </c>
      <c r="I152" s="95">
        <f t="shared" si="57"/>
        <v>1</v>
      </c>
      <c r="J152" s="95">
        <f t="shared" ca="1" si="51"/>
        <v>1.0267062499999999</v>
      </c>
      <c r="K152" s="95">
        <f t="shared" ca="1" si="52"/>
        <v>26.70624999</v>
      </c>
      <c r="L152" s="99">
        <f>IF(VLOOKUP(A152,$U$12:$AD$125,8)=VLOOKUP(A151,$U$12:$AD$125,8),0,VLOOKUP(A152,U$12:$AD$125,8))</f>
        <v>0</v>
      </c>
      <c r="M152" s="100">
        <f>IF(L152&gt;0,VLOOKUP(L152,T$12:$AC$125,7),0)</f>
        <v>0</v>
      </c>
      <c r="N152" s="95">
        <f t="shared" si="58"/>
        <v>0</v>
      </c>
      <c r="O152" s="95">
        <f t="shared" ca="1" si="53"/>
        <v>26.70624999</v>
      </c>
      <c r="P152" s="101" t="str">
        <f t="shared" si="59"/>
        <v>J=</v>
      </c>
      <c r="Q152" s="102">
        <f t="shared" si="60"/>
        <v>43577</v>
      </c>
      <c r="R152" s="12"/>
      <c r="S152" s="12"/>
      <c r="T152" s="92">
        <v>42985</v>
      </c>
      <c r="U152" s="22" t="s">
        <v>70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</row>
    <row r="153" spans="1:175" x14ac:dyDescent="0.2">
      <c r="A153" s="93">
        <f t="shared" si="54"/>
        <v>43568</v>
      </c>
      <c r="B153" s="94">
        <f t="shared" ca="1" si="61"/>
        <v>1026.9824000000001</v>
      </c>
      <c r="C153" s="95">
        <f t="shared" si="55"/>
        <v>1000</v>
      </c>
      <c r="D153" s="96">
        <f ca="1">IF(A153&lt;$B$1,VLOOKUP(A153,[1]DI!$A$4:$B$15000,2,FALSE),0)</f>
        <v>0</v>
      </c>
      <c r="E153" s="95">
        <f t="shared" ca="1" si="62"/>
        <v>0</v>
      </c>
      <c r="F153" s="97">
        <f t="shared" si="56"/>
        <v>1.0925</v>
      </c>
      <c r="G153" s="98">
        <f t="shared" ca="1" si="50"/>
        <v>1</v>
      </c>
      <c r="H153" s="95">
        <f ca="1">TRUNC(PRODUCT(G$10:G152),15)</f>
        <v>1.02698240253843</v>
      </c>
      <c r="I153" s="95">
        <f t="shared" si="57"/>
        <v>1</v>
      </c>
      <c r="J153" s="95">
        <f t="shared" ca="1" si="51"/>
        <v>1.0269824000000001</v>
      </c>
      <c r="K153" s="95">
        <f t="shared" ca="1" si="52"/>
        <v>26.982399999999998</v>
      </c>
      <c r="L153" s="99">
        <f>IF(VLOOKUP(A153,$U$12:$AD$125,8)=VLOOKUP(A152,$U$12:$AD$125,8),0,VLOOKUP(A153,U$12:$AD$125,8))</f>
        <v>0</v>
      </c>
      <c r="M153" s="100">
        <f>IF(L153&gt;0,VLOOKUP(L153,T$12:$AC$125,7),0)</f>
        <v>0</v>
      </c>
      <c r="N153" s="95">
        <f t="shared" si="58"/>
        <v>0</v>
      </c>
      <c r="O153" s="95">
        <f t="shared" ca="1" si="53"/>
        <v>26.982399999999998</v>
      </c>
      <c r="P153" s="101" t="str">
        <f t="shared" si="59"/>
        <v>J=</v>
      </c>
      <c r="Q153" s="102">
        <f t="shared" si="60"/>
        <v>43577</v>
      </c>
      <c r="R153" s="12"/>
      <c r="S153" s="12"/>
      <c r="T153" s="92">
        <v>43020</v>
      </c>
      <c r="U153" s="26" t="s">
        <v>65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</row>
    <row r="154" spans="1:175" x14ac:dyDescent="0.2">
      <c r="A154" s="93">
        <f t="shared" si="54"/>
        <v>43569</v>
      </c>
      <c r="B154" s="94">
        <f t="shared" ca="1" si="61"/>
        <v>1026.9824000000001</v>
      </c>
      <c r="C154" s="95">
        <f t="shared" si="55"/>
        <v>1000</v>
      </c>
      <c r="D154" s="96">
        <f ca="1">IF(A154&lt;$B$1,VLOOKUP(A154,[1]DI!$A$4:$B$15000,2,FALSE),0)</f>
        <v>0</v>
      </c>
      <c r="E154" s="95">
        <f t="shared" ca="1" si="62"/>
        <v>0</v>
      </c>
      <c r="F154" s="97">
        <f t="shared" si="56"/>
        <v>1.0925</v>
      </c>
      <c r="G154" s="98">
        <f t="shared" ca="1" si="50"/>
        <v>1</v>
      </c>
      <c r="H154" s="95">
        <f ca="1">TRUNC(PRODUCT(G$10:G153),15)</f>
        <v>1.02698240253843</v>
      </c>
      <c r="I154" s="95">
        <f t="shared" si="57"/>
        <v>1</v>
      </c>
      <c r="J154" s="95">
        <f t="shared" ca="1" si="51"/>
        <v>1.0269824000000001</v>
      </c>
      <c r="K154" s="95">
        <f t="shared" ca="1" si="52"/>
        <v>26.982399999999998</v>
      </c>
      <c r="L154" s="99">
        <f>IF(VLOOKUP(A154,$U$12:$AD$125,8)=VLOOKUP(A153,$U$12:$AD$125,8),0,VLOOKUP(A154,U$12:$AD$125,8))</f>
        <v>0</v>
      </c>
      <c r="M154" s="100">
        <f>IF(L154&gt;0,VLOOKUP(L154,T$12:$AC$125,7),0)</f>
        <v>0</v>
      </c>
      <c r="N154" s="95">
        <f t="shared" si="58"/>
        <v>0</v>
      </c>
      <c r="O154" s="95">
        <f t="shared" ca="1" si="53"/>
        <v>26.982399999999998</v>
      </c>
      <c r="P154" s="101" t="str">
        <f t="shared" si="59"/>
        <v>J=</v>
      </c>
      <c r="Q154" s="102">
        <f t="shared" si="60"/>
        <v>43577</v>
      </c>
      <c r="R154" s="12"/>
      <c r="S154" s="12"/>
      <c r="T154" s="92">
        <v>43041</v>
      </c>
      <c r="U154" s="22" t="s">
        <v>71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</row>
    <row r="155" spans="1:175" x14ac:dyDescent="0.2">
      <c r="A155" s="93">
        <f t="shared" si="54"/>
        <v>43570</v>
      </c>
      <c r="B155" s="94">
        <f t="shared" ca="1" si="61"/>
        <v>1026.9824000000001</v>
      </c>
      <c r="C155" s="95">
        <f t="shared" si="55"/>
        <v>1000</v>
      </c>
      <c r="D155" s="96">
        <f ca="1">IF(A155&lt;$B$1,VLOOKUP(A155,[1]DI!$A$4:$B$15000,2,FALSE),0)</f>
        <v>6.4000000000000001E-2</v>
      </c>
      <c r="E155" s="95">
        <f t="shared" ca="1" si="62"/>
        <v>2.4620000000000002E-4</v>
      </c>
      <c r="F155" s="97">
        <f t="shared" si="56"/>
        <v>1.0925</v>
      </c>
      <c r="G155" s="98">
        <f t="shared" ca="1" si="50"/>
        <v>1.0002689735000001</v>
      </c>
      <c r="H155" s="95">
        <f ca="1">TRUNC(PRODUCT(G$10:G154),15)</f>
        <v>1.02698240253843</v>
      </c>
      <c r="I155" s="95">
        <f t="shared" si="57"/>
        <v>1</v>
      </c>
      <c r="J155" s="95">
        <f t="shared" ca="1" si="51"/>
        <v>1.0269824000000001</v>
      </c>
      <c r="K155" s="95">
        <f t="shared" ca="1" si="52"/>
        <v>26.982399999999998</v>
      </c>
      <c r="L155" s="99">
        <f>IF(VLOOKUP(A155,$U$12:$AD$125,8)=VLOOKUP(A154,$U$12:$AD$125,8),0,VLOOKUP(A155,U$12:$AD$125,8))</f>
        <v>0</v>
      </c>
      <c r="M155" s="100">
        <f>IF(L155&gt;0,VLOOKUP(L155,T$12:$AC$125,7),0)</f>
        <v>0</v>
      </c>
      <c r="N155" s="95">
        <f t="shared" si="58"/>
        <v>0</v>
      </c>
      <c r="O155" s="95">
        <f t="shared" ca="1" si="53"/>
        <v>26.982399999999998</v>
      </c>
      <c r="P155" s="101" t="str">
        <f t="shared" si="59"/>
        <v>J=</v>
      </c>
      <c r="Q155" s="102">
        <f t="shared" si="60"/>
        <v>43577</v>
      </c>
      <c r="R155" s="12"/>
      <c r="S155" s="12"/>
      <c r="T155" s="92">
        <v>43054</v>
      </c>
      <c r="U155" s="22" t="s">
        <v>72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</row>
    <row r="156" spans="1:175" x14ac:dyDescent="0.2">
      <c r="A156" s="93">
        <f t="shared" si="54"/>
        <v>43571</v>
      </c>
      <c r="B156" s="94">
        <f t="shared" ca="1" si="61"/>
        <v>1027.25863</v>
      </c>
      <c r="C156" s="95">
        <f t="shared" si="55"/>
        <v>1000</v>
      </c>
      <c r="D156" s="96">
        <f ca="1">IF(A156&lt;$B$1,VLOOKUP(A156,[1]DI!$A$4:$B$15000,2,FALSE),0)</f>
        <v>6.4000000000000001E-2</v>
      </c>
      <c r="E156" s="95">
        <f t="shared" ca="1" si="62"/>
        <v>2.4620000000000002E-4</v>
      </c>
      <c r="F156" s="97">
        <f t="shared" si="56"/>
        <v>1.0925</v>
      </c>
      <c r="G156" s="98">
        <f t="shared" ca="1" si="50"/>
        <v>1.0002689735000001</v>
      </c>
      <c r="H156" s="95">
        <f ca="1">TRUNC(PRODUCT(G$10:G155),15)</f>
        <v>1.0272586335896801</v>
      </c>
      <c r="I156" s="95">
        <f t="shared" si="57"/>
        <v>1</v>
      </c>
      <c r="J156" s="95">
        <f t="shared" ca="1" si="51"/>
        <v>1.02725863</v>
      </c>
      <c r="K156" s="95">
        <f t="shared" ca="1" si="52"/>
        <v>27.25863</v>
      </c>
      <c r="L156" s="99">
        <f>IF(VLOOKUP(A156,$U$12:$AD$125,8)=VLOOKUP(A155,$U$12:$AD$125,8),0,VLOOKUP(A156,U$12:$AD$125,8))</f>
        <v>0</v>
      </c>
      <c r="M156" s="100">
        <f>IF(L156&gt;0,VLOOKUP(L156,T$12:$AC$125,7),0)</f>
        <v>0</v>
      </c>
      <c r="N156" s="95">
        <f t="shared" si="58"/>
        <v>0</v>
      </c>
      <c r="O156" s="95">
        <f t="shared" ca="1" si="53"/>
        <v>27.25863</v>
      </c>
      <c r="P156" s="101" t="str">
        <f t="shared" si="59"/>
        <v>J=</v>
      </c>
      <c r="Q156" s="102">
        <f t="shared" si="60"/>
        <v>43577</v>
      </c>
      <c r="R156" s="12"/>
      <c r="S156" s="37"/>
      <c r="T156" s="92">
        <v>43094</v>
      </c>
      <c r="U156" s="22" t="s">
        <v>73</v>
      </c>
      <c r="V156" s="20"/>
      <c r="W156" s="38"/>
      <c r="X156" s="28"/>
      <c r="Y156" s="28"/>
      <c r="Z156" s="28"/>
      <c r="AA156" s="12"/>
      <c r="AB156" s="12"/>
      <c r="AC156" s="37"/>
      <c r="AD156" s="37"/>
      <c r="AE156" s="37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</row>
    <row r="157" spans="1:175" x14ac:dyDescent="0.2">
      <c r="A157" s="93">
        <f t="shared" si="54"/>
        <v>43572</v>
      </c>
      <c r="B157" s="94">
        <f t="shared" ca="1" si="61"/>
        <v>1027.53494</v>
      </c>
      <c r="C157" s="95">
        <f t="shared" si="55"/>
        <v>1000</v>
      </c>
      <c r="D157" s="96">
        <f ca="1">IF(A157&lt;$B$1,VLOOKUP(A157,[1]DI!$A$4:$B$15000,2,FALSE),0)</f>
        <v>6.4000000000000001E-2</v>
      </c>
      <c r="E157" s="95">
        <f t="shared" ca="1" si="62"/>
        <v>2.4620000000000002E-4</v>
      </c>
      <c r="F157" s="97">
        <f t="shared" si="56"/>
        <v>1.0925</v>
      </c>
      <c r="G157" s="98">
        <f t="shared" ca="1" si="50"/>
        <v>1.0002689735000001</v>
      </c>
      <c r="H157" s="95">
        <f ca="1">TRUNC(PRODUCT(G$10:G156),15)</f>
        <v>1.0275349389397599</v>
      </c>
      <c r="I157" s="95">
        <f t="shared" si="57"/>
        <v>1</v>
      </c>
      <c r="J157" s="95">
        <f t="shared" ca="1" si="51"/>
        <v>1.02753494</v>
      </c>
      <c r="K157" s="95">
        <f t="shared" ca="1" si="52"/>
        <v>27.534939999999999</v>
      </c>
      <c r="L157" s="99">
        <f>IF(VLOOKUP(A157,$U$12:$AD$125,8)=VLOOKUP(A156,$U$12:$AD$125,8),0,VLOOKUP(A157,U$12:$AD$125,8))</f>
        <v>0</v>
      </c>
      <c r="M157" s="100">
        <f>IF(L157&gt;0,VLOOKUP(L157,T$12:$AC$125,7),0)</f>
        <v>0</v>
      </c>
      <c r="N157" s="95">
        <f t="shared" si="58"/>
        <v>0</v>
      </c>
      <c r="O157" s="95">
        <f t="shared" ca="1" si="53"/>
        <v>27.534939999999999</v>
      </c>
      <c r="P157" s="101" t="str">
        <f t="shared" si="59"/>
        <v>J=</v>
      </c>
      <c r="Q157" s="102">
        <f t="shared" si="60"/>
        <v>43577</v>
      </c>
      <c r="R157" s="12"/>
      <c r="S157" s="12"/>
      <c r="T157" s="92">
        <v>43101</v>
      </c>
      <c r="U157" s="22" t="s">
        <v>74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</row>
    <row r="158" spans="1:175" x14ac:dyDescent="0.2">
      <c r="A158" s="93">
        <f t="shared" si="54"/>
        <v>43573</v>
      </c>
      <c r="B158" s="94">
        <f t="shared" ca="1" si="61"/>
        <v>1027.81132</v>
      </c>
      <c r="C158" s="95">
        <f t="shared" si="55"/>
        <v>1000</v>
      </c>
      <c r="D158" s="96">
        <f ca="1">IF(A158&lt;$B$1,VLOOKUP(A158,[1]DI!$A$4:$B$15000,2,FALSE),0)</f>
        <v>6.4000000000000001E-2</v>
      </c>
      <c r="E158" s="95">
        <f t="shared" ca="1" si="62"/>
        <v>2.4620000000000002E-4</v>
      </c>
      <c r="F158" s="97">
        <f t="shared" si="56"/>
        <v>1.0925</v>
      </c>
      <c r="G158" s="98">
        <f t="shared" ca="1" si="50"/>
        <v>1.0002689735000001</v>
      </c>
      <c r="H158" s="95">
        <f ca="1">TRUNC(PRODUCT(G$10:G157),15)</f>
        <v>1.0278113186086599</v>
      </c>
      <c r="I158" s="95">
        <f t="shared" si="57"/>
        <v>1</v>
      </c>
      <c r="J158" s="95">
        <f t="shared" ca="1" si="51"/>
        <v>1.0278113200000001</v>
      </c>
      <c r="K158" s="95">
        <f t="shared" ca="1" si="52"/>
        <v>27.811319999999998</v>
      </c>
      <c r="L158" s="99">
        <f>IF(VLOOKUP(A158,$U$12:$AD$125,8)=VLOOKUP(A157,$U$12:$AD$125,8),0,VLOOKUP(A158,U$12:$AD$125,8))</f>
        <v>0</v>
      </c>
      <c r="M158" s="100">
        <f>IF(L158&gt;0,VLOOKUP(L158,T$12:$AC$125,7),0)</f>
        <v>0</v>
      </c>
      <c r="N158" s="95">
        <f t="shared" si="58"/>
        <v>0</v>
      </c>
      <c r="O158" s="95">
        <f t="shared" ca="1" si="53"/>
        <v>27.811319999999998</v>
      </c>
      <c r="P158" s="101" t="str">
        <f t="shared" si="59"/>
        <v>J=</v>
      </c>
      <c r="Q158" s="102">
        <f t="shared" si="60"/>
        <v>43577</v>
      </c>
      <c r="R158" s="12"/>
      <c r="S158" s="12"/>
      <c r="T158" s="92">
        <v>43143</v>
      </c>
      <c r="U158" s="22" t="s">
        <v>59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</row>
    <row r="159" spans="1:175" x14ac:dyDescent="0.2">
      <c r="A159" s="93">
        <f t="shared" si="54"/>
        <v>43574</v>
      </c>
      <c r="B159" s="94">
        <f t="shared" ca="1" si="61"/>
        <v>1028.0877700000001</v>
      </c>
      <c r="C159" s="95">
        <f t="shared" si="55"/>
        <v>1000</v>
      </c>
      <c r="D159" s="96">
        <f ca="1">IF(A159&lt;$B$1,VLOOKUP(A159,[1]DI!$A$4:$B$15000,2,FALSE),0)</f>
        <v>0</v>
      </c>
      <c r="E159" s="95">
        <f t="shared" ca="1" si="62"/>
        <v>0</v>
      </c>
      <c r="F159" s="97">
        <f t="shared" si="56"/>
        <v>1.0925</v>
      </c>
      <c r="G159" s="98">
        <f t="shared" ca="1" si="50"/>
        <v>1</v>
      </c>
      <c r="H159" s="95">
        <f ca="1">TRUNC(PRODUCT(G$10:G158),15)</f>
        <v>1.02808777261637</v>
      </c>
      <c r="I159" s="95">
        <f t="shared" si="57"/>
        <v>1</v>
      </c>
      <c r="J159" s="95">
        <f t="shared" ca="1" si="51"/>
        <v>1.02808777</v>
      </c>
      <c r="K159" s="95">
        <f t="shared" ca="1" si="52"/>
        <v>28.087769999999999</v>
      </c>
      <c r="L159" s="99">
        <f>IF(VLOOKUP(A159,$U$12:$AD$125,8)=VLOOKUP(A158,$U$12:$AD$125,8),0,VLOOKUP(A159,U$12:$AD$125,8))</f>
        <v>0</v>
      </c>
      <c r="M159" s="100">
        <f>IF(L159&gt;0,VLOOKUP(L159,T$12:$AC$125,7),0)</f>
        <v>0</v>
      </c>
      <c r="N159" s="95">
        <f t="shared" si="58"/>
        <v>0</v>
      </c>
      <c r="O159" s="95">
        <f t="shared" ca="1" si="53"/>
        <v>28.087769999999999</v>
      </c>
      <c r="P159" s="101" t="str">
        <f t="shared" si="59"/>
        <v>J=</v>
      </c>
      <c r="Q159" s="102">
        <f t="shared" si="60"/>
        <v>43577</v>
      </c>
      <c r="R159" s="12"/>
      <c r="S159" s="12"/>
      <c r="T159" s="92">
        <v>43144</v>
      </c>
      <c r="U159" s="22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  <c r="FI159" s="20"/>
      <c r="FJ159" s="20"/>
      <c r="FK159" s="20"/>
      <c r="FL159" s="20"/>
      <c r="FM159" s="20"/>
      <c r="FN159" s="20"/>
      <c r="FO159" s="20"/>
      <c r="FP159" s="20"/>
    </row>
    <row r="160" spans="1:175" x14ac:dyDescent="0.2">
      <c r="A160" s="93">
        <f t="shared" si="54"/>
        <v>43575</v>
      </c>
      <c r="B160" s="94">
        <f t="shared" ca="1" si="61"/>
        <v>1028.0877700000001</v>
      </c>
      <c r="C160" s="95">
        <f t="shared" si="55"/>
        <v>1000</v>
      </c>
      <c r="D160" s="96">
        <f ca="1">IF(A160&lt;$B$1,VLOOKUP(A160,[1]DI!$A$4:$B$15000,2,FALSE),0)</f>
        <v>0</v>
      </c>
      <c r="E160" s="95">
        <f t="shared" ca="1" si="62"/>
        <v>0</v>
      </c>
      <c r="F160" s="97">
        <f t="shared" si="56"/>
        <v>1.0925</v>
      </c>
      <c r="G160" s="98">
        <f t="shared" ca="1" si="50"/>
        <v>1</v>
      </c>
      <c r="H160" s="95">
        <f ca="1">TRUNC(PRODUCT(G$10:G159),15)</f>
        <v>1.02808777261637</v>
      </c>
      <c r="I160" s="95">
        <f t="shared" si="57"/>
        <v>1</v>
      </c>
      <c r="J160" s="95">
        <f t="shared" ca="1" si="51"/>
        <v>1.02808777</v>
      </c>
      <c r="K160" s="95">
        <f t="shared" ca="1" si="52"/>
        <v>28.087769999999999</v>
      </c>
      <c r="L160" s="99">
        <f>IF(VLOOKUP(A160,$U$12:$AD$125,8)=VLOOKUP(A159,$U$12:$AD$125,8),0,VLOOKUP(A160,U$12:$AD$125,8))</f>
        <v>0</v>
      </c>
      <c r="M160" s="100">
        <f>IF(L160&gt;0,VLOOKUP(L160,T$12:$AC$125,7),0)</f>
        <v>0</v>
      </c>
      <c r="N160" s="95">
        <f t="shared" si="58"/>
        <v>0</v>
      </c>
      <c r="O160" s="95">
        <f t="shared" ca="1" si="53"/>
        <v>28.087769999999999</v>
      </c>
      <c r="P160" s="101" t="str">
        <f t="shared" si="59"/>
        <v>J=</v>
      </c>
      <c r="Q160" s="102">
        <f t="shared" si="60"/>
        <v>43577</v>
      </c>
      <c r="R160" s="12"/>
      <c r="S160" s="12"/>
      <c r="T160" s="92">
        <v>43189</v>
      </c>
      <c r="U160" s="22" t="s">
        <v>67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  <c r="FI160" s="20"/>
      <c r="FJ160" s="20"/>
      <c r="FK160" s="20"/>
      <c r="FL160" s="20"/>
      <c r="FM160" s="20"/>
      <c r="FN160" s="20"/>
      <c r="FO160" s="20"/>
      <c r="FP160" s="20"/>
    </row>
    <row r="161" spans="1:172" x14ac:dyDescent="0.2">
      <c r="A161" s="93">
        <f t="shared" si="54"/>
        <v>43576</v>
      </c>
      <c r="B161" s="94">
        <f t="shared" ca="1" si="61"/>
        <v>1028.0877700000001</v>
      </c>
      <c r="C161" s="95">
        <f t="shared" si="55"/>
        <v>1000</v>
      </c>
      <c r="D161" s="96">
        <f ca="1">IF(A161&lt;$B$1,VLOOKUP(A161,[1]DI!$A$4:$B$15000,2,FALSE),0)</f>
        <v>0</v>
      </c>
      <c r="E161" s="95">
        <f t="shared" ca="1" si="62"/>
        <v>0</v>
      </c>
      <c r="F161" s="97">
        <f t="shared" si="56"/>
        <v>1.0925</v>
      </c>
      <c r="G161" s="98">
        <f t="shared" ca="1" si="50"/>
        <v>1</v>
      </c>
      <c r="H161" s="95">
        <f ca="1">TRUNC(PRODUCT(G$10:G160),15)</f>
        <v>1.02808777261637</v>
      </c>
      <c r="I161" s="95">
        <f t="shared" si="57"/>
        <v>1</v>
      </c>
      <c r="J161" s="95">
        <f t="shared" ca="1" si="51"/>
        <v>1.02808777</v>
      </c>
      <c r="K161" s="95">
        <f t="shared" ca="1" si="52"/>
        <v>28.087769999999999</v>
      </c>
      <c r="L161" s="99">
        <f>IF(VLOOKUP(A161,$U$12:$AD$125,8)=VLOOKUP(A160,$U$12:$AD$125,8),0,VLOOKUP(A161,U$12:$AD$125,8))</f>
        <v>0</v>
      </c>
      <c r="M161" s="100">
        <f>IF(L161&gt;0,VLOOKUP(L161,T$12:$AC$125,7),0)</f>
        <v>0</v>
      </c>
      <c r="N161" s="95">
        <f t="shared" si="58"/>
        <v>0</v>
      </c>
      <c r="O161" s="95">
        <f t="shared" ca="1" si="53"/>
        <v>28.087769999999999</v>
      </c>
      <c r="P161" s="101" t="str">
        <f t="shared" si="59"/>
        <v>J=</v>
      </c>
      <c r="Q161" s="102">
        <f t="shared" si="60"/>
        <v>43577</v>
      </c>
      <c r="R161" s="12"/>
      <c r="S161" s="12"/>
      <c r="T161" s="92">
        <v>43221</v>
      </c>
      <c r="U161" s="22" t="s">
        <v>68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</row>
    <row r="162" spans="1:172" x14ac:dyDescent="0.2">
      <c r="A162" s="93">
        <f t="shared" si="54"/>
        <v>43577</v>
      </c>
      <c r="B162" s="94">
        <f t="shared" ca="1" si="61"/>
        <v>1028.0877700000001</v>
      </c>
      <c r="C162" s="95">
        <f t="shared" si="55"/>
        <v>1000</v>
      </c>
      <c r="D162" s="96">
        <f ca="1">IF(A162&lt;$B$1,VLOOKUP(A162,[1]DI!$A$4:$B$15000,2,FALSE),0)</f>
        <v>6.4000000000000001E-2</v>
      </c>
      <c r="E162" s="95">
        <f t="shared" ca="1" si="62"/>
        <v>2.4620000000000002E-4</v>
      </c>
      <c r="F162" s="97">
        <f t="shared" si="56"/>
        <v>1.0925</v>
      </c>
      <c r="G162" s="98">
        <f t="shared" ca="1" si="50"/>
        <v>1.0002689735000001</v>
      </c>
      <c r="H162" s="95">
        <f ca="1">TRUNC(PRODUCT(G$10:G161),15)</f>
        <v>1.02808777261637</v>
      </c>
      <c r="I162" s="95">
        <f t="shared" si="57"/>
        <v>1</v>
      </c>
      <c r="J162" s="95">
        <f t="shared" ca="1" si="51"/>
        <v>1.02808777</v>
      </c>
      <c r="K162" s="95">
        <f t="shared" ca="1" si="52"/>
        <v>28.087769999999999</v>
      </c>
      <c r="L162" s="99">
        <f>IF(VLOOKUP(A162,$U$12:$AD$125,8)=VLOOKUP(A161,$U$12:$AD$125,8),0,VLOOKUP(A162,U$12:$AD$125,8))</f>
        <v>1</v>
      </c>
      <c r="M162" s="100">
        <f>IF(L162&gt;0,VLOOKUP(L162,T$12:$AC$125,7),0)</f>
        <v>0</v>
      </c>
      <c r="N162" s="95">
        <f t="shared" si="58"/>
        <v>0</v>
      </c>
      <c r="O162" s="95">
        <f t="shared" ca="1" si="53"/>
        <v>28.087769999999999</v>
      </c>
      <c r="P162" s="101" t="str">
        <f t="shared" si="59"/>
        <v>J=</v>
      </c>
      <c r="Q162" s="102">
        <f t="shared" si="60"/>
        <v>43577</v>
      </c>
      <c r="R162" s="12"/>
      <c r="S162" s="12"/>
      <c r="T162" s="92">
        <v>43251</v>
      </c>
      <c r="U162" s="22" t="s">
        <v>69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  <c r="FI162" s="20"/>
      <c r="FJ162" s="20"/>
      <c r="FK162" s="20"/>
      <c r="FL162" s="20"/>
      <c r="FM162" s="20"/>
      <c r="FN162" s="20"/>
      <c r="FO162" s="20"/>
      <c r="FP162" s="20"/>
    </row>
    <row r="163" spans="1:172" x14ac:dyDescent="0.2">
      <c r="A163" s="93">
        <f t="shared" si="54"/>
        <v>43578</v>
      </c>
      <c r="B163" s="94">
        <f t="shared" ca="1" si="61"/>
        <v>1000.26897</v>
      </c>
      <c r="C163" s="95">
        <f t="shared" si="55"/>
        <v>1000</v>
      </c>
      <c r="D163" s="96">
        <f ca="1">IF(A163&lt;$B$1,VLOOKUP(A163,[1]DI!$A$4:$B$15000,2,FALSE),0)</f>
        <v>6.4000000000000001E-2</v>
      </c>
      <c r="E163" s="95">
        <f t="shared" ca="1" si="62"/>
        <v>2.4620000000000002E-4</v>
      </c>
      <c r="F163" s="97">
        <f t="shared" si="56"/>
        <v>1.0925</v>
      </c>
      <c r="G163" s="98">
        <f t="shared" ca="1" si="50"/>
        <v>1.0002689735000001</v>
      </c>
      <c r="H163" s="95">
        <f ca="1">TRUNC(PRODUCT(G$10:G162),15)</f>
        <v>1.02836430098287</v>
      </c>
      <c r="I163" s="95">
        <f t="shared" ca="1" si="57"/>
        <v>1.02808777261637</v>
      </c>
      <c r="J163" s="95">
        <f t="shared" ca="1" si="51"/>
        <v>1.00026897</v>
      </c>
      <c r="K163" s="95">
        <f t="shared" ca="1" si="52"/>
        <v>0.26896999999999999</v>
      </c>
      <c r="L163" s="99">
        <f>IF(VLOOKUP(A163,$U$12:$AD$125,8)=VLOOKUP(A162,$U$12:$AD$125,8),0,VLOOKUP(A163,U$12:$AD$125,8))</f>
        <v>0</v>
      </c>
      <c r="M163" s="100">
        <f>IF(L163&gt;0,VLOOKUP(L163,T$12:$AC$125,7),0)</f>
        <v>0</v>
      </c>
      <c r="N163" s="95">
        <f t="shared" si="58"/>
        <v>0</v>
      </c>
      <c r="O163" s="95">
        <f t="shared" ca="1" si="53"/>
        <v>0.26896999999999999</v>
      </c>
      <c r="P163" s="101" t="str">
        <f t="shared" si="59"/>
        <v>J=</v>
      </c>
      <c r="Q163" s="102">
        <f t="shared" si="60"/>
        <v>43759</v>
      </c>
      <c r="R163" s="12"/>
      <c r="S163" s="12"/>
      <c r="T163" s="92">
        <v>43350</v>
      </c>
      <c r="U163" s="22" t="s">
        <v>70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</row>
    <row r="164" spans="1:172" x14ac:dyDescent="0.2">
      <c r="A164" s="93">
        <f t="shared" si="54"/>
        <v>43579</v>
      </c>
      <c r="B164" s="94">
        <f t="shared" ca="1" si="61"/>
        <v>1000.53802</v>
      </c>
      <c r="C164" s="95">
        <f t="shared" si="55"/>
        <v>1000</v>
      </c>
      <c r="D164" s="96">
        <f ca="1">IF(A164&lt;$B$1,VLOOKUP(A164,[1]DI!$A$4:$B$15000,2,FALSE),0)</f>
        <v>6.4000000000000001E-2</v>
      </c>
      <c r="E164" s="95">
        <f t="shared" ca="1" si="62"/>
        <v>2.4620000000000002E-4</v>
      </c>
      <c r="F164" s="97">
        <f t="shared" si="56"/>
        <v>1.0925</v>
      </c>
      <c r="G164" s="98">
        <f t="shared" ca="1" si="50"/>
        <v>1.0002689735000001</v>
      </c>
      <c r="H164" s="95">
        <f ca="1">TRUNC(PRODUCT(G$10:G163),15)</f>
        <v>1.0286409037281801</v>
      </c>
      <c r="I164" s="95">
        <f t="shared" ca="1" si="57"/>
        <v>1.02808777261637</v>
      </c>
      <c r="J164" s="95">
        <f t="shared" ca="1" si="51"/>
        <v>1.00053802</v>
      </c>
      <c r="K164" s="95">
        <f t="shared" ca="1" si="52"/>
        <v>0.53802000000000005</v>
      </c>
      <c r="L164" s="99">
        <f>IF(VLOOKUP(A164,$U$12:$AD$125,8)=VLOOKUP(A163,$U$12:$AD$125,8),0,VLOOKUP(A164,U$12:$AD$125,8))</f>
        <v>0</v>
      </c>
      <c r="M164" s="100">
        <f>IF(L164&gt;0,VLOOKUP(L164,T$12:$AC$125,7),0)</f>
        <v>0</v>
      </c>
      <c r="N164" s="95">
        <f t="shared" si="58"/>
        <v>0</v>
      </c>
      <c r="O164" s="95">
        <f t="shared" ca="1" si="53"/>
        <v>0.53802000000000005</v>
      </c>
      <c r="P164" s="101" t="str">
        <f t="shared" si="59"/>
        <v>J=</v>
      </c>
      <c r="Q164" s="102">
        <f t="shared" si="60"/>
        <v>43759</v>
      </c>
      <c r="R164" s="12"/>
      <c r="S164" s="12"/>
      <c r="T164" s="91">
        <v>43385</v>
      </c>
      <c r="U164" s="43" t="s">
        <v>65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  <c r="FI164" s="20"/>
      <c r="FJ164" s="20"/>
      <c r="FK164" s="20"/>
      <c r="FL164" s="20"/>
      <c r="FM164" s="20"/>
      <c r="FN164" s="20"/>
      <c r="FO164" s="20"/>
      <c r="FP164" s="20"/>
    </row>
    <row r="165" spans="1:172" x14ac:dyDescent="0.2">
      <c r="A165" s="93">
        <f t="shared" si="54"/>
        <v>43580</v>
      </c>
      <c r="B165" s="94">
        <f t="shared" ca="1" si="61"/>
        <v>1000.80714</v>
      </c>
      <c r="C165" s="95">
        <f t="shared" si="55"/>
        <v>1000</v>
      </c>
      <c r="D165" s="96">
        <f ca="1">IF(A165&lt;$B$1,VLOOKUP(A165,[1]DI!$A$4:$B$15000,2,FALSE),0)</f>
        <v>6.4000000000000001E-2</v>
      </c>
      <c r="E165" s="95">
        <f t="shared" ca="1" si="62"/>
        <v>2.4620000000000002E-4</v>
      </c>
      <c r="F165" s="97">
        <f t="shared" si="56"/>
        <v>1.0925</v>
      </c>
      <c r="G165" s="98">
        <f t="shared" ca="1" si="50"/>
        <v>1.0002689735000001</v>
      </c>
      <c r="H165" s="95">
        <f ca="1">TRUNC(PRODUCT(G$10:G164),15)</f>
        <v>1.0289175808722999</v>
      </c>
      <c r="I165" s="95">
        <f t="shared" ca="1" si="57"/>
        <v>1.02808777261637</v>
      </c>
      <c r="J165" s="95">
        <f t="shared" ca="1" si="51"/>
        <v>1.00080714</v>
      </c>
      <c r="K165" s="95">
        <f t="shared" ca="1" si="52"/>
        <v>0.80713999999999997</v>
      </c>
      <c r="L165" s="99">
        <f>IF(VLOOKUP(A165,$U$12:$AD$125,8)=VLOOKUP(A164,$U$12:$AD$125,8),0,VLOOKUP(A165,U$12:$AD$125,8))</f>
        <v>0</v>
      </c>
      <c r="M165" s="100">
        <f>IF(L165&gt;0,VLOOKUP(L165,T$12:$AC$125,7),0)</f>
        <v>0</v>
      </c>
      <c r="N165" s="95">
        <f t="shared" si="58"/>
        <v>0</v>
      </c>
      <c r="O165" s="95">
        <f t="shared" ca="1" si="53"/>
        <v>0.80713999999999997</v>
      </c>
      <c r="P165" s="101" t="str">
        <f t="shared" si="59"/>
        <v>J=</v>
      </c>
      <c r="Q165" s="102">
        <f t="shared" si="60"/>
        <v>43759</v>
      </c>
      <c r="R165" s="12"/>
      <c r="S165" s="12"/>
      <c r="T165" s="92">
        <v>43406</v>
      </c>
      <c r="U165" s="22" t="s">
        <v>71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  <c r="FI165" s="20"/>
      <c r="FJ165" s="20"/>
      <c r="FK165" s="20"/>
      <c r="FL165" s="20"/>
      <c r="FM165" s="20"/>
      <c r="FN165" s="20"/>
      <c r="FO165" s="20"/>
      <c r="FP165" s="20"/>
    </row>
    <row r="166" spans="1:172" x14ac:dyDescent="0.2">
      <c r="A166" s="93">
        <f t="shared" si="54"/>
        <v>43581</v>
      </c>
      <c r="B166" s="94">
        <f t="shared" ca="1" si="61"/>
        <v>1001.07633</v>
      </c>
      <c r="C166" s="95">
        <f t="shared" si="55"/>
        <v>1000</v>
      </c>
      <c r="D166" s="96">
        <f ca="1">IF(A166&lt;$B$1,VLOOKUP(A166,[1]DI!$A$4:$B$15000,2,FALSE),0)</f>
        <v>6.4000000000000001E-2</v>
      </c>
      <c r="E166" s="95">
        <f t="shared" ca="1" si="62"/>
        <v>2.4620000000000002E-4</v>
      </c>
      <c r="F166" s="97">
        <f t="shared" si="56"/>
        <v>1.0925</v>
      </c>
      <c r="G166" s="98">
        <f t="shared" ca="1" si="50"/>
        <v>1.0002689735000001</v>
      </c>
      <c r="H166" s="95">
        <f ca="1">TRUNC(PRODUCT(G$10:G165),15)</f>
        <v>1.0291943324352399</v>
      </c>
      <c r="I166" s="95">
        <f t="shared" ca="1" si="57"/>
        <v>1.02808777261637</v>
      </c>
      <c r="J166" s="95">
        <f t="shared" ca="1" si="51"/>
        <v>1.0010763300000001</v>
      </c>
      <c r="K166" s="95">
        <f t="shared" ca="1" si="52"/>
        <v>1.07633</v>
      </c>
      <c r="L166" s="99">
        <f>IF(VLOOKUP(A166,$U$12:$AD$125,8)=VLOOKUP(A165,$U$12:$AD$125,8),0,VLOOKUP(A166,U$12:$AD$125,8))</f>
        <v>0</v>
      </c>
      <c r="M166" s="100">
        <f>IF(L166&gt;0,VLOOKUP(L166,T$12:$AC$125,7),0)</f>
        <v>0</v>
      </c>
      <c r="N166" s="95">
        <f t="shared" si="58"/>
        <v>0</v>
      </c>
      <c r="O166" s="95">
        <f t="shared" ca="1" si="53"/>
        <v>1.07633</v>
      </c>
      <c r="P166" s="101" t="str">
        <f t="shared" si="59"/>
        <v>J=</v>
      </c>
      <c r="Q166" s="102">
        <f t="shared" si="60"/>
        <v>43759</v>
      </c>
      <c r="R166" s="12"/>
      <c r="S166" s="12"/>
      <c r="T166" s="92">
        <v>43419</v>
      </c>
      <c r="U166" s="22" t="s">
        <v>72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</row>
    <row r="167" spans="1:172" x14ac:dyDescent="0.2">
      <c r="A167" s="93">
        <f t="shared" si="54"/>
        <v>43582</v>
      </c>
      <c r="B167" s="94">
        <f t="shared" ca="1" si="61"/>
        <v>1001.34558999</v>
      </c>
      <c r="C167" s="95">
        <f t="shared" si="55"/>
        <v>1000</v>
      </c>
      <c r="D167" s="96">
        <f ca="1">IF(A167&lt;$B$1,VLOOKUP(A167,[1]DI!$A$4:$B$15000,2,FALSE),0)</f>
        <v>0</v>
      </c>
      <c r="E167" s="95">
        <f t="shared" ca="1" si="62"/>
        <v>0</v>
      </c>
      <c r="F167" s="97">
        <f t="shared" si="56"/>
        <v>1.0925</v>
      </c>
      <c r="G167" s="98">
        <f t="shared" ca="1" si="50"/>
        <v>1</v>
      </c>
      <c r="H167" s="95">
        <f ca="1">TRUNC(PRODUCT(G$10:G166),15)</f>
        <v>1.02947115843702</v>
      </c>
      <c r="I167" s="95">
        <f t="shared" ca="1" si="57"/>
        <v>1.02808777261637</v>
      </c>
      <c r="J167" s="95">
        <f t="shared" ca="1" si="51"/>
        <v>1.0013455899999999</v>
      </c>
      <c r="K167" s="95">
        <f t="shared" ca="1" si="52"/>
        <v>1.3455899899999999</v>
      </c>
      <c r="L167" s="99">
        <f>IF(VLOOKUP(A167,$U$12:$AD$125,8)=VLOOKUP(A166,$U$12:$AD$125,8),0,VLOOKUP(A167,U$12:$AD$125,8))</f>
        <v>0</v>
      </c>
      <c r="M167" s="100">
        <f>IF(L167&gt;0,VLOOKUP(L167,T$12:$AC$125,7),0)</f>
        <v>0</v>
      </c>
      <c r="N167" s="95">
        <f t="shared" si="58"/>
        <v>0</v>
      </c>
      <c r="O167" s="95">
        <f t="shared" ca="1" si="53"/>
        <v>1.3455899899999999</v>
      </c>
      <c r="P167" s="101" t="str">
        <f t="shared" si="59"/>
        <v>J=</v>
      </c>
      <c r="Q167" s="102">
        <f t="shared" si="60"/>
        <v>43759</v>
      </c>
      <c r="R167" s="12"/>
      <c r="S167" s="12"/>
      <c r="T167" s="92">
        <v>43459</v>
      </c>
      <c r="U167" s="22" t="s">
        <v>73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</row>
    <row r="168" spans="1:172" x14ac:dyDescent="0.2">
      <c r="A168" s="93">
        <f t="shared" si="54"/>
        <v>43583</v>
      </c>
      <c r="B168" s="94">
        <f t="shared" ca="1" si="61"/>
        <v>1001.34558999</v>
      </c>
      <c r="C168" s="95">
        <f t="shared" si="55"/>
        <v>1000</v>
      </c>
      <c r="D168" s="96">
        <f ca="1">IF(A168&lt;$B$1,VLOOKUP(A168,[1]DI!$A$4:$B$15000,2,FALSE),0)</f>
        <v>0</v>
      </c>
      <c r="E168" s="95">
        <f t="shared" ca="1" si="62"/>
        <v>0</v>
      </c>
      <c r="F168" s="97">
        <f t="shared" si="56"/>
        <v>1.0925</v>
      </c>
      <c r="G168" s="98">
        <f t="shared" ca="1" si="50"/>
        <v>1</v>
      </c>
      <c r="H168" s="95">
        <f ca="1">TRUNC(PRODUCT(G$10:G167),15)</f>
        <v>1.02947115843702</v>
      </c>
      <c r="I168" s="95">
        <f t="shared" ca="1" si="57"/>
        <v>1.02808777261637</v>
      </c>
      <c r="J168" s="95">
        <f t="shared" ca="1" si="51"/>
        <v>1.0013455899999999</v>
      </c>
      <c r="K168" s="95">
        <f t="shared" ca="1" si="52"/>
        <v>1.3455899899999999</v>
      </c>
      <c r="L168" s="99">
        <f>IF(VLOOKUP(A168,$U$12:$AD$125,8)=VLOOKUP(A167,$U$12:$AD$125,8),0,VLOOKUP(A168,U$12:$AD$125,8))</f>
        <v>0</v>
      </c>
      <c r="M168" s="100">
        <f>IF(L168&gt;0,VLOOKUP(L168,T$12:$AC$125,7),0)</f>
        <v>0</v>
      </c>
      <c r="N168" s="95">
        <f t="shared" si="58"/>
        <v>0</v>
      </c>
      <c r="O168" s="95">
        <f t="shared" ca="1" si="53"/>
        <v>1.3455899899999999</v>
      </c>
      <c r="P168" s="101" t="str">
        <f t="shared" si="59"/>
        <v>J=</v>
      </c>
      <c r="Q168" s="102">
        <f t="shared" si="60"/>
        <v>43759</v>
      </c>
      <c r="R168" s="12"/>
      <c r="S168" s="12"/>
      <c r="T168" s="92">
        <v>43466</v>
      </c>
      <c r="U168" s="22" t="s">
        <v>74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  <c r="FI168" s="20"/>
      <c r="FJ168" s="20"/>
      <c r="FK168" s="20"/>
      <c r="FL168" s="20"/>
      <c r="FM168" s="20"/>
      <c r="FN168" s="20"/>
      <c r="FO168" s="20"/>
      <c r="FP168" s="20"/>
    </row>
    <row r="169" spans="1:172" x14ac:dyDescent="0.2">
      <c r="A169" s="93">
        <f t="shared" si="54"/>
        <v>43584</v>
      </c>
      <c r="B169" s="94">
        <f t="shared" ca="1" si="61"/>
        <v>1001.34558999</v>
      </c>
      <c r="C169" s="95">
        <f t="shared" si="55"/>
        <v>1000</v>
      </c>
      <c r="D169" s="96">
        <f ca="1">IF(A169&lt;$B$1,VLOOKUP(A169,[1]DI!$A$4:$B$15000,2,FALSE),0)</f>
        <v>6.4000000000000001E-2</v>
      </c>
      <c r="E169" s="95">
        <f t="shared" ca="1" si="62"/>
        <v>2.4620000000000002E-4</v>
      </c>
      <c r="F169" s="97">
        <f t="shared" si="56"/>
        <v>1.0925</v>
      </c>
      <c r="G169" s="98">
        <f t="shared" ca="1" si="50"/>
        <v>1.0002689735000001</v>
      </c>
      <c r="H169" s="95">
        <f ca="1">TRUNC(PRODUCT(G$10:G168),15)</f>
        <v>1.02947115843702</v>
      </c>
      <c r="I169" s="95">
        <f t="shared" ca="1" si="57"/>
        <v>1.02808777261637</v>
      </c>
      <c r="J169" s="95">
        <f t="shared" ca="1" si="51"/>
        <v>1.0013455899999999</v>
      </c>
      <c r="K169" s="95">
        <f t="shared" ca="1" si="52"/>
        <v>1.3455899899999999</v>
      </c>
      <c r="L169" s="99">
        <f>IF(VLOOKUP(A169,$U$12:$AD$125,8)=VLOOKUP(A168,$U$12:$AD$125,8),0,VLOOKUP(A169,U$12:$AD$125,8))</f>
        <v>0</v>
      </c>
      <c r="M169" s="100">
        <f>IF(L169&gt;0,VLOOKUP(L169,T$12:$AC$125,7),0)</f>
        <v>0</v>
      </c>
      <c r="N169" s="95">
        <f t="shared" si="58"/>
        <v>0</v>
      </c>
      <c r="O169" s="95">
        <f t="shared" ca="1" si="53"/>
        <v>1.3455899899999999</v>
      </c>
      <c r="P169" s="101" t="str">
        <f t="shared" si="59"/>
        <v>J=</v>
      </c>
      <c r="Q169" s="102">
        <f t="shared" si="60"/>
        <v>43759</v>
      </c>
      <c r="R169" s="12"/>
      <c r="S169" s="12"/>
      <c r="T169" s="92">
        <v>43528</v>
      </c>
      <c r="U169" s="22" t="s">
        <v>59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  <c r="FI169" s="20"/>
      <c r="FJ169" s="20"/>
      <c r="FK169" s="20"/>
      <c r="FL169" s="20"/>
      <c r="FM169" s="20"/>
      <c r="FN169" s="20"/>
      <c r="FO169" s="20"/>
      <c r="FP169" s="20"/>
    </row>
    <row r="170" spans="1:172" x14ac:dyDescent="0.2">
      <c r="A170" s="93">
        <f t="shared" si="54"/>
        <v>43585</v>
      </c>
      <c r="B170" s="94">
        <f t="shared" ca="1" si="61"/>
        <v>1001.61492999</v>
      </c>
      <c r="C170" s="95">
        <f t="shared" si="55"/>
        <v>1000</v>
      </c>
      <c r="D170" s="96">
        <f ca="1">IF(A170&lt;$B$1,VLOOKUP(A170,[1]DI!$A$4:$B$15000,2,FALSE),0)</f>
        <v>6.4000000000000001E-2</v>
      </c>
      <c r="E170" s="95">
        <f t="shared" ca="1" si="62"/>
        <v>2.4620000000000002E-4</v>
      </c>
      <c r="F170" s="97">
        <f t="shared" si="56"/>
        <v>1.0925</v>
      </c>
      <c r="G170" s="98">
        <f t="shared" ca="1" si="50"/>
        <v>1.0002689735000001</v>
      </c>
      <c r="H170" s="95">
        <f ca="1">TRUNC(PRODUCT(G$10:G169),15)</f>
        <v>1.02974805889765</v>
      </c>
      <c r="I170" s="95">
        <f t="shared" ca="1" si="57"/>
        <v>1.02808777261637</v>
      </c>
      <c r="J170" s="95">
        <f t="shared" ca="1" si="51"/>
        <v>1.0016149299999999</v>
      </c>
      <c r="K170" s="95">
        <f t="shared" ca="1" si="52"/>
        <v>1.61492999</v>
      </c>
      <c r="L170" s="99">
        <f>IF(VLOOKUP(A170,$U$12:$AD$125,8)=VLOOKUP(A169,$U$12:$AD$125,8),0,VLOOKUP(A170,U$12:$AD$125,8))</f>
        <v>0</v>
      </c>
      <c r="M170" s="100">
        <f>IF(L170&gt;0,VLOOKUP(L170,T$12:$AC$125,7),0)</f>
        <v>0</v>
      </c>
      <c r="N170" s="95">
        <f t="shared" si="58"/>
        <v>0</v>
      </c>
      <c r="O170" s="95">
        <f t="shared" ca="1" si="53"/>
        <v>1.61492999</v>
      </c>
      <c r="P170" s="101" t="str">
        <f t="shared" si="59"/>
        <v>J=</v>
      </c>
      <c r="Q170" s="102">
        <f t="shared" si="60"/>
        <v>43759</v>
      </c>
      <c r="R170" s="12"/>
      <c r="S170" s="12"/>
      <c r="T170" s="92">
        <v>43529</v>
      </c>
      <c r="U170" s="22" t="s">
        <v>59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  <c r="FI170" s="20"/>
      <c r="FJ170" s="20"/>
      <c r="FK170" s="20"/>
      <c r="FL170" s="20"/>
      <c r="FM170" s="20"/>
      <c r="FN170" s="20"/>
      <c r="FO170" s="20"/>
      <c r="FP170" s="20"/>
    </row>
    <row r="171" spans="1:172" x14ac:dyDescent="0.2">
      <c r="A171" s="93">
        <f t="shared" si="54"/>
        <v>43586</v>
      </c>
      <c r="B171" s="94">
        <f t="shared" ca="1" si="61"/>
        <v>1001.88432999</v>
      </c>
      <c r="C171" s="95">
        <f t="shared" si="55"/>
        <v>1000</v>
      </c>
      <c r="D171" s="96">
        <f ca="1">IF(A171&lt;$B$1,VLOOKUP(A171,[1]DI!$A$4:$B$15000,2,FALSE),0)</f>
        <v>0</v>
      </c>
      <c r="E171" s="95">
        <f t="shared" ca="1" si="62"/>
        <v>0</v>
      </c>
      <c r="F171" s="97">
        <f t="shared" si="56"/>
        <v>1.0925</v>
      </c>
      <c r="G171" s="98">
        <f t="shared" ca="1" si="50"/>
        <v>1</v>
      </c>
      <c r="H171" s="95">
        <f ca="1">TRUNC(PRODUCT(G$10:G170),15)</f>
        <v>1.0300250338371699</v>
      </c>
      <c r="I171" s="95">
        <f t="shared" ca="1" si="57"/>
        <v>1.02808777261637</v>
      </c>
      <c r="J171" s="95">
        <f t="shared" ca="1" si="51"/>
        <v>1.00188433</v>
      </c>
      <c r="K171" s="95">
        <f t="shared" ca="1" si="52"/>
        <v>1.8843299899999999</v>
      </c>
      <c r="L171" s="99">
        <f>IF(VLOOKUP(A171,$U$12:$AD$125,8)=VLOOKUP(A170,$U$12:$AD$125,8),0,VLOOKUP(A171,U$12:$AD$125,8))</f>
        <v>0</v>
      </c>
      <c r="M171" s="100">
        <f>IF(L171&gt;0,VLOOKUP(L171,T$12:$AC$125,7),0)</f>
        <v>0</v>
      </c>
      <c r="N171" s="95">
        <f t="shared" si="58"/>
        <v>0</v>
      </c>
      <c r="O171" s="95">
        <f t="shared" ca="1" si="53"/>
        <v>1.8843299899999999</v>
      </c>
      <c r="P171" s="101" t="str">
        <f t="shared" si="59"/>
        <v>J=</v>
      </c>
      <c r="Q171" s="102">
        <f t="shared" si="60"/>
        <v>43759</v>
      </c>
      <c r="R171" s="12"/>
      <c r="S171" s="12"/>
      <c r="T171" s="92">
        <v>43574</v>
      </c>
      <c r="U171" s="22" t="s">
        <v>67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  <c r="FI171" s="20"/>
      <c r="FJ171" s="20"/>
      <c r="FK171" s="20"/>
      <c r="FL171" s="20"/>
      <c r="FM171" s="20"/>
      <c r="FN171" s="20"/>
      <c r="FO171" s="20"/>
      <c r="FP171" s="20"/>
    </row>
    <row r="172" spans="1:172" x14ac:dyDescent="0.2">
      <c r="A172" s="93">
        <f t="shared" si="54"/>
        <v>43587</v>
      </c>
      <c r="B172" s="94">
        <f t="shared" ca="1" si="61"/>
        <v>1001.88432999</v>
      </c>
      <c r="C172" s="95">
        <f t="shared" si="55"/>
        <v>1000</v>
      </c>
      <c r="D172" s="96">
        <f ca="1">IF(A172&lt;$B$1,VLOOKUP(A172,[1]DI!$A$4:$B$15000,2,FALSE),0)</f>
        <v>6.4000000000000001E-2</v>
      </c>
      <c r="E172" s="95">
        <f t="shared" ca="1" si="62"/>
        <v>2.4620000000000002E-4</v>
      </c>
      <c r="F172" s="97">
        <f t="shared" si="56"/>
        <v>1.0925</v>
      </c>
      <c r="G172" s="98">
        <f t="shared" ca="1" si="50"/>
        <v>1.0002689735000001</v>
      </c>
      <c r="H172" s="95">
        <f ca="1">TRUNC(PRODUCT(G$10:G171),15)</f>
        <v>1.0300250338371699</v>
      </c>
      <c r="I172" s="95">
        <f t="shared" ca="1" si="57"/>
        <v>1.02808777261637</v>
      </c>
      <c r="J172" s="95">
        <f t="shared" ca="1" si="51"/>
        <v>1.00188433</v>
      </c>
      <c r="K172" s="95">
        <f t="shared" ca="1" si="52"/>
        <v>1.8843299899999999</v>
      </c>
      <c r="L172" s="99">
        <f>IF(VLOOKUP(A172,$U$12:$AD$125,8)=VLOOKUP(A171,$U$12:$AD$125,8),0,VLOOKUP(A172,U$12:$AD$125,8))</f>
        <v>0</v>
      </c>
      <c r="M172" s="100">
        <f>IF(L172&gt;0,VLOOKUP(L172,T$12:$AC$125,7),0)</f>
        <v>0</v>
      </c>
      <c r="N172" s="95">
        <f t="shared" si="58"/>
        <v>0</v>
      </c>
      <c r="O172" s="95">
        <f t="shared" ca="1" si="53"/>
        <v>1.8843299899999999</v>
      </c>
      <c r="P172" s="101" t="str">
        <f t="shared" si="59"/>
        <v>J=</v>
      </c>
      <c r="Q172" s="102">
        <f t="shared" si="60"/>
        <v>43759</v>
      </c>
      <c r="R172" s="12"/>
      <c r="S172" s="12"/>
      <c r="T172" s="92">
        <v>43586</v>
      </c>
      <c r="U172" s="22" t="s">
        <v>68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  <c r="FI172" s="20"/>
      <c r="FJ172" s="20"/>
      <c r="FK172" s="20"/>
      <c r="FL172" s="20"/>
      <c r="FM172" s="20"/>
      <c r="FN172" s="20"/>
      <c r="FO172" s="20"/>
      <c r="FP172" s="20"/>
    </row>
    <row r="173" spans="1:172" x14ac:dyDescent="0.2">
      <c r="A173" s="93">
        <f t="shared" si="54"/>
        <v>43588</v>
      </c>
      <c r="B173" s="94">
        <f t="shared" ca="1" si="61"/>
        <v>1002.15381</v>
      </c>
      <c r="C173" s="95">
        <f t="shared" si="55"/>
        <v>1000</v>
      </c>
      <c r="D173" s="96">
        <f ca="1">IF(A173&lt;$B$1,VLOOKUP(A173,[1]DI!$A$4:$B$15000,2,FALSE),0)</f>
        <v>6.4000000000000001E-2</v>
      </c>
      <c r="E173" s="95">
        <f t="shared" ca="1" si="62"/>
        <v>2.4620000000000002E-4</v>
      </c>
      <c r="F173" s="97">
        <f t="shared" si="56"/>
        <v>1.0925</v>
      </c>
      <c r="G173" s="98">
        <f t="shared" ca="1" si="50"/>
        <v>1.0002689735000001</v>
      </c>
      <c r="H173" s="95">
        <f ca="1">TRUNC(PRODUCT(G$10:G172),15)</f>
        <v>1.03030208327561</v>
      </c>
      <c r="I173" s="95">
        <f t="shared" ca="1" si="57"/>
        <v>1.02808777261637</v>
      </c>
      <c r="J173" s="95">
        <f t="shared" ca="1" si="51"/>
        <v>1.00215381</v>
      </c>
      <c r="K173" s="95">
        <f t="shared" ca="1" si="52"/>
        <v>2.15381</v>
      </c>
      <c r="L173" s="99">
        <f>IF(VLOOKUP(A173,$U$12:$AD$125,8)=VLOOKUP(A172,$U$12:$AD$125,8),0,VLOOKUP(A173,U$12:$AD$125,8))</f>
        <v>0</v>
      </c>
      <c r="M173" s="100">
        <f>IF(L173&gt;0,VLOOKUP(L173,T$12:$AC$125,7),0)</f>
        <v>0</v>
      </c>
      <c r="N173" s="95">
        <f t="shared" si="58"/>
        <v>0</v>
      </c>
      <c r="O173" s="95">
        <f t="shared" ca="1" si="53"/>
        <v>2.15381</v>
      </c>
      <c r="P173" s="101" t="str">
        <f t="shared" si="59"/>
        <v>J=</v>
      </c>
      <c r="Q173" s="102">
        <f t="shared" si="60"/>
        <v>43759</v>
      </c>
      <c r="R173" s="12"/>
      <c r="S173" s="12"/>
      <c r="T173" s="92">
        <v>43636</v>
      </c>
      <c r="U173" s="22" t="s">
        <v>69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  <c r="FI173" s="20"/>
      <c r="FJ173" s="20"/>
      <c r="FK173" s="20"/>
      <c r="FL173" s="20"/>
      <c r="FM173" s="20"/>
      <c r="FN173" s="20"/>
      <c r="FO173" s="20"/>
      <c r="FP173" s="20"/>
    </row>
    <row r="174" spans="1:172" x14ac:dyDescent="0.2">
      <c r="A174" s="93">
        <f t="shared" si="54"/>
        <v>43589</v>
      </c>
      <c r="B174" s="94">
        <f t="shared" ca="1" si="61"/>
        <v>1002.42337</v>
      </c>
      <c r="C174" s="95">
        <f t="shared" si="55"/>
        <v>1000</v>
      </c>
      <c r="D174" s="96">
        <f ca="1">IF(A174&lt;$B$1,VLOOKUP(A174,[1]DI!$A$4:$B$15000,2,FALSE),0)</f>
        <v>0</v>
      </c>
      <c r="E174" s="95">
        <f t="shared" ca="1" si="62"/>
        <v>0</v>
      </c>
      <c r="F174" s="97">
        <f t="shared" si="56"/>
        <v>1.0925</v>
      </c>
      <c r="G174" s="98">
        <f t="shared" ca="1" si="50"/>
        <v>1</v>
      </c>
      <c r="H174" s="95">
        <f ca="1">TRUNC(PRODUCT(G$10:G173),15)</f>
        <v>1.03057920723301</v>
      </c>
      <c r="I174" s="95">
        <f t="shared" ca="1" si="57"/>
        <v>1.02808777261637</v>
      </c>
      <c r="J174" s="95">
        <f t="shared" ca="1" si="51"/>
        <v>1.00242337</v>
      </c>
      <c r="K174" s="95">
        <f t="shared" ca="1" si="52"/>
        <v>2.4233699999999998</v>
      </c>
      <c r="L174" s="99">
        <f>IF(VLOOKUP(A174,$U$12:$AD$125,8)=VLOOKUP(A173,$U$12:$AD$125,8),0,VLOOKUP(A174,U$12:$AD$125,8))</f>
        <v>0</v>
      </c>
      <c r="M174" s="100">
        <f>IF(L174&gt;0,VLOOKUP(L174,T$12:$AC$125,7),0)</f>
        <v>0</v>
      </c>
      <c r="N174" s="95">
        <f t="shared" si="58"/>
        <v>0</v>
      </c>
      <c r="O174" s="95">
        <f t="shared" ca="1" si="53"/>
        <v>2.4233699999999998</v>
      </c>
      <c r="P174" s="101" t="str">
        <f t="shared" si="59"/>
        <v>J=</v>
      </c>
      <c r="Q174" s="102">
        <f t="shared" si="60"/>
        <v>43759</v>
      </c>
      <c r="R174" s="12"/>
      <c r="S174" s="12"/>
      <c r="T174" s="92">
        <v>43784</v>
      </c>
      <c r="U174" s="22" t="s">
        <v>72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  <c r="FI174" s="20"/>
      <c r="FJ174" s="20"/>
      <c r="FK174" s="20"/>
      <c r="FL174" s="20"/>
      <c r="FM174" s="20"/>
      <c r="FN174" s="20"/>
      <c r="FO174" s="20"/>
      <c r="FP174" s="20"/>
    </row>
    <row r="175" spans="1:172" x14ac:dyDescent="0.2">
      <c r="A175" s="93">
        <f t="shared" si="54"/>
        <v>43590</v>
      </c>
      <c r="B175" s="94">
        <f t="shared" ca="1" si="61"/>
        <v>1002.42337</v>
      </c>
      <c r="C175" s="95">
        <f t="shared" si="55"/>
        <v>1000</v>
      </c>
      <c r="D175" s="96">
        <f ca="1">IF(A175&lt;$B$1,VLOOKUP(A175,[1]DI!$A$4:$B$15000,2,FALSE),0)</f>
        <v>0</v>
      </c>
      <c r="E175" s="95">
        <f t="shared" ca="1" si="62"/>
        <v>0</v>
      </c>
      <c r="F175" s="97">
        <f t="shared" si="56"/>
        <v>1.0925</v>
      </c>
      <c r="G175" s="98">
        <f t="shared" ca="1" si="50"/>
        <v>1</v>
      </c>
      <c r="H175" s="95">
        <f ca="1">TRUNC(PRODUCT(G$10:G174),15)</f>
        <v>1.03057920723301</v>
      </c>
      <c r="I175" s="95">
        <f t="shared" ca="1" si="57"/>
        <v>1.02808777261637</v>
      </c>
      <c r="J175" s="95">
        <f t="shared" ca="1" si="51"/>
        <v>1.00242337</v>
      </c>
      <c r="K175" s="95">
        <f t="shared" ca="1" si="52"/>
        <v>2.4233699999999998</v>
      </c>
      <c r="L175" s="99">
        <f>IF(VLOOKUP(A175,$U$12:$AD$125,8)=VLOOKUP(A174,$U$12:$AD$125,8),0,VLOOKUP(A175,U$12:$AD$125,8))</f>
        <v>0</v>
      </c>
      <c r="M175" s="100">
        <f>IF(L175&gt;0,VLOOKUP(L175,T$12:$AC$125,7),0)</f>
        <v>0</v>
      </c>
      <c r="N175" s="95">
        <f t="shared" si="58"/>
        <v>0</v>
      </c>
      <c r="O175" s="95">
        <f t="shared" ca="1" si="53"/>
        <v>2.4233699999999998</v>
      </c>
      <c r="P175" s="101" t="str">
        <f t="shared" si="59"/>
        <v>J=</v>
      </c>
      <c r="Q175" s="102">
        <f t="shared" si="60"/>
        <v>43759</v>
      </c>
      <c r="R175" s="12"/>
      <c r="S175" s="12"/>
      <c r="T175" s="92">
        <v>43824</v>
      </c>
      <c r="U175" s="22" t="s">
        <v>73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  <c r="FI175" s="20"/>
      <c r="FJ175" s="20"/>
      <c r="FK175" s="20"/>
      <c r="FL175" s="20"/>
      <c r="FM175" s="20"/>
      <c r="FN175" s="20"/>
      <c r="FO175" s="20"/>
      <c r="FP175" s="20"/>
    </row>
    <row r="176" spans="1:172" x14ac:dyDescent="0.2">
      <c r="A176" s="93">
        <f t="shared" si="54"/>
        <v>43591</v>
      </c>
      <c r="B176" s="94">
        <f t="shared" ca="1" si="61"/>
        <v>1002.42337</v>
      </c>
      <c r="C176" s="95">
        <f t="shared" si="55"/>
        <v>1000</v>
      </c>
      <c r="D176" s="96">
        <f ca="1">IF(A176&lt;$B$1,VLOOKUP(A176,[1]DI!$A$4:$B$15000,2,FALSE),0)</f>
        <v>6.4000000000000001E-2</v>
      </c>
      <c r="E176" s="95">
        <f t="shared" ca="1" si="62"/>
        <v>2.4620000000000002E-4</v>
      </c>
      <c r="F176" s="97">
        <f t="shared" si="56"/>
        <v>1.0925</v>
      </c>
      <c r="G176" s="98">
        <f t="shared" ca="1" si="50"/>
        <v>1.0002689735000001</v>
      </c>
      <c r="H176" s="95">
        <f ca="1">TRUNC(PRODUCT(G$10:G175),15)</f>
        <v>1.03057920723301</v>
      </c>
      <c r="I176" s="95">
        <f t="shared" ca="1" si="57"/>
        <v>1.02808777261637</v>
      </c>
      <c r="J176" s="95">
        <f t="shared" ca="1" si="51"/>
        <v>1.00242337</v>
      </c>
      <c r="K176" s="95">
        <f t="shared" ca="1" si="52"/>
        <v>2.4233699999999998</v>
      </c>
      <c r="L176" s="99">
        <f>IF(VLOOKUP(A176,$U$12:$AD$125,8)=VLOOKUP(A175,$U$12:$AD$125,8),0,VLOOKUP(A176,U$12:$AD$125,8))</f>
        <v>0</v>
      </c>
      <c r="M176" s="100">
        <f>IF(L176&gt;0,VLOOKUP(L176,T$12:$AC$125,7),0)</f>
        <v>0</v>
      </c>
      <c r="N176" s="95">
        <f t="shared" si="58"/>
        <v>0</v>
      </c>
      <c r="O176" s="95">
        <f t="shared" ca="1" si="53"/>
        <v>2.4233699999999998</v>
      </c>
      <c r="P176" s="101" t="str">
        <f t="shared" si="59"/>
        <v>J=</v>
      </c>
      <c r="Q176" s="102">
        <f t="shared" si="60"/>
        <v>43759</v>
      </c>
      <c r="R176" s="12"/>
      <c r="S176" s="12"/>
      <c r="T176" s="92">
        <v>43831</v>
      </c>
      <c r="U176" s="22" t="s">
        <v>74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</row>
    <row r="177" spans="1:175" x14ac:dyDescent="0.2">
      <c r="A177" s="93">
        <f t="shared" si="54"/>
        <v>43592</v>
      </c>
      <c r="B177" s="94">
        <f t="shared" ca="1" si="61"/>
        <v>1002.69298999</v>
      </c>
      <c r="C177" s="95">
        <f t="shared" si="55"/>
        <v>1000</v>
      </c>
      <c r="D177" s="96">
        <f ca="1">IF(A177&lt;$B$1,VLOOKUP(A177,[1]DI!$A$4:$B$15000,2,FALSE),0)</f>
        <v>6.4000000000000001E-2</v>
      </c>
      <c r="E177" s="95">
        <f t="shared" ca="1" si="62"/>
        <v>2.4620000000000002E-4</v>
      </c>
      <c r="F177" s="97">
        <f t="shared" si="56"/>
        <v>1.0925</v>
      </c>
      <c r="G177" s="98">
        <f t="shared" ca="1" si="50"/>
        <v>1.0002689735000001</v>
      </c>
      <c r="H177" s="95">
        <f ca="1">TRUNC(PRODUCT(G$10:G176),15)</f>
        <v>1.0308564057294001</v>
      </c>
      <c r="I177" s="95">
        <f t="shared" ca="1" si="57"/>
        <v>1.02808777261637</v>
      </c>
      <c r="J177" s="95">
        <f t="shared" ca="1" si="51"/>
        <v>1.0026929899999999</v>
      </c>
      <c r="K177" s="95">
        <f t="shared" ca="1" si="52"/>
        <v>2.6929899900000001</v>
      </c>
      <c r="L177" s="99">
        <f>IF(VLOOKUP(A177,$U$12:$AD$125,8)=VLOOKUP(A176,$U$12:$AD$125,8),0,VLOOKUP(A177,U$12:$AD$125,8))</f>
        <v>0</v>
      </c>
      <c r="M177" s="100">
        <f>IF(L177&gt;0,VLOOKUP(L177,T$12:$AC$125,7),0)</f>
        <v>0</v>
      </c>
      <c r="N177" s="95">
        <f t="shared" si="58"/>
        <v>0</v>
      </c>
      <c r="O177" s="95">
        <f t="shared" ca="1" si="53"/>
        <v>2.6929899900000001</v>
      </c>
      <c r="P177" s="101" t="str">
        <f t="shared" si="59"/>
        <v>J=</v>
      </c>
      <c r="Q177" s="102">
        <f t="shared" si="60"/>
        <v>43759</v>
      </c>
      <c r="R177" s="12"/>
      <c r="S177" s="12"/>
      <c r="T177" s="91">
        <v>43885</v>
      </c>
      <c r="U177" s="43" t="s">
        <v>59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</row>
    <row r="178" spans="1:175" x14ac:dyDescent="0.2">
      <c r="A178" s="93">
        <f t="shared" si="54"/>
        <v>43593</v>
      </c>
      <c r="B178" s="94">
        <f t="shared" ca="1" si="61"/>
        <v>1002.9626899899999</v>
      </c>
      <c r="C178" s="95">
        <f t="shared" si="55"/>
        <v>1000</v>
      </c>
      <c r="D178" s="96">
        <f ca="1">IF(A178&lt;$B$1,VLOOKUP(A178,[1]DI!$A$4:$B$15000,2,FALSE),0)</f>
        <v>6.4000000000000001E-2</v>
      </c>
      <c r="E178" s="95">
        <f t="shared" ca="1" si="62"/>
        <v>2.4620000000000002E-4</v>
      </c>
      <c r="F178" s="97">
        <f t="shared" si="56"/>
        <v>1.0925</v>
      </c>
      <c r="G178" s="98">
        <f t="shared" ca="1" si="50"/>
        <v>1.0002689735000001</v>
      </c>
      <c r="H178" s="95">
        <f ca="1">TRUNC(PRODUCT(G$10:G177),15)</f>
        <v>1.03113367878485</v>
      </c>
      <c r="I178" s="95">
        <f t="shared" ca="1" si="57"/>
        <v>1.02808777261637</v>
      </c>
      <c r="J178" s="95">
        <f t="shared" ca="1" si="51"/>
        <v>1.0029626899999999</v>
      </c>
      <c r="K178" s="95">
        <f t="shared" ca="1" si="52"/>
        <v>2.9626899899999999</v>
      </c>
      <c r="L178" s="99">
        <f>IF(VLOOKUP(A178,$U$12:$AD$125,8)=VLOOKUP(A177,$U$12:$AD$125,8),0,VLOOKUP(A178,U$12:$AD$125,8))</f>
        <v>0</v>
      </c>
      <c r="M178" s="100">
        <f>IF(L178&gt;0,VLOOKUP(L178,T$12:$AC$125,7),0)</f>
        <v>0</v>
      </c>
      <c r="N178" s="95">
        <f t="shared" si="58"/>
        <v>0</v>
      </c>
      <c r="O178" s="95">
        <f t="shared" ca="1" si="53"/>
        <v>2.9626899899999999</v>
      </c>
      <c r="P178" s="101" t="str">
        <f t="shared" si="59"/>
        <v>J=</v>
      </c>
      <c r="Q178" s="102">
        <f t="shared" si="60"/>
        <v>43759</v>
      </c>
      <c r="R178" s="12"/>
      <c r="S178" s="12"/>
      <c r="T178" s="92">
        <v>43886</v>
      </c>
      <c r="U178" s="22" t="s">
        <v>59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  <c r="FI178" s="20"/>
      <c r="FJ178" s="20"/>
      <c r="FK178" s="20"/>
      <c r="FL178" s="20"/>
      <c r="FM178" s="20"/>
      <c r="FN178" s="20"/>
      <c r="FO178" s="20"/>
      <c r="FP178" s="20"/>
    </row>
    <row r="179" spans="1:175" x14ac:dyDescent="0.2">
      <c r="A179" s="93">
        <f t="shared" si="54"/>
        <v>43594</v>
      </c>
      <c r="B179" s="94">
        <f t="shared" ca="1" si="61"/>
        <v>1003.2324599900001</v>
      </c>
      <c r="C179" s="95">
        <f t="shared" si="55"/>
        <v>1000</v>
      </c>
      <c r="D179" s="96">
        <f ca="1">IF(A179&lt;$B$1,VLOOKUP(A179,[1]DI!$A$4:$B$15000,2,FALSE),0)</f>
        <v>6.4000000000000001E-2</v>
      </c>
      <c r="E179" s="95">
        <f t="shared" ca="1" si="62"/>
        <v>2.4620000000000002E-4</v>
      </c>
      <c r="F179" s="97">
        <f t="shared" si="56"/>
        <v>1.0925</v>
      </c>
      <c r="G179" s="98">
        <f t="shared" ca="1" si="50"/>
        <v>1.0002689735000001</v>
      </c>
      <c r="H179" s="95">
        <f ca="1">TRUNC(PRODUCT(G$10:G178),15)</f>
        <v>1.0314110264194001</v>
      </c>
      <c r="I179" s="95">
        <f t="shared" ca="1" si="57"/>
        <v>1.02808777261637</v>
      </c>
      <c r="J179" s="95">
        <f t="shared" ca="1" si="51"/>
        <v>1.00323246</v>
      </c>
      <c r="K179" s="95">
        <f t="shared" ca="1" si="52"/>
        <v>3.2324599900000002</v>
      </c>
      <c r="L179" s="99">
        <f>IF(VLOOKUP(A179,$U$12:$AD$125,8)=VLOOKUP(A178,$U$12:$AD$125,8),0,VLOOKUP(A179,U$12:$AD$125,8))</f>
        <v>0</v>
      </c>
      <c r="M179" s="100">
        <f>IF(L179&gt;0,VLOOKUP(L179,T$12:$AC$125,7),0)</f>
        <v>0</v>
      </c>
      <c r="N179" s="95">
        <f t="shared" si="58"/>
        <v>0</v>
      </c>
      <c r="O179" s="95">
        <f t="shared" ca="1" si="53"/>
        <v>3.2324599900000002</v>
      </c>
      <c r="P179" s="101" t="str">
        <f t="shared" si="59"/>
        <v>J=</v>
      </c>
      <c r="Q179" s="102">
        <f t="shared" si="60"/>
        <v>43759</v>
      </c>
      <c r="R179" s="12"/>
      <c r="S179" s="12"/>
      <c r="T179" s="92">
        <v>43931</v>
      </c>
      <c r="U179" s="22" t="s">
        <v>67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  <c r="FI179" s="20"/>
      <c r="FJ179" s="20"/>
      <c r="FK179" s="20"/>
      <c r="FL179" s="20"/>
      <c r="FM179" s="20"/>
      <c r="FN179" s="20"/>
      <c r="FO179" s="20"/>
      <c r="FP179" s="20"/>
    </row>
    <row r="180" spans="1:175" x14ac:dyDescent="0.2">
      <c r="A180" s="93">
        <f t="shared" si="54"/>
        <v>43595</v>
      </c>
      <c r="B180" s="94">
        <f t="shared" ca="1" si="61"/>
        <v>1003.5023</v>
      </c>
      <c r="C180" s="95">
        <f t="shared" si="55"/>
        <v>1000</v>
      </c>
      <c r="D180" s="96">
        <f ca="1">IF(A180&lt;$B$1,VLOOKUP(A180,[1]DI!$A$4:$B$15000,2,FALSE),0)</f>
        <v>6.4000000000000001E-2</v>
      </c>
      <c r="E180" s="95">
        <f t="shared" ca="1" si="62"/>
        <v>2.4620000000000002E-4</v>
      </c>
      <c r="F180" s="97">
        <f t="shared" si="56"/>
        <v>1.0925</v>
      </c>
      <c r="G180" s="98">
        <f t="shared" ca="1" si="50"/>
        <v>1.0002689735000001</v>
      </c>
      <c r="H180" s="95">
        <f ca="1">TRUNC(PRODUCT(G$10:G179),15)</f>
        <v>1.0316884486531199</v>
      </c>
      <c r="I180" s="95">
        <f t="shared" ca="1" si="57"/>
        <v>1.02808777261637</v>
      </c>
      <c r="J180" s="95">
        <f t="shared" ca="1" si="51"/>
        <v>1.0035023000000001</v>
      </c>
      <c r="K180" s="95">
        <f t="shared" ca="1" si="52"/>
        <v>3.5023</v>
      </c>
      <c r="L180" s="99">
        <f>IF(VLOOKUP(A180,$U$12:$AD$125,8)=VLOOKUP(A179,$U$12:$AD$125,8),0,VLOOKUP(A180,U$12:$AD$125,8))</f>
        <v>0</v>
      </c>
      <c r="M180" s="100">
        <f>IF(L180&gt;0,VLOOKUP(L180,T$12:$AC$125,7),0)</f>
        <v>0</v>
      </c>
      <c r="N180" s="95">
        <f t="shared" si="58"/>
        <v>0</v>
      </c>
      <c r="O180" s="95">
        <f t="shared" ca="1" si="53"/>
        <v>3.5023</v>
      </c>
      <c r="P180" s="101" t="str">
        <f t="shared" si="59"/>
        <v>J=</v>
      </c>
      <c r="Q180" s="102">
        <f t="shared" si="60"/>
        <v>43759</v>
      </c>
      <c r="R180" s="12"/>
      <c r="S180" s="12"/>
      <c r="T180" s="92">
        <v>43942</v>
      </c>
      <c r="U180" s="22" t="s">
        <v>61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  <c r="FI180" s="20"/>
      <c r="FJ180" s="20"/>
      <c r="FK180" s="20"/>
      <c r="FL180" s="20"/>
      <c r="FM180" s="20"/>
      <c r="FN180" s="20"/>
      <c r="FO180" s="20"/>
      <c r="FP180" s="20"/>
    </row>
    <row r="181" spans="1:175" x14ac:dyDescent="0.2">
      <c r="A181" s="93">
        <f t="shared" si="54"/>
        <v>43596</v>
      </c>
      <c r="B181" s="94">
        <f t="shared" ca="1" si="61"/>
        <v>1003.7722199999999</v>
      </c>
      <c r="C181" s="95">
        <f t="shared" si="55"/>
        <v>1000</v>
      </c>
      <c r="D181" s="96">
        <f ca="1">IF(A181&lt;$B$1,VLOOKUP(A181,[1]DI!$A$4:$B$15000,2,FALSE),0)</f>
        <v>0</v>
      </c>
      <c r="E181" s="95">
        <f t="shared" ca="1" si="62"/>
        <v>0</v>
      </c>
      <c r="F181" s="97">
        <f t="shared" si="56"/>
        <v>1.0925</v>
      </c>
      <c r="G181" s="98">
        <f t="shared" ca="1" si="50"/>
        <v>1</v>
      </c>
      <c r="H181" s="95">
        <f ca="1">TRUNC(PRODUCT(G$10:G180),15)</f>
        <v>1.0319659455060599</v>
      </c>
      <c r="I181" s="95">
        <f t="shared" ca="1" si="57"/>
        <v>1.02808777261637</v>
      </c>
      <c r="J181" s="95">
        <f t="shared" ca="1" si="51"/>
        <v>1.0037722200000001</v>
      </c>
      <c r="K181" s="95">
        <f t="shared" ca="1" si="52"/>
        <v>3.7722199999999999</v>
      </c>
      <c r="L181" s="99">
        <f>IF(VLOOKUP(A181,$U$12:$AD$125,8)=VLOOKUP(A180,$U$12:$AD$125,8),0,VLOOKUP(A181,U$12:$AD$125,8))</f>
        <v>0</v>
      </c>
      <c r="M181" s="100">
        <f>IF(L181&gt;0,VLOOKUP(L181,T$12:$AC$125,7),0)</f>
        <v>0</v>
      </c>
      <c r="N181" s="95">
        <f t="shared" si="58"/>
        <v>0</v>
      </c>
      <c r="O181" s="95">
        <f t="shared" ca="1" si="53"/>
        <v>3.7722199999999999</v>
      </c>
      <c r="P181" s="101" t="str">
        <f t="shared" si="59"/>
        <v>J=</v>
      </c>
      <c r="Q181" s="102">
        <f t="shared" si="60"/>
        <v>43759</v>
      </c>
      <c r="R181" s="12"/>
      <c r="S181" s="12"/>
      <c r="T181" s="92">
        <v>43952</v>
      </c>
      <c r="U181" s="22" t="s">
        <v>68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  <c r="FI181" s="20"/>
      <c r="FJ181" s="20"/>
      <c r="FK181" s="20"/>
      <c r="FL181" s="20"/>
      <c r="FM181" s="20"/>
      <c r="FN181" s="20"/>
      <c r="FO181" s="20"/>
      <c r="FP181" s="20"/>
    </row>
    <row r="182" spans="1:175" x14ac:dyDescent="0.2">
      <c r="A182" s="93">
        <f t="shared" si="54"/>
        <v>43597</v>
      </c>
      <c r="B182" s="94">
        <f t="shared" ca="1" si="61"/>
        <v>1003.7722199999999</v>
      </c>
      <c r="C182" s="95">
        <f t="shared" si="55"/>
        <v>1000</v>
      </c>
      <c r="D182" s="96">
        <f ca="1">IF(A182&lt;$B$1,VLOOKUP(A182,[1]DI!$A$4:$B$15000,2,FALSE),0)</f>
        <v>0</v>
      </c>
      <c r="E182" s="95">
        <f t="shared" ca="1" si="62"/>
        <v>0</v>
      </c>
      <c r="F182" s="97">
        <f t="shared" si="56"/>
        <v>1.0925</v>
      </c>
      <c r="G182" s="98">
        <f t="shared" ca="1" si="50"/>
        <v>1</v>
      </c>
      <c r="H182" s="95">
        <f ca="1">TRUNC(PRODUCT(G$10:G181),15)</f>
        <v>1.0319659455060599</v>
      </c>
      <c r="I182" s="95">
        <f t="shared" ca="1" si="57"/>
        <v>1.02808777261637</v>
      </c>
      <c r="J182" s="95">
        <f t="shared" ca="1" si="51"/>
        <v>1.0037722200000001</v>
      </c>
      <c r="K182" s="95">
        <f t="shared" ca="1" si="52"/>
        <v>3.7722199999999999</v>
      </c>
      <c r="L182" s="99">
        <f>IF(VLOOKUP(A182,$U$12:$AD$125,8)=VLOOKUP(A181,$U$12:$AD$125,8),0,VLOOKUP(A182,U$12:$AD$125,8))</f>
        <v>0</v>
      </c>
      <c r="M182" s="100">
        <f>IF(L182&gt;0,VLOOKUP(L182,T$12:$AC$125,7),0)</f>
        <v>0</v>
      </c>
      <c r="N182" s="95">
        <f t="shared" si="58"/>
        <v>0</v>
      </c>
      <c r="O182" s="95">
        <f t="shared" ca="1" si="53"/>
        <v>3.7722199999999999</v>
      </c>
      <c r="P182" s="101" t="str">
        <f t="shared" si="59"/>
        <v>J=</v>
      </c>
      <c r="Q182" s="102">
        <f t="shared" si="60"/>
        <v>43759</v>
      </c>
      <c r="R182" s="12"/>
      <c r="S182" s="12"/>
      <c r="T182" s="92">
        <v>43993</v>
      </c>
      <c r="U182" s="22" t="s">
        <v>69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  <c r="FI182" s="20"/>
      <c r="FJ182" s="20"/>
      <c r="FK182" s="20"/>
      <c r="FL182" s="20"/>
      <c r="FM182" s="20"/>
      <c r="FN182" s="20"/>
      <c r="FO182" s="20"/>
      <c r="FP182" s="20"/>
    </row>
    <row r="183" spans="1:175" x14ac:dyDescent="0.2">
      <c r="A183" s="93">
        <f t="shared" si="54"/>
        <v>43598</v>
      </c>
      <c r="B183" s="94">
        <f t="shared" ca="1" si="61"/>
        <v>1003.7722199999999</v>
      </c>
      <c r="C183" s="95">
        <f t="shared" si="55"/>
        <v>1000</v>
      </c>
      <c r="D183" s="96">
        <f ca="1">IF(A183&lt;$B$1,VLOOKUP(A183,[1]DI!$A$4:$B$15000,2,FALSE),0)</f>
        <v>6.4000000000000001E-2</v>
      </c>
      <c r="E183" s="95">
        <f t="shared" ca="1" si="62"/>
        <v>2.4620000000000002E-4</v>
      </c>
      <c r="F183" s="97">
        <f t="shared" si="56"/>
        <v>1.0925</v>
      </c>
      <c r="G183" s="98">
        <f t="shared" ca="1" si="50"/>
        <v>1.0002689735000001</v>
      </c>
      <c r="H183" s="95">
        <f ca="1">TRUNC(PRODUCT(G$10:G182),15)</f>
        <v>1.0319659455060599</v>
      </c>
      <c r="I183" s="95">
        <f t="shared" ca="1" si="57"/>
        <v>1.02808777261637</v>
      </c>
      <c r="J183" s="95">
        <f t="shared" ca="1" si="51"/>
        <v>1.0037722200000001</v>
      </c>
      <c r="K183" s="95">
        <f t="shared" ca="1" si="52"/>
        <v>3.7722199999999999</v>
      </c>
      <c r="L183" s="99">
        <f>IF(VLOOKUP(A183,$U$12:$AD$125,8)=VLOOKUP(A182,$U$12:$AD$125,8),0,VLOOKUP(A183,U$12:$AD$125,8))</f>
        <v>0</v>
      </c>
      <c r="M183" s="100">
        <f>IF(L183&gt;0,VLOOKUP(L183,T$12:$AC$125,7),0)</f>
        <v>0</v>
      </c>
      <c r="N183" s="95">
        <f t="shared" si="58"/>
        <v>0</v>
      </c>
      <c r="O183" s="95">
        <f t="shared" ca="1" si="53"/>
        <v>3.7722199999999999</v>
      </c>
      <c r="P183" s="101" t="str">
        <f t="shared" si="59"/>
        <v>J=</v>
      </c>
      <c r="Q183" s="102">
        <f t="shared" si="60"/>
        <v>43759</v>
      </c>
      <c r="R183" s="12"/>
      <c r="S183" s="12"/>
      <c r="T183" s="92">
        <v>44081</v>
      </c>
      <c r="U183" s="22" t="s">
        <v>70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  <c r="FI183" s="20"/>
      <c r="FJ183" s="20"/>
      <c r="FK183" s="20"/>
      <c r="FL183" s="20"/>
      <c r="FM183" s="20"/>
      <c r="FN183" s="20"/>
      <c r="FO183" s="20"/>
      <c r="FP183" s="20"/>
    </row>
    <row r="184" spans="1:175" x14ac:dyDescent="0.2">
      <c r="A184" s="93">
        <f t="shared" si="54"/>
        <v>43599</v>
      </c>
      <c r="B184" s="94">
        <f t="shared" ca="1" si="61"/>
        <v>1004.0422099899999</v>
      </c>
      <c r="C184" s="95">
        <f t="shared" si="55"/>
        <v>1000</v>
      </c>
      <c r="D184" s="96">
        <f ca="1">IF(A184&lt;$B$1,VLOOKUP(A184,[1]DI!$A$4:$B$15000,2,FALSE),0)</f>
        <v>6.4000000000000001E-2</v>
      </c>
      <c r="E184" s="95">
        <f t="shared" ca="1" si="62"/>
        <v>2.4620000000000002E-4</v>
      </c>
      <c r="F184" s="97">
        <f t="shared" si="56"/>
        <v>1.0925</v>
      </c>
      <c r="G184" s="98">
        <f t="shared" ca="1" si="50"/>
        <v>1.0002689735000001</v>
      </c>
      <c r="H184" s="95">
        <f ca="1">TRUNC(PRODUCT(G$10:G183),15)</f>
        <v>1.0322435169983</v>
      </c>
      <c r="I184" s="95">
        <f t="shared" ca="1" si="57"/>
        <v>1.02808777261637</v>
      </c>
      <c r="J184" s="95">
        <f t="shared" ca="1" si="51"/>
        <v>1.0040422099999999</v>
      </c>
      <c r="K184" s="95">
        <f t="shared" ca="1" si="52"/>
        <v>4.0422099899999999</v>
      </c>
      <c r="L184" s="99">
        <f>IF(VLOOKUP(A184,$U$12:$AD$125,8)=VLOOKUP(A183,$U$12:$AD$125,8),0,VLOOKUP(A184,U$12:$AD$125,8))</f>
        <v>0</v>
      </c>
      <c r="M184" s="100">
        <f>IF(L184&gt;0,VLOOKUP(L184,T$12:$AC$125,7),0)</f>
        <v>0</v>
      </c>
      <c r="N184" s="95">
        <f t="shared" si="58"/>
        <v>0</v>
      </c>
      <c r="O184" s="95">
        <f t="shared" ca="1" si="53"/>
        <v>4.0422099899999999</v>
      </c>
      <c r="P184" s="101" t="str">
        <f t="shared" si="59"/>
        <v>J=</v>
      </c>
      <c r="Q184" s="102">
        <f t="shared" si="60"/>
        <v>43759</v>
      </c>
      <c r="R184" s="12"/>
      <c r="S184" s="12"/>
      <c r="T184" s="92">
        <v>44116</v>
      </c>
      <c r="U184" s="26" t="s">
        <v>65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  <c r="FI184" s="20"/>
      <c r="FJ184" s="20"/>
      <c r="FK184" s="20"/>
      <c r="FL184" s="20"/>
      <c r="FM184" s="20"/>
      <c r="FN184" s="20"/>
      <c r="FO184" s="20"/>
      <c r="FP184" s="20"/>
    </row>
    <row r="185" spans="1:175" x14ac:dyDescent="0.2">
      <c r="A185" s="93">
        <f t="shared" si="54"/>
        <v>43600</v>
      </c>
      <c r="B185" s="94">
        <f t="shared" ca="1" si="61"/>
        <v>1004.31227</v>
      </c>
      <c r="C185" s="95">
        <f t="shared" si="55"/>
        <v>1000</v>
      </c>
      <c r="D185" s="96">
        <f ca="1">IF(A185&lt;$B$1,VLOOKUP(A185,[1]DI!$A$4:$B$15000,2,FALSE),0)</f>
        <v>6.4000000000000001E-2</v>
      </c>
      <c r="E185" s="95">
        <f t="shared" ca="1" si="62"/>
        <v>2.4620000000000002E-4</v>
      </c>
      <c r="F185" s="97">
        <f t="shared" si="56"/>
        <v>1.0925</v>
      </c>
      <c r="G185" s="98">
        <f t="shared" ca="1" si="50"/>
        <v>1.0002689735000001</v>
      </c>
      <c r="H185" s="95">
        <f ca="1">TRUNC(PRODUCT(G$10:G184),15)</f>
        <v>1.03252116314992</v>
      </c>
      <c r="I185" s="95">
        <f t="shared" ca="1" si="57"/>
        <v>1.02808777261637</v>
      </c>
      <c r="J185" s="95">
        <f t="shared" ca="1" si="51"/>
        <v>1.00431227</v>
      </c>
      <c r="K185" s="95">
        <f t="shared" ca="1" si="52"/>
        <v>4.3122699999999998</v>
      </c>
      <c r="L185" s="99">
        <f>IF(VLOOKUP(A185,$U$12:$AD$125,8)=VLOOKUP(A184,$U$12:$AD$125,8),0,VLOOKUP(A185,U$12:$AD$125,8))</f>
        <v>0</v>
      </c>
      <c r="M185" s="100">
        <f>IF(L185&gt;0,VLOOKUP(L185,T$12:$AC$125,7),0)</f>
        <v>0</v>
      </c>
      <c r="N185" s="95">
        <f t="shared" si="58"/>
        <v>0</v>
      </c>
      <c r="O185" s="95">
        <f t="shared" ca="1" si="53"/>
        <v>4.3122699999999998</v>
      </c>
      <c r="P185" s="101" t="str">
        <f t="shared" si="59"/>
        <v>J=</v>
      </c>
      <c r="Q185" s="102">
        <f t="shared" si="60"/>
        <v>43759</v>
      </c>
      <c r="R185" s="12"/>
      <c r="S185" s="12"/>
      <c r="T185" s="92">
        <v>44137</v>
      </c>
      <c r="U185" s="22" t="s">
        <v>71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  <c r="FI185" s="20"/>
      <c r="FJ185" s="20"/>
      <c r="FK185" s="20"/>
      <c r="FL185" s="20"/>
      <c r="FM185" s="20"/>
      <c r="FN185" s="20"/>
      <c r="FO185" s="20"/>
      <c r="FP185" s="20"/>
    </row>
    <row r="186" spans="1:175" x14ac:dyDescent="0.2">
      <c r="A186" s="93">
        <f t="shared" si="54"/>
        <v>43601</v>
      </c>
      <c r="B186" s="94">
        <f t="shared" ca="1" si="61"/>
        <v>1004.5824</v>
      </c>
      <c r="C186" s="95">
        <f t="shared" si="55"/>
        <v>1000</v>
      </c>
      <c r="D186" s="96">
        <f ca="1">IF(A186&lt;$B$1,VLOOKUP(A186,[1]DI!$A$4:$B$15000,2,FALSE),0)</f>
        <v>6.4000000000000001E-2</v>
      </c>
      <c r="E186" s="95">
        <f t="shared" ca="1" si="62"/>
        <v>2.4620000000000002E-4</v>
      </c>
      <c r="F186" s="97">
        <f t="shared" si="56"/>
        <v>1.0925</v>
      </c>
      <c r="G186" s="98">
        <f t="shared" ca="1" si="50"/>
        <v>1.0002689735000001</v>
      </c>
      <c r="H186" s="95">
        <f ca="1">TRUNC(PRODUCT(G$10:G185),15)</f>
        <v>1.0327988839810001</v>
      </c>
      <c r="I186" s="95">
        <f t="shared" ca="1" si="57"/>
        <v>1.02808777261637</v>
      </c>
      <c r="J186" s="95">
        <f t="shared" ca="1" si="51"/>
        <v>1.0045824000000001</v>
      </c>
      <c r="K186" s="95">
        <f t="shared" ca="1" si="52"/>
        <v>4.5823999999999998</v>
      </c>
      <c r="L186" s="99">
        <f>IF(VLOOKUP(A186,$U$12:$AD$125,8)=VLOOKUP(A185,$U$12:$AD$125,8),0,VLOOKUP(A186,U$12:$AD$125,8))</f>
        <v>0</v>
      </c>
      <c r="M186" s="100">
        <f>IF(L186&gt;0,VLOOKUP(L186,T$12:$AC$125,7),0)</f>
        <v>0</v>
      </c>
      <c r="N186" s="95">
        <f t="shared" si="58"/>
        <v>0</v>
      </c>
      <c r="O186" s="95">
        <f t="shared" ca="1" si="53"/>
        <v>4.5823999999999998</v>
      </c>
      <c r="P186" s="101" t="str">
        <f t="shared" si="59"/>
        <v>J=</v>
      </c>
      <c r="Q186" s="102">
        <f t="shared" si="60"/>
        <v>43759</v>
      </c>
      <c r="R186" s="12"/>
      <c r="S186" s="12"/>
      <c r="T186" s="92">
        <v>44190</v>
      </c>
      <c r="U186" s="22" t="s">
        <v>73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  <c r="FI186" s="20"/>
      <c r="FJ186" s="20"/>
      <c r="FK186" s="20"/>
      <c r="FL186" s="20"/>
      <c r="FM186" s="20"/>
      <c r="FN186" s="20"/>
      <c r="FO186" s="20"/>
      <c r="FP186" s="20"/>
    </row>
    <row r="187" spans="1:175" x14ac:dyDescent="0.2">
      <c r="A187" s="93">
        <f t="shared" si="54"/>
        <v>43602</v>
      </c>
      <c r="B187" s="94">
        <f t="shared" ca="1" si="61"/>
        <v>1004.85260999</v>
      </c>
      <c r="C187" s="95">
        <f t="shared" si="55"/>
        <v>1000</v>
      </c>
      <c r="D187" s="96">
        <f ca="1">IF(A187&lt;$B$1,VLOOKUP(A187,[1]DI!$A$4:$B$15000,2,FALSE),0)</f>
        <v>6.4000000000000001E-2</v>
      </c>
      <c r="E187" s="95">
        <f t="shared" ca="1" si="62"/>
        <v>2.4620000000000002E-4</v>
      </c>
      <c r="F187" s="97">
        <f t="shared" si="56"/>
        <v>1.0925</v>
      </c>
      <c r="G187" s="98">
        <f t="shared" ca="1" si="50"/>
        <v>1.0002689735000001</v>
      </c>
      <c r="H187" s="95">
        <f ca="1">TRUNC(PRODUCT(G$10:G186),15)</f>
        <v>1.03307667951162</v>
      </c>
      <c r="I187" s="95">
        <f t="shared" ca="1" si="57"/>
        <v>1.02808777261637</v>
      </c>
      <c r="J187" s="95">
        <f t="shared" ca="1" si="51"/>
        <v>1.0048526099999999</v>
      </c>
      <c r="K187" s="95">
        <f t="shared" ca="1" si="52"/>
        <v>4.8526099900000004</v>
      </c>
      <c r="L187" s="99">
        <f>IF(VLOOKUP(A187,$U$12:$AD$125,8)=VLOOKUP(A186,$U$12:$AD$125,8),0,VLOOKUP(A187,U$12:$AD$125,8))</f>
        <v>0</v>
      </c>
      <c r="M187" s="100">
        <f>IF(L187&gt;0,VLOOKUP(L187,T$12:$AC$125,7),0)</f>
        <v>0</v>
      </c>
      <c r="N187" s="95">
        <f t="shared" si="58"/>
        <v>0</v>
      </c>
      <c r="O187" s="95">
        <f t="shared" ca="1" si="53"/>
        <v>4.8526099900000004</v>
      </c>
      <c r="P187" s="101" t="str">
        <f t="shared" si="59"/>
        <v>J=</v>
      </c>
      <c r="Q187" s="102">
        <f t="shared" si="60"/>
        <v>43759</v>
      </c>
      <c r="R187" s="12"/>
      <c r="S187" s="12"/>
      <c r="T187" s="92">
        <v>44197</v>
      </c>
      <c r="U187" s="22" t="s">
        <v>74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  <c r="FI187" s="20"/>
      <c r="FJ187" s="20"/>
      <c r="FK187" s="20"/>
      <c r="FL187" s="20"/>
      <c r="FM187" s="20"/>
      <c r="FN187" s="20"/>
      <c r="FO187" s="20"/>
      <c r="FP187" s="20"/>
    </row>
    <row r="188" spans="1:175" x14ac:dyDescent="0.2">
      <c r="A188" s="93">
        <f t="shared" si="54"/>
        <v>43603</v>
      </c>
      <c r="B188" s="94">
        <f t="shared" ca="1" si="61"/>
        <v>1005.12288999</v>
      </c>
      <c r="C188" s="95">
        <f t="shared" si="55"/>
        <v>1000</v>
      </c>
      <c r="D188" s="96">
        <f ca="1">IF(A188&lt;$B$1,VLOOKUP(A188,[1]DI!$A$4:$B$15000,2,FALSE),0)</f>
        <v>0</v>
      </c>
      <c r="E188" s="95">
        <f t="shared" ca="1" si="62"/>
        <v>0</v>
      </c>
      <c r="F188" s="97">
        <f t="shared" si="56"/>
        <v>1.0925</v>
      </c>
      <c r="G188" s="98">
        <f t="shared" ca="1" si="50"/>
        <v>1</v>
      </c>
      <c r="H188" s="95">
        <f ca="1">TRUNC(PRODUCT(G$10:G187),15)</f>
        <v>1.0333545497618799</v>
      </c>
      <c r="I188" s="95">
        <f t="shared" ca="1" si="57"/>
        <v>1.02808777261637</v>
      </c>
      <c r="J188" s="95">
        <f t="shared" ca="1" si="51"/>
        <v>1.00512289</v>
      </c>
      <c r="K188" s="95">
        <f t="shared" ca="1" si="52"/>
        <v>5.12288999</v>
      </c>
      <c r="L188" s="99">
        <f>IF(VLOOKUP(A188,$U$12:$AD$125,8)=VLOOKUP(A187,$U$12:$AD$125,8),0,VLOOKUP(A188,U$12:$AD$125,8))</f>
        <v>0</v>
      </c>
      <c r="M188" s="100">
        <f>IF(L188&gt;0,VLOOKUP(L188,T$12:$AC$125,7),0)</f>
        <v>0</v>
      </c>
      <c r="N188" s="95">
        <f t="shared" si="58"/>
        <v>0</v>
      </c>
      <c r="O188" s="95">
        <f t="shared" ca="1" si="53"/>
        <v>5.12288999</v>
      </c>
      <c r="P188" s="101" t="str">
        <f t="shared" si="59"/>
        <v>J=</v>
      </c>
      <c r="Q188" s="102">
        <f t="shared" si="60"/>
        <v>43759</v>
      </c>
      <c r="R188" s="12"/>
      <c r="S188" s="12"/>
      <c r="T188" s="92">
        <v>44242</v>
      </c>
      <c r="U188" s="22" t="s">
        <v>59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  <c r="FI188" s="20"/>
      <c r="FJ188" s="20"/>
      <c r="FK188" s="20"/>
      <c r="FL188" s="20"/>
      <c r="FM188" s="20"/>
      <c r="FN188" s="20"/>
      <c r="FO188" s="20"/>
      <c r="FP188" s="20"/>
    </row>
    <row r="189" spans="1:175" x14ac:dyDescent="0.2">
      <c r="A189" s="93">
        <f t="shared" si="54"/>
        <v>43604</v>
      </c>
      <c r="B189" s="94">
        <f t="shared" ca="1" si="61"/>
        <v>1005.12288999</v>
      </c>
      <c r="C189" s="95">
        <f t="shared" si="55"/>
        <v>1000</v>
      </c>
      <c r="D189" s="96">
        <f ca="1">IF(A189&lt;$B$1,VLOOKUP(A189,[1]DI!$A$4:$B$15000,2,FALSE),0)</f>
        <v>0</v>
      </c>
      <c r="E189" s="95">
        <f t="shared" ca="1" si="62"/>
        <v>0</v>
      </c>
      <c r="F189" s="97">
        <f t="shared" si="56"/>
        <v>1.0925</v>
      </c>
      <c r="G189" s="98">
        <f t="shared" ca="1" si="50"/>
        <v>1</v>
      </c>
      <c r="H189" s="95">
        <f ca="1">TRUNC(PRODUCT(G$10:G188),15)</f>
        <v>1.0333545497618799</v>
      </c>
      <c r="I189" s="95">
        <f t="shared" ca="1" si="57"/>
        <v>1.02808777261637</v>
      </c>
      <c r="J189" s="95">
        <f t="shared" ca="1" si="51"/>
        <v>1.00512289</v>
      </c>
      <c r="K189" s="95">
        <f t="shared" ca="1" si="52"/>
        <v>5.12288999</v>
      </c>
      <c r="L189" s="99">
        <f>IF(VLOOKUP(A189,$U$12:$AD$125,8)=VLOOKUP(A188,$U$12:$AD$125,8),0,VLOOKUP(A189,U$12:$AD$125,8))</f>
        <v>0</v>
      </c>
      <c r="M189" s="100">
        <f>IF(L189&gt;0,VLOOKUP(L189,T$12:$AC$125,7),0)</f>
        <v>0</v>
      </c>
      <c r="N189" s="95">
        <f t="shared" si="58"/>
        <v>0</v>
      </c>
      <c r="O189" s="95">
        <f t="shared" ca="1" si="53"/>
        <v>5.12288999</v>
      </c>
      <c r="P189" s="101" t="str">
        <f t="shared" si="59"/>
        <v>J=</v>
      </c>
      <c r="Q189" s="102">
        <f t="shared" si="60"/>
        <v>43759</v>
      </c>
      <c r="R189" s="12"/>
      <c r="S189" s="12"/>
      <c r="T189" s="92">
        <v>44243</v>
      </c>
      <c r="U189" s="22" t="s">
        <v>59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  <c r="FI189" s="20"/>
      <c r="FJ189" s="20"/>
      <c r="FK189" s="20"/>
      <c r="FL189" s="20"/>
      <c r="FM189" s="20"/>
      <c r="FN189" s="20"/>
      <c r="FO189" s="20"/>
      <c r="FP189" s="20"/>
    </row>
    <row r="190" spans="1:175" x14ac:dyDescent="0.2">
      <c r="A190" s="93">
        <f t="shared" si="54"/>
        <v>43605</v>
      </c>
      <c r="B190" s="94">
        <f t="shared" ca="1" si="61"/>
        <v>1005.12288999</v>
      </c>
      <c r="C190" s="95">
        <f t="shared" si="55"/>
        <v>1000</v>
      </c>
      <c r="D190" s="96">
        <f ca="1">IF(A190&lt;$B$1,VLOOKUP(A190,[1]DI!$A$4:$B$15000,2,FALSE),0)</f>
        <v>6.4000000000000001E-2</v>
      </c>
      <c r="E190" s="95">
        <f t="shared" ca="1" si="62"/>
        <v>2.4620000000000002E-4</v>
      </c>
      <c r="F190" s="97">
        <f t="shared" si="56"/>
        <v>1.0925</v>
      </c>
      <c r="G190" s="98">
        <f t="shared" ca="1" si="50"/>
        <v>1.0002689735000001</v>
      </c>
      <c r="H190" s="95">
        <f ca="1">TRUNC(PRODUCT(G$10:G189),15)</f>
        <v>1.0333545497618799</v>
      </c>
      <c r="I190" s="95">
        <f t="shared" ca="1" si="57"/>
        <v>1.02808777261637</v>
      </c>
      <c r="J190" s="95">
        <f t="shared" ca="1" si="51"/>
        <v>1.00512289</v>
      </c>
      <c r="K190" s="95">
        <f t="shared" ca="1" si="52"/>
        <v>5.12288999</v>
      </c>
      <c r="L190" s="99">
        <f>IF(VLOOKUP(A190,$U$12:$AD$125,8)=VLOOKUP(A189,$U$12:$AD$125,8),0,VLOOKUP(A190,U$12:$AD$125,8))</f>
        <v>0</v>
      </c>
      <c r="M190" s="100">
        <f>IF(L190&gt;0,VLOOKUP(L190,T$12:$AC$125,7),0)</f>
        <v>0</v>
      </c>
      <c r="N190" s="95">
        <f t="shared" si="58"/>
        <v>0</v>
      </c>
      <c r="O190" s="95">
        <f t="shared" ca="1" si="53"/>
        <v>5.12288999</v>
      </c>
      <c r="P190" s="101" t="str">
        <f t="shared" si="59"/>
        <v>J=</v>
      </c>
      <c r="Q190" s="102">
        <f t="shared" si="60"/>
        <v>43759</v>
      </c>
      <c r="R190" s="12"/>
      <c r="S190" s="12"/>
      <c r="T190" s="92">
        <v>44288</v>
      </c>
      <c r="U190" s="22" t="s">
        <v>67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  <c r="FI190" s="20"/>
      <c r="FJ190" s="20"/>
      <c r="FK190" s="20"/>
      <c r="FL190" s="20"/>
      <c r="FM190" s="20"/>
      <c r="FN190" s="20"/>
      <c r="FO190" s="20"/>
      <c r="FP190" s="20"/>
    </row>
    <row r="191" spans="1:175" x14ac:dyDescent="0.2">
      <c r="A191" s="93">
        <f t="shared" si="54"/>
        <v>43606</v>
      </c>
      <c r="B191" s="94">
        <f t="shared" ca="1" si="61"/>
        <v>1005.39324</v>
      </c>
      <c r="C191" s="95">
        <f t="shared" si="55"/>
        <v>1000</v>
      </c>
      <c r="D191" s="96">
        <f ca="1">IF(A191&lt;$B$1,VLOOKUP(A191,[1]DI!$A$4:$B$15000,2,FALSE),0)</f>
        <v>6.4000000000000001E-2</v>
      </c>
      <c r="E191" s="95">
        <f t="shared" ca="1" si="62"/>
        <v>2.4620000000000002E-4</v>
      </c>
      <c r="F191" s="97">
        <f t="shared" si="56"/>
        <v>1.0925</v>
      </c>
      <c r="G191" s="98">
        <f t="shared" ca="1" si="50"/>
        <v>1.0002689735000001</v>
      </c>
      <c r="H191" s="95">
        <f ca="1">TRUNC(PRODUCT(G$10:G190),15)</f>
        <v>1.03363249475187</v>
      </c>
      <c r="I191" s="95">
        <f t="shared" ca="1" si="57"/>
        <v>1.02808777261637</v>
      </c>
      <c r="J191" s="95">
        <f t="shared" ca="1" si="51"/>
        <v>1.0053932400000001</v>
      </c>
      <c r="K191" s="95">
        <f t="shared" ca="1" si="52"/>
        <v>5.3932399999999996</v>
      </c>
      <c r="L191" s="99">
        <f>IF(VLOOKUP(A191,$U$12:$AD$125,8)=VLOOKUP(A190,$U$12:$AD$125,8),0,VLOOKUP(A191,U$12:$AD$125,8))</f>
        <v>0</v>
      </c>
      <c r="M191" s="100">
        <f>IF(L191&gt;0,VLOOKUP(L191,T$12:$AC$125,7),0)</f>
        <v>0</v>
      </c>
      <c r="N191" s="95">
        <f t="shared" si="58"/>
        <v>0</v>
      </c>
      <c r="O191" s="95">
        <f t="shared" ca="1" si="53"/>
        <v>5.3932399999999996</v>
      </c>
      <c r="P191" s="101" t="str">
        <f t="shared" si="59"/>
        <v>J=</v>
      </c>
      <c r="Q191" s="102">
        <f t="shared" si="60"/>
        <v>43759</v>
      </c>
      <c r="R191" s="12"/>
      <c r="S191" s="12"/>
      <c r="T191" s="92">
        <v>44307</v>
      </c>
      <c r="U191" s="22" t="s">
        <v>61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  <c r="FI191" s="20"/>
      <c r="FJ191" s="20"/>
      <c r="FK191" s="20"/>
      <c r="FL191" s="20"/>
      <c r="FM191" s="20"/>
      <c r="FN191" s="20"/>
      <c r="FO191" s="20"/>
      <c r="FP191" s="20"/>
    </row>
    <row r="192" spans="1:175" x14ac:dyDescent="0.2">
      <c r="A192" s="93">
        <f t="shared" si="54"/>
        <v>43607</v>
      </c>
      <c r="B192" s="94">
        <f t="shared" ca="1" si="61"/>
        <v>1005.66365999</v>
      </c>
      <c r="C192" s="95">
        <f t="shared" si="55"/>
        <v>1000</v>
      </c>
      <c r="D192" s="96">
        <f ca="1">IF(A192&lt;$B$1,VLOOKUP(A192,[1]DI!$A$4:$B$15000,2,FALSE),0)</f>
        <v>6.4000000000000001E-2</v>
      </c>
      <c r="E192" s="95">
        <f t="shared" ca="1" si="62"/>
        <v>2.4620000000000002E-4</v>
      </c>
      <c r="F192" s="97">
        <f t="shared" si="56"/>
        <v>1.0925</v>
      </c>
      <c r="G192" s="98">
        <f t="shared" ca="1" si="50"/>
        <v>1.0002689735000001</v>
      </c>
      <c r="H192" s="95">
        <f ca="1">TRUNC(PRODUCT(G$10:G191),15)</f>
        <v>1.03391051450169</v>
      </c>
      <c r="I192" s="95">
        <f t="shared" ca="1" si="57"/>
        <v>1.02808777261637</v>
      </c>
      <c r="J192" s="95">
        <f t="shared" ca="1" si="51"/>
        <v>1.00566366</v>
      </c>
      <c r="K192" s="95">
        <f t="shared" ca="1" si="52"/>
        <v>5.6636599900000002</v>
      </c>
      <c r="L192" s="99">
        <f>IF(VLOOKUP(A192,$U$12:$AD$125,8)=VLOOKUP(A191,$U$12:$AD$125,8),0,VLOOKUP(A192,U$12:$AD$125,8))</f>
        <v>0</v>
      </c>
      <c r="M192" s="100">
        <f>IF(L192&gt;0,VLOOKUP(L192,T$12:$AC$125,7),0)</f>
        <v>0</v>
      </c>
      <c r="N192" s="95">
        <f t="shared" si="58"/>
        <v>0</v>
      </c>
      <c r="O192" s="95">
        <f t="shared" ca="1" si="53"/>
        <v>5.6636599900000002</v>
      </c>
      <c r="P192" s="101" t="str">
        <f t="shared" si="59"/>
        <v>J=</v>
      </c>
      <c r="Q192" s="102">
        <f t="shared" si="60"/>
        <v>43759</v>
      </c>
      <c r="R192" s="12"/>
      <c r="S192" s="37"/>
      <c r="T192" s="92">
        <v>44350</v>
      </c>
      <c r="U192" s="22" t="s">
        <v>69</v>
      </c>
      <c r="V192" s="20"/>
      <c r="W192" s="37"/>
      <c r="X192" s="28"/>
      <c r="Y192" s="28"/>
      <c r="Z192" s="28"/>
      <c r="AA192" s="12"/>
      <c r="AB192" s="12"/>
      <c r="AC192" s="37"/>
      <c r="AD192" s="37"/>
      <c r="AE192" s="37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</row>
    <row r="193" spans="1:175" x14ac:dyDescent="0.2">
      <c r="A193" s="93">
        <f t="shared" si="54"/>
        <v>43608</v>
      </c>
      <c r="B193" s="94">
        <f t="shared" ca="1" si="61"/>
        <v>1005.93416</v>
      </c>
      <c r="C193" s="95">
        <f t="shared" si="55"/>
        <v>1000</v>
      </c>
      <c r="D193" s="96">
        <f ca="1">IF(A193&lt;$B$1,VLOOKUP(A193,[1]DI!$A$4:$B$15000,2,FALSE),0)</f>
        <v>6.4000000000000001E-2</v>
      </c>
      <c r="E193" s="95">
        <f t="shared" ca="1" si="62"/>
        <v>2.4620000000000002E-4</v>
      </c>
      <c r="F193" s="97">
        <f t="shared" si="56"/>
        <v>1.0925</v>
      </c>
      <c r="G193" s="98">
        <f t="shared" ca="1" si="50"/>
        <v>1.0002689735000001</v>
      </c>
      <c r="H193" s="95">
        <f ca="1">TRUNC(PRODUCT(G$10:G192),15)</f>
        <v>1.03418860903147</v>
      </c>
      <c r="I193" s="95">
        <f t="shared" ca="1" si="57"/>
        <v>1.02808777261637</v>
      </c>
      <c r="J193" s="95">
        <f t="shared" ca="1" si="51"/>
        <v>1.00593416</v>
      </c>
      <c r="K193" s="95">
        <f t="shared" ca="1" si="52"/>
        <v>5.9341600000000003</v>
      </c>
      <c r="L193" s="99">
        <f>IF(VLOOKUP(A193,$U$12:$AD$125,8)=VLOOKUP(A192,$U$12:$AD$125,8),0,VLOOKUP(A193,U$12:$AD$125,8))</f>
        <v>0</v>
      </c>
      <c r="M193" s="100">
        <f>IF(L193&gt;0,VLOOKUP(L193,T$12:$AC$125,7),0)</f>
        <v>0</v>
      </c>
      <c r="N193" s="95">
        <f t="shared" si="58"/>
        <v>0</v>
      </c>
      <c r="O193" s="95">
        <f t="shared" ca="1" si="53"/>
        <v>5.9341600000000003</v>
      </c>
      <c r="P193" s="101" t="str">
        <f t="shared" si="59"/>
        <v>J=</v>
      </c>
      <c r="Q193" s="102">
        <f t="shared" si="60"/>
        <v>43759</v>
      </c>
      <c r="R193" s="12"/>
      <c r="S193" s="12"/>
      <c r="T193" s="92">
        <v>44446</v>
      </c>
      <c r="U193" s="22" t="s">
        <v>70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  <c r="FI193" s="20"/>
      <c r="FJ193" s="20"/>
      <c r="FK193" s="20"/>
      <c r="FL193" s="20"/>
      <c r="FM193" s="20"/>
      <c r="FN193" s="20"/>
      <c r="FO193" s="20"/>
      <c r="FP193" s="20"/>
    </row>
    <row r="194" spans="1:175" x14ac:dyDescent="0.2">
      <c r="A194" s="93">
        <f t="shared" si="54"/>
        <v>43609</v>
      </c>
      <c r="B194" s="94">
        <f t="shared" ca="1" si="61"/>
        <v>1006.20473</v>
      </c>
      <c r="C194" s="95">
        <f t="shared" si="55"/>
        <v>1000</v>
      </c>
      <c r="D194" s="96">
        <f ca="1">IF(A194&lt;$B$1,VLOOKUP(A194,[1]DI!$A$4:$B$15000,2,FALSE),0)</f>
        <v>6.4000000000000001E-2</v>
      </c>
      <c r="E194" s="95">
        <f t="shared" ca="1" si="62"/>
        <v>2.4620000000000002E-4</v>
      </c>
      <c r="F194" s="97">
        <f t="shared" si="56"/>
        <v>1.0925</v>
      </c>
      <c r="G194" s="98">
        <f t="shared" ca="1" si="50"/>
        <v>1.0002689735000001</v>
      </c>
      <c r="H194" s="95">
        <f ca="1">TRUNC(PRODUCT(G$10:G193),15)</f>
        <v>1.0344667783613</v>
      </c>
      <c r="I194" s="95">
        <f t="shared" ca="1" si="57"/>
        <v>1.02808777261637</v>
      </c>
      <c r="J194" s="95">
        <f t="shared" ca="1" si="51"/>
        <v>1.0062047300000001</v>
      </c>
      <c r="K194" s="95">
        <f t="shared" ca="1" si="52"/>
        <v>6.2047299999999996</v>
      </c>
      <c r="L194" s="99">
        <f>IF(VLOOKUP(A194,$U$12:$AD$125,8)=VLOOKUP(A193,$U$12:$AD$125,8),0,VLOOKUP(A194,U$12:$AD$125,8))</f>
        <v>0</v>
      </c>
      <c r="M194" s="100">
        <f>IF(L194&gt;0,VLOOKUP(L194,T$12:$AC$125,7),0)</f>
        <v>0</v>
      </c>
      <c r="N194" s="95">
        <f t="shared" si="58"/>
        <v>0</v>
      </c>
      <c r="O194" s="95">
        <f t="shared" ca="1" si="53"/>
        <v>6.2047299999999996</v>
      </c>
      <c r="P194" s="101" t="str">
        <f t="shared" si="59"/>
        <v>J=</v>
      </c>
      <c r="Q194" s="102">
        <f t="shared" si="60"/>
        <v>43759</v>
      </c>
      <c r="R194" s="12"/>
      <c r="S194" s="37"/>
      <c r="T194" s="91">
        <v>44481</v>
      </c>
      <c r="U194" s="43" t="s">
        <v>65</v>
      </c>
      <c r="V194" s="20"/>
      <c r="W194" s="37"/>
      <c r="X194" s="28"/>
      <c r="Y194" s="28"/>
      <c r="Z194" s="28"/>
      <c r="AA194" s="12"/>
      <c r="AB194" s="12"/>
      <c r="AC194" s="37"/>
      <c r="AD194" s="37"/>
      <c r="AE194" s="37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</row>
    <row r="195" spans="1:175" x14ac:dyDescent="0.2">
      <c r="A195" s="93">
        <f t="shared" si="54"/>
        <v>43610</v>
      </c>
      <c r="B195" s="94">
        <f t="shared" ca="1" si="61"/>
        <v>1006.47536999</v>
      </c>
      <c r="C195" s="95">
        <f t="shared" si="55"/>
        <v>1000</v>
      </c>
      <c r="D195" s="96">
        <f ca="1">IF(A195&lt;$B$1,VLOOKUP(A195,[1]DI!$A$4:$B$15000,2,FALSE),0)</f>
        <v>0</v>
      </c>
      <c r="E195" s="95">
        <f t="shared" ca="1" si="62"/>
        <v>0</v>
      </c>
      <c r="F195" s="97">
        <f t="shared" si="56"/>
        <v>1.0925</v>
      </c>
      <c r="G195" s="98">
        <f t="shared" ca="1" si="50"/>
        <v>1</v>
      </c>
      <c r="H195" s="95">
        <f ca="1">TRUNC(PRODUCT(G$10:G194),15)</f>
        <v>1.03474502251131</v>
      </c>
      <c r="I195" s="95">
        <f t="shared" ca="1" si="57"/>
        <v>1.02808777261637</v>
      </c>
      <c r="J195" s="95">
        <f t="shared" ca="1" si="51"/>
        <v>1.00647537</v>
      </c>
      <c r="K195" s="95">
        <f t="shared" ca="1" si="52"/>
        <v>6.4753699899999999</v>
      </c>
      <c r="L195" s="99">
        <f>IF(VLOOKUP(A195,$U$12:$AD$125,8)=VLOOKUP(A194,$U$12:$AD$125,8),0,VLOOKUP(A195,U$12:$AD$125,8))</f>
        <v>0</v>
      </c>
      <c r="M195" s="100">
        <f>IF(L195&gt;0,VLOOKUP(L195,T$12:$AC$125,7),0)</f>
        <v>0</v>
      </c>
      <c r="N195" s="95">
        <f t="shared" si="58"/>
        <v>0</v>
      </c>
      <c r="O195" s="95">
        <f t="shared" ca="1" si="53"/>
        <v>6.4753699899999999</v>
      </c>
      <c r="P195" s="101" t="str">
        <f t="shared" si="59"/>
        <v>J=</v>
      </c>
      <c r="Q195" s="102">
        <f t="shared" si="60"/>
        <v>43759</v>
      </c>
      <c r="R195" s="12"/>
      <c r="S195" s="37"/>
      <c r="T195" s="92">
        <v>44502</v>
      </c>
      <c r="U195" s="22" t="s">
        <v>71</v>
      </c>
      <c r="V195" s="20"/>
      <c r="W195" s="37"/>
      <c r="X195" s="28"/>
      <c r="Y195" s="28"/>
      <c r="Z195" s="28"/>
      <c r="AA195" s="12"/>
      <c r="AB195" s="12"/>
      <c r="AC195" s="37"/>
      <c r="AD195" s="37"/>
      <c r="AE195" s="37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</row>
    <row r="196" spans="1:175" x14ac:dyDescent="0.2">
      <c r="A196" s="93">
        <f t="shared" si="54"/>
        <v>43611</v>
      </c>
      <c r="B196" s="94">
        <f t="shared" ca="1" si="61"/>
        <v>1006.47536999</v>
      </c>
      <c r="C196" s="95">
        <f t="shared" si="55"/>
        <v>1000</v>
      </c>
      <c r="D196" s="96">
        <f ca="1">IF(A196&lt;$B$1,VLOOKUP(A196,[1]DI!$A$4:$B$15000,2,FALSE),0)</f>
        <v>0</v>
      </c>
      <c r="E196" s="95">
        <f t="shared" ca="1" si="62"/>
        <v>0</v>
      </c>
      <c r="F196" s="97">
        <f t="shared" si="56"/>
        <v>1.0925</v>
      </c>
      <c r="G196" s="98">
        <f t="shared" ca="1" si="50"/>
        <v>1</v>
      </c>
      <c r="H196" s="95">
        <f ca="1">TRUNC(PRODUCT(G$10:G195),15)</f>
        <v>1.03474502251131</v>
      </c>
      <c r="I196" s="95">
        <f t="shared" ca="1" si="57"/>
        <v>1.02808777261637</v>
      </c>
      <c r="J196" s="95">
        <f t="shared" ca="1" si="51"/>
        <v>1.00647537</v>
      </c>
      <c r="K196" s="95">
        <f t="shared" ca="1" si="52"/>
        <v>6.4753699899999999</v>
      </c>
      <c r="L196" s="99">
        <f>IF(VLOOKUP(A196,$U$12:$AD$125,8)=VLOOKUP(A195,$U$12:$AD$125,8),0,VLOOKUP(A196,U$12:$AD$125,8))</f>
        <v>0</v>
      </c>
      <c r="M196" s="100">
        <f>IF(L196&gt;0,VLOOKUP(L196,T$12:$AC$125,7),0)</f>
        <v>0</v>
      </c>
      <c r="N196" s="95">
        <f t="shared" si="58"/>
        <v>0</v>
      </c>
      <c r="O196" s="95">
        <f t="shared" ca="1" si="53"/>
        <v>6.4753699899999999</v>
      </c>
      <c r="P196" s="101" t="str">
        <f t="shared" si="59"/>
        <v>J=</v>
      </c>
      <c r="Q196" s="102">
        <f t="shared" si="60"/>
        <v>43759</v>
      </c>
      <c r="R196" s="12"/>
      <c r="S196" s="12"/>
      <c r="T196" s="92">
        <v>44515</v>
      </c>
      <c r="U196" s="22" t="s">
        <v>72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  <c r="FI196" s="20"/>
      <c r="FJ196" s="20"/>
      <c r="FK196" s="20"/>
      <c r="FL196" s="20"/>
      <c r="FM196" s="20"/>
      <c r="FN196" s="20"/>
      <c r="FO196" s="20"/>
      <c r="FP196" s="20"/>
    </row>
    <row r="197" spans="1:175" x14ac:dyDescent="0.2">
      <c r="A197" s="93">
        <f t="shared" si="54"/>
        <v>43612</v>
      </c>
      <c r="B197" s="94">
        <f t="shared" ca="1" si="61"/>
        <v>1006.47536999</v>
      </c>
      <c r="C197" s="95">
        <f t="shared" si="55"/>
        <v>1000</v>
      </c>
      <c r="D197" s="96">
        <f ca="1">IF(A197&lt;$B$1,VLOOKUP(A197,[1]DI!$A$4:$B$15000,2,FALSE),0)</f>
        <v>6.4000000000000001E-2</v>
      </c>
      <c r="E197" s="95">
        <f t="shared" ca="1" si="62"/>
        <v>2.4620000000000002E-4</v>
      </c>
      <c r="F197" s="97">
        <f t="shared" si="56"/>
        <v>1.0925</v>
      </c>
      <c r="G197" s="98">
        <f t="shared" ca="1" si="50"/>
        <v>1.0002689735000001</v>
      </c>
      <c r="H197" s="95">
        <f ca="1">TRUNC(PRODUCT(G$10:G196),15)</f>
        <v>1.03474502251131</v>
      </c>
      <c r="I197" s="95">
        <f t="shared" ca="1" si="57"/>
        <v>1.02808777261637</v>
      </c>
      <c r="J197" s="95">
        <f t="shared" ca="1" si="51"/>
        <v>1.00647537</v>
      </c>
      <c r="K197" s="95">
        <f t="shared" ca="1" si="52"/>
        <v>6.4753699899999999</v>
      </c>
      <c r="L197" s="99">
        <f>IF(VLOOKUP(A197,$U$12:$AD$125,8)=VLOOKUP(A196,$U$12:$AD$125,8),0,VLOOKUP(A197,U$12:$AD$125,8))</f>
        <v>0</v>
      </c>
      <c r="M197" s="100">
        <f>IF(L197&gt;0,VLOOKUP(L197,T$12:$AC$125,7),0)</f>
        <v>0</v>
      </c>
      <c r="N197" s="95">
        <f t="shared" si="58"/>
        <v>0</v>
      </c>
      <c r="O197" s="95">
        <f t="shared" ca="1" si="53"/>
        <v>6.4753699899999999</v>
      </c>
      <c r="P197" s="101" t="str">
        <f t="shared" si="59"/>
        <v>J=</v>
      </c>
      <c r="Q197" s="102">
        <f t="shared" si="60"/>
        <v>43759</v>
      </c>
      <c r="R197" s="12"/>
      <c r="S197" s="12"/>
      <c r="T197" s="92">
        <v>44242</v>
      </c>
      <c r="U197" s="22" t="s">
        <v>59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</row>
    <row r="198" spans="1:175" x14ac:dyDescent="0.2">
      <c r="A198" s="93">
        <f t="shared" si="54"/>
        <v>43613</v>
      </c>
      <c r="B198" s="94">
        <f t="shared" ca="1" si="61"/>
        <v>1006.74609</v>
      </c>
      <c r="C198" s="95">
        <f t="shared" si="55"/>
        <v>1000</v>
      </c>
      <c r="D198" s="96">
        <f ca="1">IF(A198&lt;$B$1,VLOOKUP(A198,[1]DI!$A$4:$B$15000,2,FALSE),0)</f>
        <v>6.4000000000000001E-2</v>
      </c>
      <c r="E198" s="95">
        <f t="shared" ca="1" si="62"/>
        <v>2.4620000000000002E-4</v>
      </c>
      <c r="F198" s="97">
        <f t="shared" si="56"/>
        <v>1.0925</v>
      </c>
      <c r="G198" s="98">
        <f t="shared" ca="1" si="50"/>
        <v>1.0002689735000001</v>
      </c>
      <c r="H198" s="95">
        <f ca="1">TRUNC(PRODUCT(G$10:G197),15)</f>
        <v>1.0350233415016199</v>
      </c>
      <c r="I198" s="95">
        <f t="shared" ca="1" si="57"/>
        <v>1.02808777261637</v>
      </c>
      <c r="J198" s="95">
        <f t="shared" ca="1" si="51"/>
        <v>1.00674609</v>
      </c>
      <c r="K198" s="95">
        <f t="shared" ca="1" si="52"/>
        <v>6.7460899999999997</v>
      </c>
      <c r="L198" s="99">
        <f>IF(VLOOKUP(A198,$U$12:$AD$125,8)=VLOOKUP(A197,$U$12:$AD$125,8),0,VLOOKUP(A198,U$12:$AD$125,8))</f>
        <v>0</v>
      </c>
      <c r="M198" s="100">
        <f>IF(L198&gt;0,VLOOKUP(L198,T$12:$AC$125,7),0)</f>
        <v>0</v>
      </c>
      <c r="N198" s="95">
        <f t="shared" si="58"/>
        <v>0</v>
      </c>
      <c r="O198" s="95">
        <f t="shared" ca="1" si="53"/>
        <v>6.7460899999999997</v>
      </c>
      <c r="P198" s="101" t="str">
        <f t="shared" si="59"/>
        <v>J=</v>
      </c>
      <c r="Q198" s="102">
        <f t="shared" si="60"/>
        <v>43759</v>
      </c>
      <c r="R198" s="12"/>
      <c r="S198" s="12"/>
      <c r="T198" s="92">
        <v>44243</v>
      </c>
      <c r="U198" s="22" t="s">
        <v>59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</row>
    <row r="199" spans="1:175" x14ac:dyDescent="0.2">
      <c r="A199" s="93">
        <f t="shared" si="54"/>
        <v>43614</v>
      </c>
      <c r="B199" s="94">
        <f t="shared" ca="1" si="61"/>
        <v>1007.01686999</v>
      </c>
      <c r="C199" s="95">
        <f t="shared" si="55"/>
        <v>1000</v>
      </c>
      <c r="D199" s="96">
        <f ca="1">IF(A199&lt;$B$1,VLOOKUP(A199,[1]DI!$A$4:$B$15000,2,FALSE),0)</f>
        <v>6.4000000000000001E-2</v>
      </c>
      <c r="E199" s="95">
        <f t="shared" ca="1" si="62"/>
        <v>2.4620000000000002E-4</v>
      </c>
      <c r="F199" s="97">
        <f t="shared" si="56"/>
        <v>1.0925</v>
      </c>
      <c r="G199" s="98">
        <f t="shared" ca="1" si="50"/>
        <v>1.0002689735000001</v>
      </c>
      <c r="H199" s="95">
        <f ca="1">TRUNC(PRODUCT(G$10:G198),15)</f>
        <v>1.0353017353523699</v>
      </c>
      <c r="I199" s="95">
        <f t="shared" ca="1" si="57"/>
        <v>1.02808777261637</v>
      </c>
      <c r="J199" s="95">
        <f t="shared" ca="1" si="51"/>
        <v>1.00701687</v>
      </c>
      <c r="K199" s="95">
        <f t="shared" ca="1" si="52"/>
        <v>7.01686999</v>
      </c>
      <c r="L199" s="99">
        <f>IF(VLOOKUP(A199,$U$12:$AD$125,8)=VLOOKUP(A198,$U$12:$AD$125,8),0,VLOOKUP(A199,U$12:$AD$125,8))</f>
        <v>0</v>
      </c>
      <c r="M199" s="100">
        <f>IF(L199&gt;0,VLOOKUP(L199,T$12:$AC$125,7),0)</f>
        <v>0</v>
      </c>
      <c r="N199" s="95">
        <f t="shared" si="58"/>
        <v>0</v>
      </c>
      <c r="O199" s="95">
        <f t="shared" ca="1" si="53"/>
        <v>7.01686999</v>
      </c>
      <c r="P199" s="101" t="str">
        <f t="shared" si="59"/>
        <v>J=</v>
      </c>
      <c r="Q199" s="102">
        <f t="shared" si="60"/>
        <v>43759</v>
      </c>
      <c r="R199" s="12"/>
      <c r="S199" s="12"/>
      <c r="T199" s="92">
        <v>44288</v>
      </c>
      <c r="U199" s="22" t="s">
        <v>67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</row>
    <row r="200" spans="1:175" x14ac:dyDescent="0.2">
      <c r="A200" s="93">
        <f t="shared" si="54"/>
        <v>43615</v>
      </c>
      <c r="B200" s="94">
        <f t="shared" ca="1" si="61"/>
        <v>1007.28773999</v>
      </c>
      <c r="C200" s="95">
        <f t="shared" si="55"/>
        <v>1000</v>
      </c>
      <c r="D200" s="96">
        <f ca="1">IF(A200&lt;$B$1,VLOOKUP(A200,[1]DI!$A$4:$B$15000,2,FALSE),0)</f>
        <v>6.4000000000000001E-2</v>
      </c>
      <c r="E200" s="95">
        <f t="shared" ca="1" si="62"/>
        <v>2.4620000000000002E-4</v>
      </c>
      <c r="F200" s="97">
        <f t="shared" si="56"/>
        <v>1.0925</v>
      </c>
      <c r="G200" s="98">
        <f t="shared" ca="1" si="50"/>
        <v>1.0002689735000001</v>
      </c>
      <c r="H200" s="95">
        <f ca="1">TRUNC(PRODUCT(G$10:G199),15)</f>
        <v>1.0355802040836799</v>
      </c>
      <c r="I200" s="95">
        <f t="shared" ca="1" si="57"/>
        <v>1.02808777261637</v>
      </c>
      <c r="J200" s="95">
        <f t="shared" ca="1" si="51"/>
        <v>1.00728774</v>
      </c>
      <c r="K200" s="95">
        <f t="shared" ca="1" si="52"/>
        <v>7.2877399900000004</v>
      </c>
      <c r="L200" s="99">
        <f>IF(VLOOKUP(A200,$U$12:$AD$125,8)=VLOOKUP(A199,$U$12:$AD$125,8),0,VLOOKUP(A200,U$12:$AD$125,8))</f>
        <v>0</v>
      </c>
      <c r="M200" s="100">
        <f>IF(L200&gt;0,VLOOKUP(L200,T$12:$AC$125,7),0)</f>
        <v>0</v>
      </c>
      <c r="N200" s="95">
        <f t="shared" si="58"/>
        <v>0</v>
      </c>
      <c r="O200" s="95">
        <f t="shared" ca="1" si="53"/>
        <v>7.2877399900000004</v>
      </c>
      <c r="P200" s="101" t="str">
        <f t="shared" si="59"/>
        <v>J=</v>
      </c>
      <c r="Q200" s="102">
        <f t="shared" si="60"/>
        <v>43759</v>
      </c>
      <c r="R200" s="12"/>
      <c r="S200" s="12"/>
      <c r="T200" s="92">
        <v>44307</v>
      </c>
      <c r="U200" s="22" t="s">
        <v>61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</row>
    <row r="201" spans="1:175" x14ac:dyDescent="0.2">
      <c r="A201" s="93">
        <f t="shared" si="54"/>
        <v>43616</v>
      </c>
      <c r="B201" s="94">
        <f t="shared" ca="1" si="61"/>
        <v>1007.55867</v>
      </c>
      <c r="C201" s="95">
        <f t="shared" si="55"/>
        <v>1000</v>
      </c>
      <c r="D201" s="96">
        <f ca="1">IF(A201&lt;$B$1,VLOOKUP(A201,[1]DI!$A$4:$B$15000,2,FALSE),0)</f>
        <v>6.4000000000000001E-2</v>
      </c>
      <c r="E201" s="95">
        <f t="shared" ca="1" si="62"/>
        <v>2.4620000000000002E-4</v>
      </c>
      <c r="F201" s="97">
        <f t="shared" si="56"/>
        <v>1.0925</v>
      </c>
      <c r="G201" s="98">
        <f t="shared" ca="1" si="50"/>
        <v>1.0002689735000001</v>
      </c>
      <c r="H201" s="95">
        <f ca="1">TRUNC(PRODUCT(G$10:G200),15)</f>
        <v>1.0358587477157</v>
      </c>
      <c r="I201" s="95">
        <f t="shared" ca="1" si="57"/>
        <v>1.02808777261637</v>
      </c>
      <c r="J201" s="95">
        <f t="shared" ca="1" si="51"/>
        <v>1.0075586700000001</v>
      </c>
      <c r="K201" s="95">
        <f t="shared" ca="1" si="52"/>
        <v>7.5586700000000002</v>
      </c>
      <c r="L201" s="99">
        <f>IF(VLOOKUP(A201,$U$12:$AD$125,8)=VLOOKUP(A200,$U$12:$AD$125,8),0,VLOOKUP(A201,U$12:$AD$125,8))</f>
        <v>0</v>
      </c>
      <c r="M201" s="100">
        <f>IF(L201&gt;0,VLOOKUP(L201,T$12:$AC$125,7),0)</f>
        <v>0</v>
      </c>
      <c r="N201" s="95">
        <f t="shared" si="58"/>
        <v>0</v>
      </c>
      <c r="O201" s="95">
        <f t="shared" ca="1" si="53"/>
        <v>7.5586700000000002</v>
      </c>
      <c r="P201" s="101" t="str">
        <f t="shared" si="59"/>
        <v>J=</v>
      </c>
      <c r="Q201" s="102">
        <f t="shared" si="60"/>
        <v>43759</v>
      </c>
      <c r="R201" s="12"/>
      <c r="S201" s="12"/>
      <c r="T201" s="92">
        <v>44350</v>
      </c>
      <c r="U201" s="22" t="s">
        <v>69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</row>
    <row r="202" spans="1:175" x14ac:dyDescent="0.2">
      <c r="A202" s="93">
        <f t="shared" si="54"/>
        <v>43617</v>
      </c>
      <c r="B202" s="94">
        <f t="shared" ca="1" si="61"/>
        <v>1007.82967999</v>
      </c>
      <c r="C202" s="95">
        <f t="shared" si="55"/>
        <v>1000</v>
      </c>
      <c r="D202" s="96">
        <f ca="1">IF(A202&lt;$B$1,VLOOKUP(A202,[1]DI!$A$4:$B$15000,2,FALSE),0)</f>
        <v>0</v>
      </c>
      <c r="E202" s="95">
        <f t="shared" ca="1" si="62"/>
        <v>0</v>
      </c>
      <c r="F202" s="97">
        <f t="shared" si="56"/>
        <v>1.0925</v>
      </c>
      <c r="G202" s="98">
        <f t="shared" ref="G202:G265" ca="1" si="63">TRUNC((1+(E202*F202)),15)</f>
        <v>1</v>
      </c>
      <c r="H202" s="95">
        <f ca="1">TRUNC(PRODUCT(G$10:G201),15)</f>
        <v>1.03613736626858</v>
      </c>
      <c r="I202" s="95">
        <f t="shared" ca="1" si="57"/>
        <v>1.02808777261637</v>
      </c>
      <c r="J202" s="95">
        <f t="shared" ref="J202:J265" ca="1" si="64">ROUND(TRUNC(H202/I202,15),8)</f>
        <v>1.00782968</v>
      </c>
      <c r="K202" s="95">
        <f t="shared" ref="K202:K265" ca="1" si="65">TRUNC((C202*(J202-1)),8)</f>
        <v>7.8296799899999998</v>
      </c>
      <c r="L202" s="99">
        <f>IF(VLOOKUP(A202,$U$12:$AD$125,8)=VLOOKUP(A201,$U$12:$AD$125,8),0,VLOOKUP(A202,U$12:$AD$125,8))</f>
        <v>0</v>
      </c>
      <c r="M202" s="100">
        <f>IF(L202&gt;0,VLOOKUP(L202,T$12:$AC$125,7),0)</f>
        <v>0</v>
      </c>
      <c r="N202" s="95">
        <f t="shared" si="58"/>
        <v>0</v>
      </c>
      <c r="O202" s="95">
        <f t="shared" ref="O202:O265" ca="1" si="66">(K202+N202)</f>
        <v>7.8296799899999998</v>
      </c>
      <c r="P202" s="101" t="str">
        <f t="shared" si="59"/>
        <v>J=</v>
      </c>
      <c r="Q202" s="102">
        <f t="shared" si="60"/>
        <v>43759</v>
      </c>
      <c r="R202" s="12"/>
      <c r="S202" s="12"/>
      <c r="T202" s="92">
        <v>44446</v>
      </c>
      <c r="U202" s="22" t="s">
        <v>70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</row>
    <row r="203" spans="1:175" x14ac:dyDescent="0.2">
      <c r="A203" s="93">
        <f t="shared" ref="A203:A266" si="67">(A202+1)</f>
        <v>43618</v>
      </c>
      <c r="B203" s="94">
        <f t="shared" ca="1" si="61"/>
        <v>1007.82967999</v>
      </c>
      <c r="C203" s="95">
        <f t="shared" ref="C203:C266" si="68">TRUNC(C202-N202,8)</f>
        <v>1000</v>
      </c>
      <c r="D203" s="96">
        <f ca="1">IF(A203&lt;$B$1,VLOOKUP(A203,[1]DI!$A$4:$B$15000,2,FALSE),0)</f>
        <v>0</v>
      </c>
      <c r="E203" s="95">
        <f t="shared" ca="1" si="62"/>
        <v>0</v>
      </c>
      <c r="F203" s="97">
        <f t="shared" ref="F203:F266" si="69">F202</f>
        <v>1.0925</v>
      </c>
      <c r="G203" s="98">
        <f t="shared" ca="1" si="63"/>
        <v>1</v>
      </c>
      <c r="H203" s="95">
        <f ca="1">TRUNC(PRODUCT(G$10:G202),15)</f>
        <v>1.03613736626858</v>
      </c>
      <c r="I203" s="95">
        <f t="shared" ref="I203:I266" ca="1" si="70">IF(OR(L202&gt;0,L202="E"),H202,I202)</f>
        <v>1.02808777261637</v>
      </c>
      <c r="J203" s="95">
        <f t="shared" ca="1" si="64"/>
        <v>1.00782968</v>
      </c>
      <c r="K203" s="95">
        <f t="shared" ca="1" si="65"/>
        <v>7.8296799899999998</v>
      </c>
      <c r="L203" s="99">
        <f>IF(VLOOKUP(A203,$U$12:$AD$125,8)=VLOOKUP(A202,$U$12:$AD$125,8),0,VLOOKUP(A203,U$12:$AD$125,8))</f>
        <v>0</v>
      </c>
      <c r="M203" s="100">
        <f>IF(L203&gt;0,VLOOKUP(L203,T$12:$AC$125,7),0)</f>
        <v>0</v>
      </c>
      <c r="N203" s="95">
        <f t="shared" ref="N203:N266" si="71">IF(M203&gt;0,(C203*M203),0)</f>
        <v>0</v>
      </c>
      <c r="O203" s="95">
        <f t="shared" ca="1" si="66"/>
        <v>7.8296799899999998</v>
      </c>
      <c r="P203" s="101" t="str">
        <f t="shared" ref="P203:P266" si="72">IF(L202&gt;0,VLOOKUP(A202,$U$12:$AD$125,9),P202)</f>
        <v>J=</v>
      </c>
      <c r="Q203" s="102">
        <f t="shared" ref="Q203:Q266" si="73">IF(L202&gt;0,VLOOKUP(A202,$U$12:$AD$125,10),Q202)</f>
        <v>43759</v>
      </c>
      <c r="R203" s="12"/>
      <c r="S203" s="12"/>
      <c r="T203" s="92">
        <v>44481</v>
      </c>
      <c r="U203" s="26" t="s">
        <v>65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</row>
    <row r="204" spans="1:175" x14ac:dyDescent="0.2">
      <c r="A204" s="93">
        <f t="shared" si="67"/>
        <v>43619</v>
      </c>
      <c r="B204" s="94">
        <f t="shared" ref="B204:B267" ca="1" si="74">IF(A204&lt;=TODAY(),C204+K204,IF(AND(A204&gt;TODAY(),A204&lt;=$B$1),IF(VLOOKUP(TODAY(),$A$10:$D$5000,4,FALSE)=0,"n.d",C204+K204),"n.d"))</f>
        <v>1007.82967999</v>
      </c>
      <c r="C204" s="95">
        <f t="shared" si="68"/>
        <v>1000</v>
      </c>
      <c r="D204" s="96">
        <f ca="1">IF(A204&lt;$B$1,VLOOKUP(A204,[1]DI!$A$4:$B$15000,2,FALSE),0)</f>
        <v>6.4000000000000001E-2</v>
      </c>
      <c r="E204" s="95">
        <f t="shared" ca="1" si="62"/>
        <v>2.4620000000000002E-4</v>
      </c>
      <c r="F204" s="97">
        <f t="shared" si="69"/>
        <v>1.0925</v>
      </c>
      <c r="G204" s="98">
        <f t="shared" ca="1" si="63"/>
        <v>1.0002689735000001</v>
      </c>
      <c r="H204" s="95">
        <f ca="1">TRUNC(PRODUCT(G$10:G203),15)</f>
        <v>1.03613736626858</v>
      </c>
      <c r="I204" s="95">
        <f t="shared" ca="1" si="70"/>
        <v>1.02808777261637</v>
      </c>
      <c r="J204" s="95">
        <f t="shared" ca="1" si="64"/>
        <v>1.00782968</v>
      </c>
      <c r="K204" s="95">
        <f t="shared" ca="1" si="65"/>
        <v>7.8296799899999998</v>
      </c>
      <c r="L204" s="99">
        <f>IF(VLOOKUP(A204,$U$12:$AD$125,8)=VLOOKUP(A203,$U$12:$AD$125,8),0,VLOOKUP(A204,U$12:$AD$125,8))</f>
        <v>0</v>
      </c>
      <c r="M204" s="100">
        <f>IF(L204&gt;0,VLOOKUP(L204,T$12:$AC$125,7),0)</f>
        <v>0</v>
      </c>
      <c r="N204" s="95">
        <f t="shared" si="71"/>
        <v>0</v>
      </c>
      <c r="O204" s="95">
        <f t="shared" ca="1" si="66"/>
        <v>7.8296799899999998</v>
      </c>
      <c r="P204" s="101" t="str">
        <f t="shared" si="72"/>
        <v>J=</v>
      </c>
      <c r="Q204" s="102">
        <f t="shared" si="73"/>
        <v>43759</v>
      </c>
      <c r="R204" s="12"/>
      <c r="S204" s="12"/>
      <c r="T204" s="92">
        <v>44502</v>
      </c>
      <c r="U204" s="22" t="s">
        <v>71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</row>
    <row r="205" spans="1:175" x14ac:dyDescent="0.2">
      <c r="A205" s="93">
        <f t="shared" si="67"/>
        <v>43620</v>
      </c>
      <c r="B205" s="94">
        <f t="shared" ca="1" si="74"/>
        <v>1008.1007499999999</v>
      </c>
      <c r="C205" s="95">
        <f t="shared" si="68"/>
        <v>1000</v>
      </c>
      <c r="D205" s="96">
        <f ca="1">IF(A205&lt;$B$1,VLOOKUP(A205,[1]DI!$A$4:$B$15000,2,FALSE),0)</f>
        <v>6.4000000000000001E-2</v>
      </c>
      <c r="E205" s="95">
        <f t="shared" ref="E205:E268" ca="1" si="75">ROUND((((1+D205)^(1/252)-1)),8)</f>
        <v>2.4620000000000002E-4</v>
      </c>
      <c r="F205" s="97">
        <f t="shared" si="69"/>
        <v>1.0925</v>
      </c>
      <c r="G205" s="98">
        <f t="shared" ca="1" si="63"/>
        <v>1.0002689735000001</v>
      </c>
      <c r="H205" s="95">
        <f ca="1">TRUNC(PRODUCT(G$10:G204),15)</f>
        <v>1.0364160597624701</v>
      </c>
      <c r="I205" s="95">
        <f t="shared" ca="1" si="70"/>
        <v>1.02808777261637</v>
      </c>
      <c r="J205" s="95">
        <f t="shared" ca="1" si="64"/>
        <v>1.0081007500000001</v>
      </c>
      <c r="K205" s="95">
        <f t="shared" ca="1" si="65"/>
        <v>8.1007499999999997</v>
      </c>
      <c r="L205" s="99">
        <f>IF(VLOOKUP(A205,$U$12:$AD$125,8)=VLOOKUP(A204,$U$12:$AD$125,8),0,VLOOKUP(A205,U$12:$AD$125,8))</f>
        <v>0</v>
      </c>
      <c r="M205" s="100">
        <f>IF(L205&gt;0,VLOOKUP(L205,T$12:$AC$125,7),0)</f>
        <v>0</v>
      </c>
      <c r="N205" s="95">
        <f t="shared" si="71"/>
        <v>0</v>
      </c>
      <c r="O205" s="95">
        <f t="shared" ca="1" si="66"/>
        <v>8.1007499999999997</v>
      </c>
      <c r="P205" s="101" t="str">
        <f t="shared" si="72"/>
        <v>J=</v>
      </c>
      <c r="Q205" s="102">
        <f t="shared" si="73"/>
        <v>43759</v>
      </c>
      <c r="R205" s="12"/>
      <c r="S205" s="12"/>
      <c r="T205" s="92">
        <v>44515</v>
      </c>
      <c r="U205" s="22" t="s">
        <v>72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</row>
    <row r="206" spans="1:175" x14ac:dyDescent="0.2">
      <c r="A206" s="93">
        <f t="shared" si="67"/>
        <v>43621</v>
      </c>
      <c r="B206" s="94">
        <f t="shared" ca="1" si="74"/>
        <v>1008.3719099899999</v>
      </c>
      <c r="C206" s="95">
        <f t="shared" si="68"/>
        <v>1000</v>
      </c>
      <c r="D206" s="96">
        <f ca="1">IF(A206&lt;$B$1,VLOOKUP(A206,[1]DI!$A$4:$B$15000,2,FALSE),0)</f>
        <v>6.4000000000000001E-2</v>
      </c>
      <c r="E206" s="95">
        <f t="shared" ca="1" si="75"/>
        <v>2.4620000000000002E-4</v>
      </c>
      <c r="F206" s="97">
        <f t="shared" si="69"/>
        <v>1.0925</v>
      </c>
      <c r="G206" s="98">
        <f t="shared" ca="1" si="63"/>
        <v>1.0002689735000001</v>
      </c>
      <c r="H206" s="95">
        <f ca="1">TRUNC(PRODUCT(G$10:G205),15)</f>
        <v>1.0366948282175199</v>
      </c>
      <c r="I206" s="95">
        <f t="shared" ca="1" si="70"/>
        <v>1.02808777261637</v>
      </c>
      <c r="J206" s="95">
        <f t="shared" ca="1" si="64"/>
        <v>1.0083719099999999</v>
      </c>
      <c r="K206" s="95">
        <f t="shared" ca="1" si="65"/>
        <v>8.3719099900000007</v>
      </c>
      <c r="L206" s="99">
        <f>IF(VLOOKUP(A206,$U$12:$AD$125,8)=VLOOKUP(A205,$U$12:$AD$125,8),0,VLOOKUP(A206,U$12:$AD$125,8))</f>
        <v>0</v>
      </c>
      <c r="M206" s="100">
        <f>IF(L206&gt;0,VLOOKUP(L206,T$12:$AC$125,7),0)</f>
        <v>0</v>
      </c>
      <c r="N206" s="95">
        <f t="shared" si="71"/>
        <v>0</v>
      </c>
      <c r="O206" s="95">
        <f t="shared" ca="1" si="66"/>
        <v>8.3719099900000007</v>
      </c>
      <c r="P206" s="101" t="str">
        <f t="shared" si="72"/>
        <v>J=</v>
      </c>
      <c r="Q206" s="102">
        <f t="shared" si="73"/>
        <v>43759</v>
      </c>
      <c r="R206" s="12"/>
      <c r="S206" s="37"/>
      <c r="T206" s="92">
        <v>44620</v>
      </c>
      <c r="U206" s="22" t="s">
        <v>59</v>
      </c>
      <c r="V206" s="20"/>
      <c r="W206" s="37"/>
      <c r="X206" s="28"/>
      <c r="Y206" s="28"/>
      <c r="Z206" s="28"/>
      <c r="AA206" s="12"/>
      <c r="AB206" s="12"/>
      <c r="AC206" s="37"/>
      <c r="AD206" s="37"/>
      <c r="AE206" s="37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</row>
    <row r="207" spans="1:175" x14ac:dyDescent="0.2">
      <c r="A207" s="93">
        <f t="shared" si="67"/>
        <v>43622</v>
      </c>
      <c r="B207" s="94">
        <f t="shared" ca="1" si="74"/>
        <v>1008.64313</v>
      </c>
      <c r="C207" s="95">
        <f t="shared" si="68"/>
        <v>1000</v>
      </c>
      <c r="D207" s="96">
        <f ca="1">IF(A207&lt;$B$1,VLOOKUP(A207,[1]DI!$A$4:$B$15000,2,FALSE),0)</f>
        <v>6.4000000000000001E-2</v>
      </c>
      <c r="E207" s="95">
        <f t="shared" ca="1" si="75"/>
        <v>2.4620000000000002E-4</v>
      </c>
      <c r="F207" s="97">
        <f t="shared" si="69"/>
        <v>1.0925</v>
      </c>
      <c r="G207" s="98">
        <f t="shared" ca="1" si="63"/>
        <v>1.0002689735000001</v>
      </c>
      <c r="H207" s="95">
        <f ca="1">TRUNC(PRODUCT(G$10:G206),15)</f>
        <v>1.0369736716539</v>
      </c>
      <c r="I207" s="95">
        <f t="shared" ca="1" si="70"/>
        <v>1.02808777261637</v>
      </c>
      <c r="J207" s="95">
        <f t="shared" ca="1" si="64"/>
        <v>1.0086431300000001</v>
      </c>
      <c r="K207" s="95">
        <f t="shared" ca="1" si="65"/>
        <v>8.6431299999999993</v>
      </c>
      <c r="L207" s="99">
        <f>IF(VLOOKUP(A207,$U$12:$AD$125,8)=VLOOKUP(A206,$U$12:$AD$125,8),0,VLOOKUP(A207,U$12:$AD$125,8))</f>
        <v>0</v>
      </c>
      <c r="M207" s="100">
        <f>IF(L207&gt;0,VLOOKUP(L207,T$12:$AC$125,7),0)</f>
        <v>0</v>
      </c>
      <c r="N207" s="95">
        <f t="shared" si="71"/>
        <v>0</v>
      </c>
      <c r="O207" s="95">
        <f t="shared" ca="1" si="66"/>
        <v>8.6431299999999993</v>
      </c>
      <c r="P207" s="101" t="str">
        <f t="shared" si="72"/>
        <v>J=</v>
      </c>
      <c r="Q207" s="102">
        <f t="shared" si="73"/>
        <v>43759</v>
      </c>
      <c r="R207" s="12"/>
      <c r="S207" s="12"/>
      <c r="T207" s="92">
        <v>44621</v>
      </c>
      <c r="U207" s="22" t="s">
        <v>59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</row>
    <row r="208" spans="1:175" x14ac:dyDescent="0.2">
      <c r="A208" s="93">
        <f t="shared" si="67"/>
        <v>43623</v>
      </c>
      <c r="B208" s="94">
        <f t="shared" ca="1" si="74"/>
        <v>1008.91442999</v>
      </c>
      <c r="C208" s="95">
        <f t="shared" si="68"/>
        <v>1000</v>
      </c>
      <c r="D208" s="96">
        <f ca="1">IF(A208&lt;$B$1,VLOOKUP(A208,[1]DI!$A$4:$B$15000,2,FALSE),0)</f>
        <v>6.4000000000000001E-2</v>
      </c>
      <c r="E208" s="95">
        <f t="shared" ca="1" si="75"/>
        <v>2.4620000000000002E-4</v>
      </c>
      <c r="F208" s="97">
        <f t="shared" si="69"/>
        <v>1.0925</v>
      </c>
      <c r="G208" s="98">
        <f t="shared" ca="1" si="63"/>
        <v>1.0002689735000001</v>
      </c>
      <c r="H208" s="95">
        <f ca="1">TRUNC(PRODUCT(G$10:G207),15)</f>
        <v>1.03725259009177</v>
      </c>
      <c r="I208" s="95">
        <f t="shared" ca="1" si="70"/>
        <v>1.02808777261637</v>
      </c>
      <c r="J208" s="95">
        <f t="shared" ca="1" si="64"/>
        <v>1.0089144299999999</v>
      </c>
      <c r="K208" s="95">
        <f t="shared" ca="1" si="65"/>
        <v>8.9144299900000004</v>
      </c>
      <c r="L208" s="99">
        <f>IF(VLOOKUP(A208,$U$12:$AD$125,8)=VLOOKUP(A207,$U$12:$AD$125,8),0,VLOOKUP(A208,U$12:$AD$125,8))</f>
        <v>0</v>
      </c>
      <c r="M208" s="100">
        <f>IF(L208&gt;0,VLOOKUP(L208,T$12:$AC$125,7),0)</f>
        <v>0</v>
      </c>
      <c r="N208" s="95">
        <f t="shared" si="71"/>
        <v>0</v>
      </c>
      <c r="O208" s="95">
        <f t="shared" ca="1" si="66"/>
        <v>8.9144299900000004</v>
      </c>
      <c r="P208" s="101" t="str">
        <f t="shared" si="72"/>
        <v>J=</v>
      </c>
      <c r="Q208" s="102">
        <f t="shared" si="73"/>
        <v>43759</v>
      </c>
      <c r="R208" s="12"/>
      <c r="S208" s="12"/>
      <c r="T208" s="92">
        <v>44666</v>
      </c>
      <c r="U208" s="22" t="s">
        <v>67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</row>
    <row r="209" spans="1:172" x14ac:dyDescent="0.2">
      <c r="A209" s="93">
        <f t="shared" si="67"/>
        <v>43624</v>
      </c>
      <c r="B209" s="94">
        <f t="shared" ca="1" si="74"/>
        <v>1009.1858</v>
      </c>
      <c r="C209" s="95">
        <f t="shared" si="68"/>
        <v>1000</v>
      </c>
      <c r="D209" s="96">
        <f ca="1">IF(A209&lt;$B$1,VLOOKUP(A209,[1]DI!$A$4:$B$15000,2,FALSE),0)</f>
        <v>0</v>
      </c>
      <c r="E209" s="95">
        <f t="shared" ca="1" si="75"/>
        <v>0</v>
      </c>
      <c r="F209" s="97">
        <f t="shared" si="69"/>
        <v>1.0925</v>
      </c>
      <c r="G209" s="98">
        <f t="shared" ca="1" si="63"/>
        <v>1</v>
      </c>
      <c r="H209" s="95">
        <f ca="1">TRUNC(PRODUCT(G$10:G208),15)</f>
        <v>1.0375315835513099</v>
      </c>
      <c r="I209" s="95">
        <f t="shared" ca="1" si="70"/>
        <v>1.02808777261637</v>
      </c>
      <c r="J209" s="95">
        <f t="shared" ca="1" si="64"/>
        <v>1.0091858</v>
      </c>
      <c r="K209" s="95">
        <f t="shared" ca="1" si="65"/>
        <v>9.1858000000000004</v>
      </c>
      <c r="L209" s="99">
        <f>IF(VLOOKUP(A209,$U$12:$AD$125,8)=VLOOKUP(A208,$U$12:$AD$125,8),0,VLOOKUP(A209,U$12:$AD$125,8))</f>
        <v>0</v>
      </c>
      <c r="M209" s="100">
        <f>IF(L209&gt;0,VLOOKUP(L209,T$12:$AC$125,7),0)</f>
        <v>0</v>
      </c>
      <c r="N209" s="95">
        <f t="shared" si="71"/>
        <v>0</v>
      </c>
      <c r="O209" s="95">
        <f t="shared" ca="1" si="66"/>
        <v>9.1858000000000004</v>
      </c>
      <c r="P209" s="101" t="str">
        <f t="shared" si="72"/>
        <v>J=</v>
      </c>
      <c r="Q209" s="102">
        <f t="shared" si="73"/>
        <v>43759</v>
      </c>
      <c r="R209" s="12"/>
      <c r="S209" s="12"/>
      <c r="T209" s="92">
        <v>44672</v>
      </c>
      <c r="U209" s="22" t="s">
        <v>61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</row>
    <row r="210" spans="1:172" x14ac:dyDescent="0.2">
      <c r="A210" s="93">
        <f t="shared" si="67"/>
        <v>43625</v>
      </c>
      <c r="B210" s="94">
        <f t="shared" ca="1" si="74"/>
        <v>1009.1858</v>
      </c>
      <c r="C210" s="95">
        <f t="shared" si="68"/>
        <v>1000</v>
      </c>
      <c r="D210" s="96">
        <f ca="1">IF(A210&lt;$B$1,VLOOKUP(A210,[1]DI!$A$4:$B$15000,2,FALSE),0)</f>
        <v>0</v>
      </c>
      <c r="E210" s="95">
        <f t="shared" ca="1" si="75"/>
        <v>0</v>
      </c>
      <c r="F210" s="97">
        <f t="shared" si="69"/>
        <v>1.0925</v>
      </c>
      <c r="G210" s="98">
        <f t="shared" ca="1" si="63"/>
        <v>1</v>
      </c>
      <c r="H210" s="95">
        <f ca="1">TRUNC(PRODUCT(G$10:G209),15)</f>
        <v>1.0375315835513099</v>
      </c>
      <c r="I210" s="95">
        <f t="shared" ca="1" si="70"/>
        <v>1.02808777261637</v>
      </c>
      <c r="J210" s="95">
        <f t="shared" ca="1" si="64"/>
        <v>1.0091858</v>
      </c>
      <c r="K210" s="95">
        <f t="shared" ca="1" si="65"/>
        <v>9.1858000000000004</v>
      </c>
      <c r="L210" s="99">
        <f>IF(VLOOKUP(A210,$U$12:$AD$125,8)=VLOOKUP(A209,$U$12:$AD$125,8),0,VLOOKUP(A210,U$12:$AD$125,8))</f>
        <v>0</v>
      </c>
      <c r="M210" s="100">
        <f>IF(L210&gt;0,VLOOKUP(L210,T$12:$AC$125,7),0)</f>
        <v>0</v>
      </c>
      <c r="N210" s="95">
        <f t="shared" si="71"/>
        <v>0</v>
      </c>
      <c r="O210" s="95">
        <f t="shared" ca="1" si="66"/>
        <v>9.1858000000000004</v>
      </c>
      <c r="P210" s="101" t="str">
        <f t="shared" si="72"/>
        <v>J=</v>
      </c>
      <c r="Q210" s="102">
        <f t="shared" si="73"/>
        <v>43759</v>
      </c>
      <c r="R210" s="12"/>
      <c r="S210" s="12"/>
      <c r="T210" s="92">
        <v>44728</v>
      </c>
      <c r="U210" s="22" t="s">
        <v>69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  <c r="FI210" s="20"/>
      <c r="FJ210" s="20"/>
      <c r="FK210" s="20"/>
      <c r="FL210" s="20"/>
      <c r="FM210" s="20"/>
      <c r="FN210" s="20"/>
      <c r="FO210" s="20"/>
      <c r="FP210" s="20"/>
    </row>
    <row r="211" spans="1:172" x14ac:dyDescent="0.2">
      <c r="A211" s="93">
        <f t="shared" si="67"/>
        <v>43626</v>
      </c>
      <c r="B211" s="94">
        <f t="shared" ca="1" si="74"/>
        <v>1009.1858</v>
      </c>
      <c r="C211" s="95">
        <f t="shared" si="68"/>
        <v>1000</v>
      </c>
      <c r="D211" s="96">
        <f ca="1">IF(A211&lt;$B$1,VLOOKUP(A211,[1]DI!$A$4:$B$15000,2,FALSE),0)</f>
        <v>6.4000000000000001E-2</v>
      </c>
      <c r="E211" s="95">
        <f t="shared" ca="1" si="75"/>
        <v>2.4620000000000002E-4</v>
      </c>
      <c r="F211" s="97">
        <f t="shared" si="69"/>
        <v>1.0925</v>
      </c>
      <c r="G211" s="98">
        <f t="shared" ca="1" si="63"/>
        <v>1.0002689735000001</v>
      </c>
      <c r="H211" s="95">
        <f ca="1">TRUNC(PRODUCT(G$10:G210),15)</f>
        <v>1.0375315835513099</v>
      </c>
      <c r="I211" s="95">
        <f t="shared" ca="1" si="70"/>
        <v>1.02808777261637</v>
      </c>
      <c r="J211" s="95">
        <f t="shared" ca="1" si="64"/>
        <v>1.0091858</v>
      </c>
      <c r="K211" s="95">
        <f t="shared" ca="1" si="65"/>
        <v>9.1858000000000004</v>
      </c>
      <c r="L211" s="99">
        <f>IF(VLOOKUP(A211,$U$12:$AD$125,8)=VLOOKUP(A210,$U$12:$AD$125,8),0,VLOOKUP(A211,U$12:$AD$125,8))</f>
        <v>0</v>
      </c>
      <c r="M211" s="100">
        <f>IF(L211&gt;0,VLOOKUP(L211,T$12:$AC$125,7),0)</f>
        <v>0</v>
      </c>
      <c r="N211" s="95">
        <f t="shared" si="71"/>
        <v>0</v>
      </c>
      <c r="O211" s="95">
        <f t="shared" ca="1" si="66"/>
        <v>9.1858000000000004</v>
      </c>
      <c r="P211" s="101" t="str">
        <f t="shared" si="72"/>
        <v>J=</v>
      </c>
      <c r="Q211" s="102">
        <f t="shared" si="73"/>
        <v>43759</v>
      </c>
      <c r="R211" s="12"/>
      <c r="S211" s="12"/>
      <c r="T211" s="92">
        <v>44811</v>
      </c>
      <c r="U211" s="22" t="s">
        <v>70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</row>
    <row r="212" spans="1:172" x14ac:dyDescent="0.2">
      <c r="A212" s="93">
        <f t="shared" si="67"/>
        <v>43627</v>
      </c>
      <c r="B212" s="94">
        <f t="shared" ca="1" si="74"/>
        <v>1009.45725</v>
      </c>
      <c r="C212" s="95">
        <f t="shared" si="68"/>
        <v>1000</v>
      </c>
      <c r="D212" s="96">
        <f ca="1">IF(A212&lt;$B$1,VLOOKUP(A212,[1]DI!$A$4:$B$15000,2,FALSE),0)</f>
        <v>6.4000000000000001E-2</v>
      </c>
      <c r="E212" s="95">
        <f t="shared" ca="1" si="75"/>
        <v>2.4620000000000002E-4</v>
      </c>
      <c r="F212" s="97">
        <f t="shared" si="69"/>
        <v>1.0925</v>
      </c>
      <c r="G212" s="98">
        <f t="shared" ca="1" si="63"/>
        <v>1.0002689735000001</v>
      </c>
      <c r="H212" s="95">
        <f ca="1">TRUNC(PRODUCT(G$10:G211),15)</f>
        <v>1.0378106520527</v>
      </c>
      <c r="I212" s="95">
        <f t="shared" ca="1" si="70"/>
        <v>1.02808777261637</v>
      </c>
      <c r="J212" s="95">
        <f t="shared" ca="1" si="64"/>
        <v>1.0094572500000001</v>
      </c>
      <c r="K212" s="95">
        <f t="shared" ca="1" si="65"/>
        <v>9.4572500000000002</v>
      </c>
      <c r="L212" s="99">
        <f>IF(VLOOKUP(A212,$U$12:$AD$125,8)=VLOOKUP(A211,$U$12:$AD$125,8),0,VLOOKUP(A212,U$12:$AD$125,8))</f>
        <v>0</v>
      </c>
      <c r="M212" s="100">
        <f>IF(L212&gt;0,VLOOKUP(L212,T$12:$AC$125,7),0)</f>
        <v>0</v>
      </c>
      <c r="N212" s="95">
        <f t="shared" si="71"/>
        <v>0</v>
      </c>
      <c r="O212" s="95">
        <f t="shared" ca="1" si="66"/>
        <v>9.4572500000000002</v>
      </c>
      <c r="P212" s="101" t="str">
        <f t="shared" si="72"/>
        <v>J=</v>
      </c>
      <c r="Q212" s="102">
        <f t="shared" si="73"/>
        <v>43759</v>
      </c>
      <c r="R212" s="12"/>
      <c r="S212" s="12"/>
      <c r="T212" s="92">
        <v>44846</v>
      </c>
      <c r="U212" s="26" t="s">
        <v>65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  <c r="FI212" s="20"/>
      <c r="FJ212" s="20"/>
      <c r="FK212" s="20"/>
      <c r="FL212" s="20"/>
      <c r="FM212" s="20"/>
      <c r="FN212" s="20"/>
      <c r="FO212" s="20"/>
      <c r="FP212" s="20"/>
    </row>
    <row r="213" spans="1:172" x14ac:dyDescent="0.2">
      <c r="A213" s="93">
        <f t="shared" si="67"/>
        <v>43628</v>
      </c>
      <c r="B213" s="94">
        <f t="shared" ca="1" si="74"/>
        <v>1009.72876</v>
      </c>
      <c r="C213" s="95">
        <f t="shared" si="68"/>
        <v>1000</v>
      </c>
      <c r="D213" s="96">
        <f ca="1">IF(A213&lt;$B$1,VLOOKUP(A213,[1]DI!$A$4:$B$15000,2,FALSE),0)</f>
        <v>6.4000000000000001E-2</v>
      </c>
      <c r="E213" s="95">
        <f t="shared" ca="1" si="75"/>
        <v>2.4620000000000002E-4</v>
      </c>
      <c r="F213" s="97">
        <f t="shared" si="69"/>
        <v>1.0925</v>
      </c>
      <c r="G213" s="98">
        <f t="shared" ca="1" si="63"/>
        <v>1.0002689735000001</v>
      </c>
      <c r="H213" s="95">
        <f ca="1">TRUNC(PRODUCT(G$10:G212),15)</f>
        <v>1.0380897956161199</v>
      </c>
      <c r="I213" s="95">
        <f t="shared" ca="1" si="70"/>
        <v>1.02808777261637</v>
      </c>
      <c r="J213" s="95">
        <f t="shared" ca="1" si="64"/>
        <v>1.00972876</v>
      </c>
      <c r="K213" s="95">
        <f t="shared" ca="1" si="65"/>
        <v>9.7287599999999994</v>
      </c>
      <c r="L213" s="99">
        <f>IF(VLOOKUP(A213,$U$12:$AD$125,8)=VLOOKUP(A212,$U$12:$AD$125,8),0,VLOOKUP(A213,U$12:$AD$125,8))</f>
        <v>0</v>
      </c>
      <c r="M213" s="100">
        <f>IF(L213&gt;0,VLOOKUP(L213,T$12:$AC$125,7),0)</f>
        <v>0</v>
      </c>
      <c r="N213" s="95">
        <f t="shared" si="71"/>
        <v>0</v>
      </c>
      <c r="O213" s="95">
        <f t="shared" ca="1" si="66"/>
        <v>9.7287599999999994</v>
      </c>
      <c r="P213" s="101" t="str">
        <f t="shared" si="72"/>
        <v>J=</v>
      </c>
      <c r="Q213" s="102">
        <f t="shared" si="73"/>
        <v>43759</v>
      </c>
      <c r="R213" s="12"/>
      <c r="S213" s="12"/>
      <c r="T213" s="92">
        <v>44867</v>
      </c>
      <c r="U213" s="22" t="s">
        <v>71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  <c r="FI213" s="20"/>
      <c r="FJ213" s="20"/>
      <c r="FK213" s="20"/>
      <c r="FL213" s="20"/>
      <c r="FM213" s="20"/>
      <c r="FN213" s="20"/>
      <c r="FO213" s="20"/>
      <c r="FP213" s="20"/>
    </row>
    <row r="214" spans="1:172" x14ac:dyDescent="0.2">
      <c r="A214" s="93">
        <f t="shared" si="67"/>
        <v>43629</v>
      </c>
      <c r="B214" s="94">
        <f t="shared" ca="1" si="74"/>
        <v>1010.00035</v>
      </c>
      <c r="C214" s="95">
        <f t="shared" si="68"/>
        <v>1000</v>
      </c>
      <c r="D214" s="96">
        <f ca="1">IF(A214&lt;$B$1,VLOOKUP(A214,[1]DI!$A$4:$B$15000,2,FALSE),0)</f>
        <v>6.4000000000000001E-2</v>
      </c>
      <c r="E214" s="95">
        <f t="shared" ca="1" si="75"/>
        <v>2.4620000000000002E-4</v>
      </c>
      <c r="F214" s="97">
        <f t="shared" si="69"/>
        <v>1.0925</v>
      </c>
      <c r="G214" s="98">
        <f t="shared" ca="1" si="63"/>
        <v>1.0002689735000001</v>
      </c>
      <c r="H214" s="95">
        <f ca="1">TRUNC(PRODUCT(G$10:G213),15)</f>
        <v>1.0383690142617601</v>
      </c>
      <c r="I214" s="95">
        <f t="shared" ca="1" si="70"/>
        <v>1.02808777261637</v>
      </c>
      <c r="J214" s="95">
        <f t="shared" ca="1" si="64"/>
        <v>1.0100003500000001</v>
      </c>
      <c r="K214" s="95">
        <f t="shared" ca="1" si="65"/>
        <v>10.000349999999999</v>
      </c>
      <c r="L214" s="99">
        <f>IF(VLOOKUP(A214,$U$12:$AD$125,8)=VLOOKUP(A213,$U$12:$AD$125,8),0,VLOOKUP(A214,U$12:$AD$125,8))</f>
        <v>0</v>
      </c>
      <c r="M214" s="100">
        <f>IF(L214&gt;0,VLOOKUP(L214,T$12:$AC$125,7),0)</f>
        <v>0</v>
      </c>
      <c r="N214" s="95">
        <f t="shared" si="71"/>
        <v>0</v>
      </c>
      <c r="O214" s="95">
        <f t="shared" ca="1" si="66"/>
        <v>10.000349999999999</v>
      </c>
      <c r="P214" s="101" t="str">
        <f t="shared" si="72"/>
        <v>J=</v>
      </c>
      <c r="Q214" s="102">
        <f t="shared" si="73"/>
        <v>43759</v>
      </c>
      <c r="R214" s="12"/>
      <c r="S214" s="12"/>
      <c r="T214" s="92">
        <v>44880</v>
      </c>
      <c r="U214" s="22" t="s">
        <v>72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  <c r="FI214" s="20"/>
      <c r="FJ214" s="20"/>
      <c r="FK214" s="20"/>
      <c r="FL214" s="20"/>
      <c r="FM214" s="20"/>
      <c r="FN214" s="20"/>
      <c r="FO214" s="20"/>
      <c r="FP214" s="20"/>
    </row>
    <row r="215" spans="1:172" x14ac:dyDescent="0.2">
      <c r="A215" s="93">
        <f t="shared" si="67"/>
        <v>43630</v>
      </c>
      <c r="B215" s="94">
        <f t="shared" ca="1" si="74"/>
        <v>1010.27201999</v>
      </c>
      <c r="C215" s="95">
        <f t="shared" si="68"/>
        <v>1000</v>
      </c>
      <c r="D215" s="96">
        <f ca="1">IF(A215&lt;$B$1,VLOOKUP(A215,[1]DI!$A$4:$B$15000,2,FALSE),0)</f>
        <v>6.4000000000000001E-2</v>
      </c>
      <c r="E215" s="95">
        <f t="shared" ca="1" si="75"/>
        <v>2.4620000000000002E-4</v>
      </c>
      <c r="F215" s="97">
        <f t="shared" si="69"/>
        <v>1.0925</v>
      </c>
      <c r="G215" s="98">
        <f t="shared" ca="1" si="63"/>
        <v>1.0002689735000001</v>
      </c>
      <c r="H215" s="95">
        <f ca="1">TRUNC(PRODUCT(G$10:G214),15)</f>
        <v>1.0386483080098201</v>
      </c>
      <c r="I215" s="95">
        <f t="shared" ca="1" si="70"/>
        <v>1.02808777261637</v>
      </c>
      <c r="J215" s="95">
        <f t="shared" ca="1" si="64"/>
        <v>1.0102720199999999</v>
      </c>
      <c r="K215" s="95">
        <f t="shared" ca="1" si="65"/>
        <v>10.27201999</v>
      </c>
      <c r="L215" s="99">
        <f>IF(VLOOKUP(A215,$U$12:$AD$125,8)=VLOOKUP(A214,$U$12:$AD$125,8),0,VLOOKUP(A215,U$12:$AD$125,8))</f>
        <v>0</v>
      </c>
      <c r="M215" s="100">
        <f>IF(L215&gt;0,VLOOKUP(L215,T$12:$AC$125,7),0)</f>
        <v>0</v>
      </c>
      <c r="N215" s="95">
        <f t="shared" si="71"/>
        <v>0</v>
      </c>
      <c r="O215" s="95">
        <f t="shared" ca="1" si="66"/>
        <v>10.27201999</v>
      </c>
      <c r="P215" s="101" t="str">
        <f t="shared" si="72"/>
        <v>J=</v>
      </c>
      <c r="Q215" s="102">
        <f t="shared" si="73"/>
        <v>43759</v>
      </c>
      <c r="R215" s="12"/>
      <c r="S215" s="12"/>
      <c r="T215" s="92">
        <v>44977</v>
      </c>
      <c r="U215" s="22" t="s">
        <v>59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  <c r="FI215" s="20"/>
      <c r="FJ215" s="20"/>
      <c r="FK215" s="20"/>
      <c r="FL215" s="20"/>
      <c r="FM215" s="20"/>
      <c r="FN215" s="20"/>
      <c r="FO215" s="20"/>
      <c r="FP215" s="20"/>
    </row>
    <row r="216" spans="1:172" x14ac:dyDescent="0.2">
      <c r="A216" s="93">
        <f t="shared" si="67"/>
        <v>43631</v>
      </c>
      <c r="B216" s="94">
        <f t="shared" ca="1" si="74"/>
        <v>1010.54375</v>
      </c>
      <c r="C216" s="95">
        <f t="shared" si="68"/>
        <v>1000</v>
      </c>
      <c r="D216" s="96">
        <f ca="1">IF(A216&lt;$B$1,VLOOKUP(A216,[1]DI!$A$4:$B$15000,2,FALSE),0)</f>
        <v>0</v>
      </c>
      <c r="E216" s="95">
        <f t="shared" ca="1" si="75"/>
        <v>0</v>
      </c>
      <c r="F216" s="97">
        <f t="shared" si="69"/>
        <v>1.0925</v>
      </c>
      <c r="G216" s="98">
        <f t="shared" ca="1" si="63"/>
        <v>1</v>
      </c>
      <c r="H216" s="95">
        <f ca="1">TRUNC(PRODUCT(G$10:G215),15)</f>
        <v>1.03892767688049</v>
      </c>
      <c r="I216" s="95">
        <f t="shared" ca="1" si="70"/>
        <v>1.02808777261637</v>
      </c>
      <c r="J216" s="95">
        <f t="shared" ca="1" si="64"/>
        <v>1.0105437500000001</v>
      </c>
      <c r="K216" s="95">
        <f t="shared" ca="1" si="65"/>
        <v>10.543749999999999</v>
      </c>
      <c r="L216" s="99">
        <f>IF(VLOOKUP(A216,$U$12:$AD$125,8)=VLOOKUP(A215,$U$12:$AD$125,8),0,VLOOKUP(A216,U$12:$AD$125,8))</f>
        <v>0</v>
      </c>
      <c r="M216" s="100">
        <f>IF(L216&gt;0,VLOOKUP(L216,T$12:$AC$125,7),0)</f>
        <v>0</v>
      </c>
      <c r="N216" s="95">
        <f t="shared" si="71"/>
        <v>0</v>
      </c>
      <c r="O216" s="95">
        <f t="shared" ca="1" si="66"/>
        <v>10.543749999999999</v>
      </c>
      <c r="P216" s="101" t="str">
        <f t="shared" si="72"/>
        <v>J=</v>
      </c>
      <c r="Q216" s="102">
        <f t="shared" si="73"/>
        <v>43759</v>
      </c>
      <c r="R216" s="12"/>
      <c r="S216" s="12"/>
      <c r="T216" s="92">
        <v>44978</v>
      </c>
      <c r="U216" s="22" t="s">
        <v>59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  <c r="FI216" s="20"/>
      <c r="FJ216" s="20"/>
      <c r="FK216" s="20"/>
      <c r="FL216" s="20"/>
      <c r="FM216" s="20"/>
      <c r="FN216" s="20"/>
      <c r="FO216" s="20"/>
      <c r="FP216" s="20"/>
    </row>
    <row r="217" spans="1:172" x14ac:dyDescent="0.2">
      <c r="A217" s="93">
        <f t="shared" si="67"/>
        <v>43632</v>
      </c>
      <c r="B217" s="94">
        <f t="shared" ca="1" si="74"/>
        <v>1010.54375</v>
      </c>
      <c r="C217" s="95">
        <f t="shared" si="68"/>
        <v>1000</v>
      </c>
      <c r="D217" s="96">
        <f ca="1">IF(A217&lt;$B$1,VLOOKUP(A217,[1]DI!$A$4:$B$15000,2,FALSE),0)</f>
        <v>0</v>
      </c>
      <c r="E217" s="95">
        <f t="shared" ca="1" si="75"/>
        <v>0</v>
      </c>
      <c r="F217" s="97">
        <f t="shared" si="69"/>
        <v>1.0925</v>
      </c>
      <c r="G217" s="98">
        <f t="shared" ca="1" si="63"/>
        <v>1</v>
      </c>
      <c r="H217" s="95">
        <f ca="1">TRUNC(PRODUCT(G$10:G216),15)</f>
        <v>1.03892767688049</v>
      </c>
      <c r="I217" s="95">
        <f t="shared" ca="1" si="70"/>
        <v>1.02808777261637</v>
      </c>
      <c r="J217" s="95">
        <f t="shared" ca="1" si="64"/>
        <v>1.0105437500000001</v>
      </c>
      <c r="K217" s="95">
        <f t="shared" ca="1" si="65"/>
        <v>10.543749999999999</v>
      </c>
      <c r="L217" s="99">
        <f>IF(VLOOKUP(A217,$U$12:$AD$125,8)=VLOOKUP(A216,$U$12:$AD$125,8),0,VLOOKUP(A217,U$12:$AD$125,8))</f>
        <v>0</v>
      </c>
      <c r="M217" s="100">
        <f>IF(L217&gt;0,VLOOKUP(L217,T$12:$AC$125,7),0)</f>
        <v>0</v>
      </c>
      <c r="N217" s="95">
        <f t="shared" si="71"/>
        <v>0</v>
      </c>
      <c r="O217" s="95">
        <f t="shared" ca="1" si="66"/>
        <v>10.543749999999999</v>
      </c>
      <c r="P217" s="101" t="str">
        <f t="shared" si="72"/>
        <v>J=</v>
      </c>
      <c r="Q217" s="102">
        <f t="shared" si="73"/>
        <v>43759</v>
      </c>
      <c r="R217" s="12"/>
      <c r="S217" s="12"/>
      <c r="T217" s="92">
        <v>45023</v>
      </c>
      <c r="U217" s="22" t="s">
        <v>67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  <c r="FI217" s="20"/>
      <c r="FJ217" s="20"/>
      <c r="FK217" s="20"/>
      <c r="FL217" s="20"/>
      <c r="FM217" s="20"/>
      <c r="FN217" s="20"/>
      <c r="FO217" s="20"/>
      <c r="FP217" s="20"/>
    </row>
    <row r="218" spans="1:172" x14ac:dyDescent="0.2">
      <c r="A218" s="93">
        <f t="shared" si="67"/>
        <v>43633</v>
      </c>
      <c r="B218" s="94">
        <f t="shared" ca="1" si="74"/>
        <v>1010.54375</v>
      </c>
      <c r="C218" s="95">
        <f t="shared" si="68"/>
        <v>1000</v>
      </c>
      <c r="D218" s="96">
        <f ca="1">IF(A218&lt;$B$1,VLOOKUP(A218,[1]DI!$A$4:$B$15000,2,FALSE),0)</f>
        <v>6.4000000000000001E-2</v>
      </c>
      <c r="E218" s="95">
        <f t="shared" ca="1" si="75"/>
        <v>2.4620000000000002E-4</v>
      </c>
      <c r="F218" s="97">
        <f t="shared" si="69"/>
        <v>1.0925</v>
      </c>
      <c r="G218" s="98">
        <f t="shared" ca="1" si="63"/>
        <v>1.0002689735000001</v>
      </c>
      <c r="H218" s="95">
        <f ca="1">TRUNC(PRODUCT(G$10:G217),15)</f>
        <v>1.03892767688049</v>
      </c>
      <c r="I218" s="95">
        <f t="shared" ca="1" si="70"/>
        <v>1.02808777261637</v>
      </c>
      <c r="J218" s="95">
        <f t="shared" ca="1" si="64"/>
        <v>1.0105437500000001</v>
      </c>
      <c r="K218" s="95">
        <f t="shared" ca="1" si="65"/>
        <v>10.543749999999999</v>
      </c>
      <c r="L218" s="99">
        <f>IF(VLOOKUP(A218,$U$12:$AD$125,8)=VLOOKUP(A217,$U$12:$AD$125,8),0,VLOOKUP(A218,U$12:$AD$125,8))</f>
        <v>0</v>
      </c>
      <c r="M218" s="100">
        <f>IF(L218&gt;0,VLOOKUP(L218,T$12:$AC$125,7),0)</f>
        <v>0</v>
      </c>
      <c r="N218" s="95">
        <f t="shared" si="71"/>
        <v>0</v>
      </c>
      <c r="O218" s="95">
        <f t="shared" ca="1" si="66"/>
        <v>10.543749999999999</v>
      </c>
      <c r="P218" s="101" t="str">
        <f t="shared" si="72"/>
        <v>J=</v>
      </c>
      <c r="Q218" s="102">
        <f t="shared" si="73"/>
        <v>43759</v>
      </c>
      <c r="R218" s="12"/>
      <c r="S218" s="12"/>
      <c r="T218" s="92">
        <v>45037</v>
      </c>
      <c r="U218" s="22" t="s">
        <v>61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  <c r="FI218" s="20"/>
      <c r="FJ218" s="20"/>
      <c r="FK218" s="20"/>
      <c r="FL218" s="20"/>
      <c r="FM218" s="20"/>
      <c r="FN218" s="20"/>
      <c r="FO218" s="20"/>
      <c r="FP218" s="20"/>
    </row>
    <row r="219" spans="1:172" x14ac:dyDescent="0.2">
      <c r="A219" s="93">
        <f t="shared" si="67"/>
        <v>43634</v>
      </c>
      <c r="B219" s="94">
        <f t="shared" ca="1" si="74"/>
        <v>1010.81555999</v>
      </c>
      <c r="C219" s="95">
        <f t="shared" si="68"/>
        <v>1000</v>
      </c>
      <c r="D219" s="96">
        <f ca="1">IF(A219&lt;$B$1,VLOOKUP(A219,[1]DI!$A$4:$B$15000,2,FALSE),0)</f>
        <v>6.4000000000000001E-2</v>
      </c>
      <c r="E219" s="95">
        <f t="shared" ca="1" si="75"/>
        <v>2.4620000000000002E-4</v>
      </c>
      <c r="F219" s="97">
        <f t="shared" si="69"/>
        <v>1.0925</v>
      </c>
      <c r="G219" s="98">
        <f t="shared" ca="1" si="63"/>
        <v>1.0002689735000001</v>
      </c>
      <c r="H219" s="95">
        <f ca="1">TRUNC(PRODUCT(G$10:G218),15)</f>
        <v>1.0392071208939899</v>
      </c>
      <c r="I219" s="95">
        <f t="shared" ca="1" si="70"/>
        <v>1.02808777261637</v>
      </c>
      <c r="J219" s="95">
        <f t="shared" ca="1" si="64"/>
        <v>1.0108155599999999</v>
      </c>
      <c r="K219" s="95">
        <f t="shared" ca="1" si="65"/>
        <v>10.815559990000001</v>
      </c>
      <c r="L219" s="99">
        <f>IF(VLOOKUP(A219,$U$12:$AD$125,8)=VLOOKUP(A218,$U$12:$AD$125,8),0,VLOOKUP(A219,U$12:$AD$125,8))</f>
        <v>0</v>
      </c>
      <c r="M219" s="100">
        <f>IF(L219&gt;0,VLOOKUP(L219,T$12:$AC$125,7),0)</f>
        <v>0</v>
      </c>
      <c r="N219" s="95">
        <f t="shared" si="71"/>
        <v>0</v>
      </c>
      <c r="O219" s="95">
        <f t="shared" ca="1" si="66"/>
        <v>10.815559990000001</v>
      </c>
      <c r="P219" s="101" t="str">
        <f t="shared" si="72"/>
        <v>J=</v>
      </c>
      <c r="Q219" s="102">
        <f t="shared" si="73"/>
        <v>43759</v>
      </c>
      <c r="R219" s="12"/>
      <c r="S219" s="12"/>
      <c r="T219" s="92">
        <v>45047</v>
      </c>
      <c r="U219" s="22" t="s">
        <v>68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</row>
    <row r="220" spans="1:172" x14ac:dyDescent="0.2">
      <c r="A220" s="93">
        <f t="shared" si="67"/>
        <v>43635</v>
      </c>
      <c r="B220" s="94">
        <f t="shared" ca="1" si="74"/>
        <v>1011.08745</v>
      </c>
      <c r="C220" s="95">
        <f t="shared" si="68"/>
        <v>1000</v>
      </c>
      <c r="D220" s="96">
        <f ca="1">IF(A220&lt;$B$1,VLOOKUP(A220,[1]DI!$A$4:$B$15000,2,FALSE),0)</f>
        <v>6.4000000000000001E-2</v>
      </c>
      <c r="E220" s="95">
        <f t="shared" ca="1" si="75"/>
        <v>2.4620000000000002E-4</v>
      </c>
      <c r="F220" s="97">
        <f t="shared" si="69"/>
        <v>1.0925</v>
      </c>
      <c r="G220" s="98">
        <f t="shared" ca="1" si="63"/>
        <v>1.0002689735000001</v>
      </c>
      <c r="H220" s="95">
        <f ca="1">TRUNC(PRODUCT(G$10:G219),15)</f>
        <v>1.0394866400705201</v>
      </c>
      <c r="I220" s="95">
        <f t="shared" ca="1" si="70"/>
        <v>1.02808777261637</v>
      </c>
      <c r="J220" s="95">
        <f t="shared" ca="1" si="64"/>
        <v>1.01108745</v>
      </c>
      <c r="K220" s="95">
        <f t="shared" ca="1" si="65"/>
        <v>11.08745</v>
      </c>
      <c r="L220" s="99">
        <f>IF(VLOOKUP(A220,$U$12:$AD$125,8)=VLOOKUP(A219,$U$12:$AD$125,8),0,VLOOKUP(A220,U$12:$AD$125,8))</f>
        <v>0</v>
      </c>
      <c r="M220" s="100">
        <f>IF(L220&gt;0,VLOOKUP(L220,T$12:$AC$125,7),0)</f>
        <v>0</v>
      </c>
      <c r="N220" s="95">
        <f t="shared" si="71"/>
        <v>0</v>
      </c>
      <c r="O220" s="95">
        <f t="shared" ca="1" si="66"/>
        <v>11.08745</v>
      </c>
      <c r="P220" s="101" t="str">
        <f t="shared" si="72"/>
        <v>J=</v>
      </c>
      <c r="Q220" s="102">
        <f t="shared" si="73"/>
        <v>43759</v>
      </c>
      <c r="R220" s="12"/>
      <c r="S220" s="12"/>
      <c r="T220" s="92">
        <v>45085</v>
      </c>
      <c r="U220" s="22" t="s">
        <v>69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  <c r="FI220" s="20"/>
      <c r="FJ220" s="20"/>
      <c r="FK220" s="20"/>
      <c r="FL220" s="20"/>
      <c r="FM220" s="20"/>
      <c r="FN220" s="20"/>
      <c r="FO220" s="20"/>
      <c r="FP220" s="20"/>
    </row>
    <row r="221" spans="1:172" x14ac:dyDescent="0.2">
      <c r="A221" s="93">
        <f t="shared" si="67"/>
        <v>43636</v>
      </c>
      <c r="B221" s="94">
        <f t="shared" ca="1" si="74"/>
        <v>1011.35939999</v>
      </c>
      <c r="C221" s="95">
        <f t="shared" si="68"/>
        <v>1000</v>
      </c>
      <c r="D221" s="96">
        <f ca="1">IF(A221&lt;$B$1,VLOOKUP(A221,[1]DI!$A$4:$B$15000,2,FALSE),0)</f>
        <v>0</v>
      </c>
      <c r="E221" s="95">
        <f t="shared" ca="1" si="75"/>
        <v>0</v>
      </c>
      <c r="F221" s="97">
        <f t="shared" si="69"/>
        <v>1.0925</v>
      </c>
      <c r="G221" s="98">
        <f t="shared" ca="1" si="63"/>
        <v>1</v>
      </c>
      <c r="H221" s="95">
        <f ca="1">TRUNC(PRODUCT(G$10:G220),15)</f>
        <v>1.0397662344303</v>
      </c>
      <c r="I221" s="95">
        <f t="shared" ca="1" si="70"/>
        <v>1.02808777261637</v>
      </c>
      <c r="J221" s="95">
        <f t="shared" ca="1" si="64"/>
        <v>1.0113593999999999</v>
      </c>
      <c r="K221" s="95">
        <f t="shared" ca="1" si="65"/>
        <v>11.35939999</v>
      </c>
      <c r="L221" s="99">
        <f>IF(VLOOKUP(A221,$U$12:$AD$125,8)=VLOOKUP(A220,$U$12:$AD$125,8),0,VLOOKUP(A221,U$12:$AD$125,8))</f>
        <v>0</v>
      </c>
      <c r="M221" s="100">
        <f>IF(L221&gt;0,VLOOKUP(L221,T$12:$AC$125,7),0)</f>
        <v>0</v>
      </c>
      <c r="N221" s="95">
        <f t="shared" si="71"/>
        <v>0</v>
      </c>
      <c r="O221" s="95">
        <f t="shared" ca="1" si="66"/>
        <v>11.35939999</v>
      </c>
      <c r="P221" s="101" t="str">
        <f t="shared" si="72"/>
        <v>J=</v>
      </c>
      <c r="Q221" s="102">
        <f t="shared" si="73"/>
        <v>43759</v>
      </c>
      <c r="R221" s="12"/>
      <c r="S221" s="12"/>
      <c r="T221" s="92">
        <v>45176</v>
      </c>
      <c r="U221" s="22" t="s">
        <v>70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  <c r="FI221" s="20"/>
      <c r="FJ221" s="20"/>
      <c r="FK221" s="20"/>
      <c r="FL221" s="20"/>
      <c r="FM221" s="20"/>
      <c r="FN221" s="20"/>
      <c r="FO221" s="20"/>
      <c r="FP221" s="20"/>
    </row>
    <row r="222" spans="1:172" x14ac:dyDescent="0.2">
      <c r="A222" s="93">
        <f t="shared" si="67"/>
        <v>43637</v>
      </c>
      <c r="B222" s="94">
        <f t="shared" ca="1" si="74"/>
        <v>1011.35939999</v>
      </c>
      <c r="C222" s="95">
        <f t="shared" si="68"/>
        <v>1000</v>
      </c>
      <c r="D222" s="96">
        <f ca="1">IF(A222&lt;$B$1,VLOOKUP(A222,[1]DI!$A$4:$B$15000,2,FALSE),0)</f>
        <v>6.4000000000000001E-2</v>
      </c>
      <c r="E222" s="95">
        <f t="shared" ca="1" si="75"/>
        <v>2.4620000000000002E-4</v>
      </c>
      <c r="F222" s="97">
        <f t="shared" si="69"/>
        <v>1.0925</v>
      </c>
      <c r="G222" s="98">
        <f t="shared" ca="1" si="63"/>
        <v>1.0002689735000001</v>
      </c>
      <c r="H222" s="95">
        <f ca="1">TRUNC(PRODUCT(G$10:G221),15)</f>
        <v>1.0397662344303</v>
      </c>
      <c r="I222" s="95">
        <f t="shared" ca="1" si="70"/>
        <v>1.02808777261637</v>
      </c>
      <c r="J222" s="95">
        <f t="shared" ca="1" si="64"/>
        <v>1.0113593999999999</v>
      </c>
      <c r="K222" s="95">
        <f t="shared" ca="1" si="65"/>
        <v>11.35939999</v>
      </c>
      <c r="L222" s="99">
        <f>IF(VLOOKUP(A222,$U$12:$AD$125,8)=VLOOKUP(A221,$U$12:$AD$125,8),0,VLOOKUP(A222,U$12:$AD$125,8))</f>
        <v>0</v>
      </c>
      <c r="M222" s="100">
        <f>IF(L222&gt;0,VLOOKUP(L222,T$12:$AC$125,7),0)</f>
        <v>0</v>
      </c>
      <c r="N222" s="95">
        <f t="shared" si="71"/>
        <v>0</v>
      </c>
      <c r="O222" s="95">
        <f t="shared" ca="1" si="66"/>
        <v>11.35939999</v>
      </c>
      <c r="P222" s="101" t="str">
        <f t="shared" si="72"/>
        <v>J=</v>
      </c>
      <c r="Q222" s="102">
        <f t="shared" si="73"/>
        <v>43759</v>
      </c>
      <c r="R222" s="12"/>
      <c r="S222" s="12"/>
      <c r="T222" s="92">
        <v>45211</v>
      </c>
      <c r="U222" s="26" t="s">
        <v>65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</row>
    <row r="223" spans="1:172" x14ac:dyDescent="0.2">
      <c r="A223" s="93">
        <f t="shared" si="67"/>
        <v>43638</v>
      </c>
      <c r="B223" s="94">
        <f t="shared" ca="1" si="74"/>
        <v>1011.63143</v>
      </c>
      <c r="C223" s="95">
        <f t="shared" si="68"/>
        <v>1000</v>
      </c>
      <c r="D223" s="96">
        <f ca="1">IF(A223&lt;$B$1,VLOOKUP(A223,[1]DI!$A$4:$B$15000,2,FALSE),0)</f>
        <v>0</v>
      </c>
      <c r="E223" s="95">
        <f t="shared" ca="1" si="75"/>
        <v>0</v>
      </c>
      <c r="F223" s="97">
        <f t="shared" si="69"/>
        <v>1.0925</v>
      </c>
      <c r="G223" s="98">
        <f t="shared" ca="1" si="63"/>
        <v>1</v>
      </c>
      <c r="H223" s="95">
        <f ca="1">TRUNC(PRODUCT(G$10:G222),15)</f>
        <v>1.0400459039935599</v>
      </c>
      <c r="I223" s="95">
        <f t="shared" ca="1" si="70"/>
        <v>1.02808777261637</v>
      </c>
      <c r="J223" s="95">
        <f t="shared" ca="1" si="64"/>
        <v>1.01163143</v>
      </c>
      <c r="K223" s="95">
        <f t="shared" ca="1" si="65"/>
        <v>11.63143</v>
      </c>
      <c r="L223" s="99">
        <f>IF(VLOOKUP(A223,$U$12:$AD$125,8)=VLOOKUP(A222,$U$12:$AD$125,8),0,VLOOKUP(A223,U$12:$AD$125,8))</f>
        <v>0</v>
      </c>
      <c r="M223" s="100">
        <f>IF(L223&gt;0,VLOOKUP(L223,T$12:$AC$125,7),0)</f>
        <v>0</v>
      </c>
      <c r="N223" s="95">
        <f t="shared" si="71"/>
        <v>0</v>
      </c>
      <c r="O223" s="95">
        <f t="shared" ca="1" si="66"/>
        <v>11.63143</v>
      </c>
      <c r="P223" s="101" t="str">
        <f t="shared" si="72"/>
        <v>J=</v>
      </c>
      <c r="Q223" s="102">
        <f t="shared" si="73"/>
        <v>43759</v>
      </c>
      <c r="R223" s="12"/>
      <c r="S223" s="12"/>
      <c r="T223" s="92">
        <v>45232</v>
      </c>
      <c r="U223" s="22" t="s">
        <v>71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</row>
    <row r="224" spans="1:172" x14ac:dyDescent="0.2">
      <c r="A224" s="93">
        <f t="shared" si="67"/>
        <v>43639</v>
      </c>
      <c r="B224" s="94">
        <f t="shared" ca="1" si="74"/>
        <v>1011.63143</v>
      </c>
      <c r="C224" s="95">
        <f t="shared" si="68"/>
        <v>1000</v>
      </c>
      <c r="D224" s="96">
        <f ca="1">IF(A224&lt;$B$1,VLOOKUP(A224,[1]DI!$A$4:$B$15000,2,FALSE),0)</f>
        <v>0</v>
      </c>
      <c r="E224" s="95">
        <f t="shared" ca="1" si="75"/>
        <v>0</v>
      </c>
      <c r="F224" s="97">
        <f t="shared" si="69"/>
        <v>1.0925</v>
      </c>
      <c r="G224" s="98">
        <f t="shared" ca="1" si="63"/>
        <v>1</v>
      </c>
      <c r="H224" s="95">
        <f ca="1">TRUNC(PRODUCT(G$10:G223),15)</f>
        <v>1.0400459039935599</v>
      </c>
      <c r="I224" s="95">
        <f t="shared" ca="1" si="70"/>
        <v>1.02808777261637</v>
      </c>
      <c r="J224" s="95">
        <f t="shared" ca="1" si="64"/>
        <v>1.01163143</v>
      </c>
      <c r="K224" s="95">
        <f t="shared" ca="1" si="65"/>
        <v>11.63143</v>
      </c>
      <c r="L224" s="99">
        <f>IF(VLOOKUP(A224,$U$12:$AD$125,8)=VLOOKUP(A223,$U$12:$AD$125,8),0,VLOOKUP(A224,U$12:$AD$125,8))</f>
        <v>0</v>
      </c>
      <c r="M224" s="100">
        <f>IF(L224&gt;0,VLOOKUP(L224,T$12:$AC$125,7),0)</f>
        <v>0</v>
      </c>
      <c r="N224" s="95">
        <f t="shared" si="71"/>
        <v>0</v>
      </c>
      <c r="O224" s="95">
        <f t="shared" ca="1" si="66"/>
        <v>11.63143</v>
      </c>
      <c r="P224" s="101" t="str">
        <f t="shared" si="72"/>
        <v>J=</v>
      </c>
      <c r="Q224" s="102">
        <f t="shared" si="73"/>
        <v>43759</v>
      </c>
      <c r="R224" s="12"/>
      <c r="S224" s="12"/>
      <c r="T224" s="92">
        <v>45245</v>
      </c>
      <c r="U224" s="22" t="s">
        <v>72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  <c r="FI224" s="20"/>
      <c r="FJ224" s="20"/>
      <c r="FK224" s="20"/>
      <c r="FL224" s="20"/>
      <c r="FM224" s="20"/>
      <c r="FN224" s="20"/>
      <c r="FO224" s="20"/>
      <c r="FP224" s="20"/>
    </row>
    <row r="225" spans="1:175" x14ac:dyDescent="0.2">
      <c r="A225" s="93">
        <f t="shared" si="67"/>
        <v>43640</v>
      </c>
      <c r="B225" s="94">
        <f t="shared" ca="1" si="74"/>
        <v>1011.63143</v>
      </c>
      <c r="C225" s="95">
        <f t="shared" si="68"/>
        <v>1000</v>
      </c>
      <c r="D225" s="96">
        <f ca="1">IF(A225&lt;$B$1,VLOOKUP(A225,[1]DI!$A$4:$B$15000,2,FALSE),0)</f>
        <v>6.4000000000000001E-2</v>
      </c>
      <c r="E225" s="95">
        <f t="shared" ca="1" si="75"/>
        <v>2.4620000000000002E-4</v>
      </c>
      <c r="F225" s="97">
        <f t="shared" si="69"/>
        <v>1.0925</v>
      </c>
      <c r="G225" s="98">
        <f t="shared" ca="1" si="63"/>
        <v>1.0002689735000001</v>
      </c>
      <c r="H225" s="95">
        <f ca="1">TRUNC(PRODUCT(G$10:G224),15)</f>
        <v>1.0400459039935599</v>
      </c>
      <c r="I225" s="95">
        <f t="shared" ca="1" si="70"/>
        <v>1.02808777261637</v>
      </c>
      <c r="J225" s="95">
        <f t="shared" ca="1" si="64"/>
        <v>1.01163143</v>
      </c>
      <c r="K225" s="95">
        <f t="shared" ca="1" si="65"/>
        <v>11.63143</v>
      </c>
      <c r="L225" s="99">
        <f>IF(VLOOKUP(A225,$U$12:$AD$125,8)=VLOOKUP(A224,$U$12:$AD$125,8),0,VLOOKUP(A225,U$12:$AD$125,8))</f>
        <v>0</v>
      </c>
      <c r="M225" s="100">
        <f>IF(L225&gt;0,VLOOKUP(L225,T$12:$AC$125,7),0)</f>
        <v>0</v>
      </c>
      <c r="N225" s="95">
        <f t="shared" si="71"/>
        <v>0</v>
      </c>
      <c r="O225" s="95">
        <f t="shared" ca="1" si="66"/>
        <v>11.63143</v>
      </c>
      <c r="P225" s="101" t="str">
        <f t="shared" si="72"/>
        <v>J=</v>
      </c>
      <c r="Q225" s="102">
        <f t="shared" si="73"/>
        <v>43759</v>
      </c>
      <c r="R225" s="42"/>
      <c r="S225" s="37"/>
      <c r="T225" s="92">
        <v>45285</v>
      </c>
      <c r="U225" s="22" t="s">
        <v>73</v>
      </c>
      <c r="V225" s="38"/>
      <c r="W225" s="37"/>
      <c r="X225" s="28"/>
      <c r="Y225" s="28"/>
      <c r="Z225" s="28"/>
      <c r="AA225" s="12"/>
      <c r="AB225" s="12"/>
      <c r="AC225" s="37"/>
      <c r="AD225" s="37"/>
      <c r="AE225" s="37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</row>
    <row r="226" spans="1:175" x14ac:dyDescent="0.2">
      <c r="A226" s="93">
        <f t="shared" si="67"/>
        <v>43641</v>
      </c>
      <c r="B226" s="94">
        <f t="shared" ca="1" si="74"/>
        <v>1011.90353</v>
      </c>
      <c r="C226" s="95">
        <f t="shared" si="68"/>
        <v>1000</v>
      </c>
      <c r="D226" s="96">
        <f ca="1">IF(A226&lt;$B$1,VLOOKUP(A226,[1]DI!$A$4:$B$15000,2,FALSE),0)</f>
        <v>6.4000000000000001E-2</v>
      </c>
      <c r="E226" s="95">
        <f t="shared" ca="1" si="75"/>
        <v>2.4620000000000002E-4</v>
      </c>
      <c r="F226" s="97">
        <f t="shared" si="69"/>
        <v>1.0925</v>
      </c>
      <c r="G226" s="98">
        <f t="shared" ca="1" si="63"/>
        <v>1.0002689735000001</v>
      </c>
      <c r="H226" s="95">
        <f ca="1">TRUNC(PRODUCT(G$10:G225),15)</f>
        <v>1.0403256487805199</v>
      </c>
      <c r="I226" s="95">
        <f t="shared" ca="1" si="70"/>
        <v>1.02808777261637</v>
      </c>
      <c r="J226" s="95">
        <f t="shared" ca="1" si="64"/>
        <v>1.0119035300000001</v>
      </c>
      <c r="K226" s="95">
        <f t="shared" ca="1" si="65"/>
        <v>11.90353</v>
      </c>
      <c r="L226" s="99">
        <f>IF(VLOOKUP(A226,$U$12:$AD$125,8)=VLOOKUP(A225,$U$12:$AD$125,8),0,VLOOKUP(A226,U$12:$AD$125,8))</f>
        <v>0</v>
      </c>
      <c r="M226" s="100">
        <f>IF(L226&gt;0,VLOOKUP(L226,T$12:$AC$125,7),0)</f>
        <v>0</v>
      </c>
      <c r="N226" s="95">
        <f t="shared" si="71"/>
        <v>0</v>
      </c>
      <c r="O226" s="95">
        <f t="shared" ca="1" si="66"/>
        <v>11.90353</v>
      </c>
      <c r="P226" s="101" t="str">
        <f t="shared" si="72"/>
        <v>J=</v>
      </c>
      <c r="Q226" s="102">
        <f t="shared" si="73"/>
        <v>43759</v>
      </c>
      <c r="R226" s="12"/>
      <c r="S226" s="12"/>
      <c r="T226" s="92">
        <v>41640</v>
      </c>
      <c r="U226" s="21" t="s">
        <v>75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  <c r="FI226" s="20"/>
      <c r="FJ226" s="20"/>
      <c r="FK226" s="20"/>
      <c r="FL226" s="20"/>
      <c r="FM226" s="20"/>
      <c r="FN226" s="20"/>
      <c r="FO226" s="20"/>
      <c r="FP226" s="20"/>
    </row>
    <row r="227" spans="1:175" x14ac:dyDescent="0.2">
      <c r="A227" s="93">
        <f t="shared" si="67"/>
        <v>43642</v>
      </c>
      <c r="B227" s="94">
        <f t="shared" ca="1" si="74"/>
        <v>1012.17571</v>
      </c>
      <c r="C227" s="95">
        <f t="shared" si="68"/>
        <v>1000</v>
      </c>
      <c r="D227" s="96">
        <f ca="1">IF(A227&lt;$B$1,VLOOKUP(A227,[1]DI!$A$4:$B$15000,2,FALSE),0)</f>
        <v>6.4000000000000001E-2</v>
      </c>
      <c r="E227" s="95">
        <f t="shared" ca="1" si="75"/>
        <v>2.4620000000000002E-4</v>
      </c>
      <c r="F227" s="97">
        <f t="shared" si="69"/>
        <v>1.0925</v>
      </c>
      <c r="G227" s="98">
        <f t="shared" ca="1" si="63"/>
        <v>1.0002689735000001</v>
      </c>
      <c r="H227" s="95">
        <f ca="1">TRUNC(PRODUCT(G$10:G226),15)</f>
        <v>1.0406054688114099</v>
      </c>
      <c r="I227" s="95">
        <f t="shared" ca="1" si="70"/>
        <v>1.02808777261637</v>
      </c>
      <c r="J227" s="95">
        <f t="shared" ca="1" si="64"/>
        <v>1.01217571</v>
      </c>
      <c r="K227" s="95">
        <f t="shared" ca="1" si="65"/>
        <v>12.17571</v>
      </c>
      <c r="L227" s="99">
        <f>IF(VLOOKUP(A227,$U$12:$AD$125,8)=VLOOKUP(A226,$U$12:$AD$125,8),0,VLOOKUP(A227,U$12:$AD$125,8))</f>
        <v>0</v>
      </c>
      <c r="M227" s="100">
        <f>IF(L227&gt;0,VLOOKUP(L227,T$12:$AC$125,7),0)</f>
        <v>0</v>
      </c>
      <c r="N227" s="95">
        <f t="shared" si="71"/>
        <v>0</v>
      </c>
      <c r="O227" s="95">
        <f t="shared" ca="1" si="66"/>
        <v>12.17571</v>
      </c>
      <c r="P227" s="101" t="str">
        <f t="shared" si="72"/>
        <v>J=</v>
      </c>
      <c r="Q227" s="102">
        <f t="shared" si="73"/>
        <v>43759</v>
      </c>
      <c r="R227" s="12"/>
      <c r="S227" s="12"/>
      <c r="T227" s="92">
        <v>41701</v>
      </c>
      <c r="U227" s="21" t="s">
        <v>59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  <c r="FI227" s="20"/>
      <c r="FJ227" s="20"/>
      <c r="FK227" s="20"/>
      <c r="FL227" s="20"/>
      <c r="FM227" s="20"/>
      <c r="FN227" s="20"/>
      <c r="FO227" s="20"/>
      <c r="FP227" s="20"/>
    </row>
    <row r="228" spans="1:175" x14ac:dyDescent="0.2">
      <c r="A228" s="93">
        <f t="shared" si="67"/>
        <v>43643</v>
      </c>
      <c r="B228" s="94">
        <f t="shared" ca="1" si="74"/>
        <v>1012.44796</v>
      </c>
      <c r="C228" s="95">
        <f t="shared" si="68"/>
        <v>1000</v>
      </c>
      <c r="D228" s="96">
        <f ca="1">IF(A228&lt;$B$1,VLOOKUP(A228,[1]DI!$A$4:$B$15000,2,FALSE),0)</f>
        <v>6.4000000000000001E-2</v>
      </c>
      <c r="E228" s="95">
        <f t="shared" ca="1" si="75"/>
        <v>2.4620000000000002E-4</v>
      </c>
      <c r="F228" s="97">
        <f t="shared" si="69"/>
        <v>1.0925</v>
      </c>
      <c r="G228" s="98">
        <f t="shared" ca="1" si="63"/>
        <v>1.0002689735000001</v>
      </c>
      <c r="H228" s="95">
        <f ca="1">TRUNC(PRODUCT(G$10:G227),15)</f>
        <v>1.0408853641064799</v>
      </c>
      <c r="I228" s="95">
        <f t="shared" ca="1" si="70"/>
        <v>1.02808777261637</v>
      </c>
      <c r="J228" s="95">
        <f t="shared" ca="1" si="64"/>
        <v>1.01244796</v>
      </c>
      <c r="K228" s="95">
        <f t="shared" ca="1" si="65"/>
        <v>12.44796</v>
      </c>
      <c r="L228" s="99">
        <f>IF(VLOOKUP(A228,$U$12:$AD$125,8)=VLOOKUP(A227,$U$12:$AD$125,8),0,VLOOKUP(A228,U$12:$AD$125,8))</f>
        <v>0</v>
      </c>
      <c r="M228" s="100">
        <f>IF(L228&gt;0,VLOOKUP(L228,T$12:$AC$125,7),0)</f>
        <v>0</v>
      </c>
      <c r="N228" s="95">
        <f t="shared" si="71"/>
        <v>0</v>
      </c>
      <c r="O228" s="95">
        <f t="shared" ca="1" si="66"/>
        <v>12.44796</v>
      </c>
      <c r="P228" s="101" t="str">
        <f t="shared" si="72"/>
        <v>J=</v>
      </c>
      <c r="Q228" s="102">
        <f t="shared" si="73"/>
        <v>43759</v>
      </c>
      <c r="R228" s="12"/>
      <c r="S228" s="12"/>
      <c r="T228" s="92">
        <v>41702</v>
      </c>
      <c r="U228" s="21" t="s">
        <v>59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  <c r="FI228" s="20"/>
      <c r="FJ228" s="20"/>
      <c r="FK228" s="20"/>
      <c r="FL228" s="20"/>
      <c r="FM228" s="20"/>
      <c r="FN228" s="20"/>
      <c r="FO228" s="20"/>
      <c r="FP228" s="20"/>
    </row>
    <row r="229" spans="1:175" x14ac:dyDescent="0.2">
      <c r="A229" s="93">
        <f t="shared" si="67"/>
        <v>43644</v>
      </c>
      <c r="B229" s="94">
        <f t="shared" ca="1" si="74"/>
        <v>1012.72027999</v>
      </c>
      <c r="C229" s="95">
        <f t="shared" si="68"/>
        <v>1000</v>
      </c>
      <c r="D229" s="96">
        <f ca="1">IF(A229&lt;$B$1,VLOOKUP(A229,[1]DI!$A$4:$B$15000,2,FALSE),0)</f>
        <v>6.4000000000000001E-2</v>
      </c>
      <c r="E229" s="95">
        <f t="shared" ca="1" si="75"/>
        <v>2.4620000000000002E-4</v>
      </c>
      <c r="F229" s="97">
        <f t="shared" si="69"/>
        <v>1.0925</v>
      </c>
      <c r="G229" s="98">
        <f t="shared" ca="1" si="63"/>
        <v>1.0002689735000001</v>
      </c>
      <c r="H229" s="95">
        <f ca="1">TRUNC(PRODUCT(G$10:G228),15)</f>
        <v>1.04116533468596</v>
      </c>
      <c r="I229" s="95">
        <f t="shared" ca="1" si="70"/>
        <v>1.02808777261637</v>
      </c>
      <c r="J229" s="95">
        <f t="shared" ca="1" si="64"/>
        <v>1.0127202799999999</v>
      </c>
      <c r="K229" s="95">
        <f t="shared" ca="1" si="65"/>
        <v>12.72027999</v>
      </c>
      <c r="L229" s="99">
        <f>IF(VLOOKUP(A229,$U$12:$AD$125,8)=VLOOKUP(A228,$U$12:$AD$125,8),0,VLOOKUP(A229,U$12:$AD$125,8))</f>
        <v>0</v>
      </c>
      <c r="M229" s="100">
        <f>IF(L229&gt;0,VLOOKUP(L229,T$12:$AC$125,7),0)</f>
        <v>0</v>
      </c>
      <c r="N229" s="95">
        <f t="shared" si="71"/>
        <v>0</v>
      </c>
      <c r="O229" s="95">
        <f t="shared" ca="1" si="66"/>
        <v>12.72027999</v>
      </c>
      <c r="P229" s="101" t="str">
        <f t="shared" si="72"/>
        <v>J=</v>
      </c>
      <c r="Q229" s="102">
        <f t="shared" si="73"/>
        <v>43759</v>
      </c>
      <c r="R229" s="12"/>
      <c r="S229" s="12"/>
      <c r="T229" s="92">
        <v>41747</v>
      </c>
      <c r="U229" s="21" t="s">
        <v>76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</row>
    <row r="230" spans="1:175" x14ac:dyDescent="0.2">
      <c r="A230" s="93">
        <f t="shared" si="67"/>
        <v>43645</v>
      </c>
      <c r="B230" s="94">
        <f t="shared" ca="1" si="74"/>
        <v>1012.99267</v>
      </c>
      <c r="C230" s="95">
        <f t="shared" si="68"/>
        <v>1000</v>
      </c>
      <c r="D230" s="96">
        <f ca="1">IF(A230&lt;$B$1,VLOOKUP(A230,[1]DI!$A$4:$B$15000,2,FALSE),0)</f>
        <v>0</v>
      </c>
      <c r="E230" s="95">
        <f t="shared" ca="1" si="75"/>
        <v>0</v>
      </c>
      <c r="F230" s="97">
        <f t="shared" si="69"/>
        <v>1.0925</v>
      </c>
      <c r="G230" s="98">
        <f t="shared" ca="1" si="63"/>
        <v>1</v>
      </c>
      <c r="H230" s="95">
        <f ca="1">TRUNC(PRODUCT(G$10:G229),15)</f>
        <v>1.04144538057011</v>
      </c>
      <c r="I230" s="95">
        <f t="shared" ca="1" si="70"/>
        <v>1.02808777261637</v>
      </c>
      <c r="J230" s="95">
        <f t="shared" ca="1" si="64"/>
        <v>1.01299267</v>
      </c>
      <c r="K230" s="95">
        <f t="shared" ca="1" si="65"/>
        <v>12.99267</v>
      </c>
      <c r="L230" s="99">
        <f>IF(VLOOKUP(A230,$U$12:$AD$125,8)=VLOOKUP(A229,$U$12:$AD$125,8),0,VLOOKUP(A230,U$12:$AD$125,8))</f>
        <v>0</v>
      </c>
      <c r="M230" s="100">
        <f>IF(L230&gt;0,VLOOKUP(L230,T$12:$AC$125,7),0)</f>
        <v>0</v>
      </c>
      <c r="N230" s="95">
        <f t="shared" si="71"/>
        <v>0</v>
      </c>
      <c r="O230" s="95">
        <f t="shared" ca="1" si="66"/>
        <v>12.99267</v>
      </c>
      <c r="P230" s="101" t="str">
        <f t="shared" si="72"/>
        <v>J=</v>
      </c>
      <c r="Q230" s="102">
        <f t="shared" si="73"/>
        <v>43759</v>
      </c>
      <c r="R230" s="12"/>
      <c r="S230" s="12"/>
      <c r="T230" s="92">
        <v>41750</v>
      </c>
      <c r="U230" s="21" t="s">
        <v>61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</row>
    <row r="231" spans="1:175" x14ac:dyDescent="0.2">
      <c r="A231" s="93">
        <f t="shared" si="67"/>
        <v>43646</v>
      </c>
      <c r="B231" s="94">
        <f t="shared" ca="1" si="74"/>
        <v>1012.99267</v>
      </c>
      <c r="C231" s="95">
        <f t="shared" si="68"/>
        <v>1000</v>
      </c>
      <c r="D231" s="96">
        <f ca="1">IF(A231&lt;$B$1,VLOOKUP(A231,[1]DI!$A$4:$B$15000,2,FALSE),0)</f>
        <v>0</v>
      </c>
      <c r="E231" s="95">
        <f t="shared" ca="1" si="75"/>
        <v>0</v>
      </c>
      <c r="F231" s="97">
        <f t="shared" si="69"/>
        <v>1.0925</v>
      </c>
      <c r="G231" s="98">
        <f t="shared" ca="1" si="63"/>
        <v>1</v>
      </c>
      <c r="H231" s="95">
        <f ca="1">TRUNC(PRODUCT(G$10:G230),15)</f>
        <v>1.04144538057011</v>
      </c>
      <c r="I231" s="95">
        <f t="shared" ca="1" si="70"/>
        <v>1.02808777261637</v>
      </c>
      <c r="J231" s="95">
        <f t="shared" ca="1" si="64"/>
        <v>1.01299267</v>
      </c>
      <c r="K231" s="95">
        <f t="shared" ca="1" si="65"/>
        <v>12.99267</v>
      </c>
      <c r="L231" s="99">
        <f>IF(VLOOKUP(A231,$U$12:$AD$125,8)=VLOOKUP(A230,$U$12:$AD$125,8),0,VLOOKUP(A231,U$12:$AD$125,8))</f>
        <v>0</v>
      </c>
      <c r="M231" s="100">
        <f>IF(L231&gt;0,VLOOKUP(L231,T$12:$AC$125,7),0)</f>
        <v>0</v>
      </c>
      <c r="N231" s="95">
        <f t="shared" si="71"/>
        <v>0</v>
      </c>
      <c r="O231" s="95">
        <f t="shared" ca="1" si="66"/>
        <v>12.99267</v>
      </c>
      <c r="P231" s="101" t="str">
        <f t="shared" si="72"/>
        <v>J=</v>
      </c>
      <c r="Q231" s="102">
        <f t="shared" si="73"/>
        <v>43759</v>
      </c>
      <c r="R231" s="12"/>
      <c r="S231" s="12"/>
      <c r="T231" s="92">
        <v>41760</v>
      </c>
      <c r="U231" s="21" t="s">
        <v>68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  <c r="FI231" s="20"/>
      <c r="FJ231" s="20"/>
      <c r="FK231" s="20"/>
      <c r="FL231" s="20"/>
      <c r="FM231" s="20"/>
      <c r="FN231" s="20"/>
      <c r="FO231" s="20"/>
      <c r="FP231" s="20"/>
    </row>
    <row r="232" spans="1:175" x14ac:dyDescent="0.2">
      <c r="A232" s="93">
        <f t="shared" si="67"/>
        <v>43647</v>
      </c>
      <c r="B232" s="94">
        <f t="shared" ca="1" si="74"/>
        <v>1012.99267</v>
      </c>
      <c r="C232" s="95">
        <f t="shared" si="68"/>
        <v>1000</v>
      </c>
      <c r="D232" s="96">
        <f ca="1">IF(A232&lt;$B$1,VLOOKUP(A232,[1]DI!$A$4:$B$15000,2,FALSE),0)</f>
        <v>6.4000000000000001E-2</v>
      </c>
      <c r="E232" s="95">
        <f t="shared" ca="1" si="75"/>
        <v>2.4620000000000002E-4</v>
      </c>
      <c r="F232" s="97">
        <f t="shared" si="69"/>
        <v>1.0925</v>
      </c>
      <c r="G232" s="98">
        <f t="shared" ca="1" si="63"/>
        <v>1.0002689735000001</v>
      </c>
      <c r="H232" s="95">
        <f ca="1">TRUNC(PRODUCT(G$10:G231),15)</f>
        <v>1.04144538057011</v>
      </c>
      <c r="I232" s="95">
        <f t="shared" ca="1" si="70"/>
        <v>1.02808777261637</v>
      </c>
      <c r="J232" s="95">
        <f t="shared" ca="1" si="64"/>
        <v>1.01299267</v>
      </c>
      <c r="K232" s="95">
        <f t="shared" ca="1" si="65"/>
        <v>12.99267</v>
      </c>
      <c r="L232" s="99">
        <f>IF(VLOOKUP(A232,$U$12:$AD$125,8)=VLOOKUP(A231,$U$12:$AD$125,8),0,VLOOKUP(A232,U$12:$AD$125,8))</f>
        <v>0</v>
      </c>
      <c r="M232" s="100">
        <f>IF(L232&gt;0,VLOOKUP(L232,T$12:$AC$125,7),0)</f>
        <v>0</v>
      </c>
      <c r="N232" s="95">
        <f t="shared" si="71"/>
        <v>0</v>
      </c>
      <c r="O232" s="95">
        <f t="shared" ca="1" si="66"/>
        <v>12.99267</v>
      </c>
      <c r="P232" s="101" t="str">
        <f t="shared" si="72"/>
        <v>J=</v>
      </c>
      <c r="Q232" s="102">
        <f t="shared" si="73"/>
        <v>43759</v>
      </c>
      <c r="R232" s="12"/>
      <c r="S232" s="12"/>
      <c r="T232" s="92">
        <v>41809</v>
      </c>
      <c r="U232" s="21" t="s">
        <v>77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</row>
    <row r="233" spans="1:175" x14ac:dyDescent="0.2">
      <c r="A233" s="93">
        <f t="shared" si="67"/>
        <v>43648</v>
      </c>
      <c r="B233" s="94">
        <f t="shared" ca="1" si="74"/>
        <v>1013.26513999</v>
      </c>
      <c r="C233" s="95">
        <f t="shared" si="68"/>
        <v>1000</v>
      </c>
      <c r="D233" s="96">
        <f ca="1">IF(A233&lt;$B$1,VLOOKUP(A233,[1]DI!$A$4:$B$15000,2,FALSE),0)</f>
        <v>6.4000000000000001E-2</v>
      </c>
      <c r="E233" s="95">
        <f t="shared" ca="1" si="75"/>
        <v>2.4620000000000002E-4</v>
      </c>
      <c r="F233" s="97">
        <f t="shared" si="69"/>
        <v>1.0925</v>
      </c>
      <c r="G233" s="98">
        <f t="shared" ca="1" si="63"/>
        <v>1.0002689735000001</v>
      </c>
      <c r="H233" s="95">
        <f ca="1">TRUNC(PRODUCT(G$10:G232),15)</f>
        <v>1.04172550177918</v>
      </c>
      <c r="I233" s="95">
        <f t="shared" ca="1" si="70"/>
        <v>1.02808777261637</v>
      </c>
      <c r="J233" s="95">
        <f t="shared" ca="1" si="64"/>
        <v>1.0132651399999999</v>
      </c>
      <c r="K233" s="95">
        <f t="shared" ca="1" si="65"/>
        <v>13.26513999</v>
      </c>
      <c r="L233" s="99">
        <f>IF(VLOOKUP(A233,$U$12:$AD$125,8)=VLOOKUP(A232,$U$12:$AD$125,8),0,VLOOKUP(A233,U$12:$AD$125,8))</f>
        <v>0</v>
      </c>
      <c r="M233" s="100">
        <f>IF(L233&gt;0,VLOOKUP(L233,T$12:$AC$125,7),0)</f>
        <v>0</v>
      </c>
      <c r="N233" s="95">
        <f t="shared" si="71"/>
        <v>0</v>
      </c>
      <c r="O233" s="95">
        <f t="shared" ca="1" si="66"/>
        <v>13.26513999</v>
      </c>
      <c r="P233" s="101" t="str">
        <f t="shared" si="72"/>
        <v>J=</v>
      </c>
      <c r="Q233" s="102">
        <f t="shared" si="73"/>
        <v>43759</v>
      </c>
      <c r="R233" s="12"/>
      <c r="S233" s="12"/>
      <c r="T233" s="92">
        <v>41998</v>
      </c>
      <c r="U233" s="21" t="s">
        <v>73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</row>
    <row r="234" spans="1:175" x14ac:dyDescent="0.2">
      <c r="A234" s="93">
        <f t="shared" si="67"/>
        <v>43649</v>
      </c>
      <c r="B234" s="94">
        <f t="shared" ca="1" si="74"/>
        <v>1013.53768</v>
      </c>
      <c r="C234" s="95">
        <f t="shared" si="68"/>
        <v>1000</v>
      </c>
      <c r="D234" s="96">
        <f ca="1">IF(A234&lt;$B$1,VLOOKUP(A234,[1]DI!$A$4:$B$15000,2,FALSE),0)</f>
        <v>6.4000000000000001E-2</v>
      </c>
      <c r="E234" s="95">
        <f t="shared" ca="1" si="75"/>
        <v>2.4620000000000002E-4</v>
      </c>
      <c r="F234" s="97">
        <f t="shared" si="69"/>
        <v>1.0925</v>
      </c>
      <c r="G234" s="98">
        <f t="shared" ca="1" si="63"/>
        <v>1.0002689735000001</v>
      </c>
      <c r="H234" s="95">
        <f ca="1">TRUNC(PRODUCT(G$10:G233),15)</f>
        <v>1.04200569833343</v>
      </c>
      <c r="I234" s="95">
        <f t="shared" ca="1" si="70"/>
        <v>1.02808777261637</v>
      </c>
      <c r="J234" s="95">
        <f t="shared" ca="1" si="64"/>
        <v>1.01353768</v>
      </c>
      <c r="K234" s="95">
        <f t="shared" ca="1" si="65"/>
        <v>13.53768</v>
      </c>
      <c r="L234" s="99">
        <f>IF(VLOOKUP(A234,$U$12:$AD$125,8)=VLOOKUP(A233,$U$12:$AD$125,8),0,VLOOKUP(A234,U$12:$AD$125,8))</f>
        <v>0</v>
      </c>
      <c r="M234" s="100">
        <f>IF(L234&gt;0,VLOOKUP(L234,T$12:$AC$125,7),0)</f>
        <v>0</v>
      </c>
      <c r="N234" s="95">
        <f t="shared" si="71"/>
        <v>0</v>
      </c>
      <c r="O234" s="95">
        <f t="shared" ca="1" si="66"/>
        <v>13.53768</v>
      </c>
      <c r="P234" s="101" t="str">
        <f t="shared" si="72"/>
        <v>J=</v>
      </c>
      <c r="Q234" s="102">
        <f t="shared" si="73"/>
        <v>43759</v>
      </c>
      <c r="R234" s="12"/>
      <c r="S234" s="12"/>
      <c r="T234" s="92">
        <v>42005</v>
      </c>
      <c r="U234" s="21" t="s">
        <v>75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</row>
    <row r="235" spans="1:175" x14ac:dyDescent="0.2">
      <c r="A235" s="93">
        <f t="shared" si="67"/>
        <v>43650</v>
      </c>
      <c r="B235" s="94">
        <f t="shared" ca="1" si="74"/>
        <v>1013.8103</v>
      </c>
      <c r="C235" s="95">
        <f t="shared" si="68"/>
        <v>1000</v>
      </c>
      <c r="D235" s="96">
        <f ca="1">IF(A235&lt;$B$1,VLOOKUP(A235,[1]DI!$A$4:$B$15000,2,FALSE),0)</f>
        <v>6.4000000000000001E-2</v>
      </c>
      <c r="E235" s="95">
        <f t="shared" ca="1" si="75"/>
        <v>2.4620000000000002E-4</v>
      </c>
      <c r="F235" s="97">
        <f t="shared" si="69"/>
        <v>1.0925</v>
      </c>
      <c r="G235" s="98">
        <f t="shared" ca="1" si="63"/>
        <v>1.0002689735000001</v>
      </c>
      <c r="H235" s="95">
        <f ca="1">TRUNC(PRODUCT(G$10:G234),15)</f>
        <v>1.04228597025313</v>
      </c>
      <c r="I235" s="95">
        <f t="shared" ca="1" si="70"/>
        <v>1.02808777261637</v>
      </c>
      <c r="J235" s="95">
        <f t="shared" ca="1" si="64"/>
        <v>1.0138103000000001</v>
      </c>
      <c r="K235" s="95">
        <f t="shared" ca="1" si="65"/>
        <v>13.8103</v>
      </c>
      <c r="L235" s="99">
        <f>IF(VLOOKUP(A235,$U$12:$AD$125,8)=VLOOKUP(A234,$U$12:$AD$125,8),0,VLOOKUP(A235,U$12:$AD$125,8))</f>
        <v>0</v>
      </c>
      <c r="M235" s="100">
        <f>IF(L235&gt;0,VLOOKUP(L235,T$12:$AC$125,7),0)</f>
        <v>0</v>
      </c>
      <c r="N235" s="95">
        <f t="shared" si="71"/>
        <v>0</v>
      </c>
      <c r="O235" s="95">
        <f t="shared" ca="1" si="66"/>
        <v>13.8103</v>
      </c>
      <c r="P235" s="101" t="str">
        <f t="shared" si="72"/>
        <v>J=</v>
      </c>
      <c r="Q235" s="102">
        <f t="shared" si="73"/>
        <v>43759</v>
      </c>
      <c r="R235" s="12"/>
      <c r="S235" s="12"/>
      <c r="T235" s="92">
        <v>42051</v>
      </c>
      <c r="U235" s="21" t="s">
        <v>59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  <c r="FI235" s="20"/>
      <c r="FJ235" s="20"/>
      <c r="FK235" s="20"/>
      <c r="FL235" s="20"/>
      <c r="FM235" s="20"/>
      <c r="FN235" s="20"/>
      <c r="FO235" s="20"/>
      <c r="FP235" s="20"/>
    </row>
    <row r="236" spans="1:175" x14ac:dyDescent="0.2">
      <c r="A236" s="93">
        <f t="shared" si="67"/>
        <v>43651</v>
      </c>
      <c r="B236" s="94">
        <f t="shared" ca="1" si="74"/>
        <v>1014.08298999</v>
      </c>
      <c r="C236" s="95">
        <f t="shared" si="68"/>
        <v>1000</v>
      </c>
      <c r="D236" s="96">
        <f ca="1">IF(A236&lt;$B$1,VLOOKUP(A236,[1]DI!$A$4:$B$15000,2,FALSE),0)</f>
        <v>6.4000000000000001E-2</v>
      </c>
      <c r="E236" s="95">
        <f t="shared" ca="1" si="75"/>
        <v>2.4620000000000002E-4</v>
      </c>
      <c r="F236" s="97">
        <f t="shared" si="69"/>
        <v>1.0925</v>
      </c>
      <c r="G236" s="98">
        <f t="shared" ca="1" si="63"/>
        <v>1.0002689735000001</v>
      </c>
      <c r="H236" s="95">
        <f ca="1">TRUNC(PRODUCT(G$10:G235),15)</f>
        <v>1.04256631755855</v>
      </c>
      <c r="I236" s="95">
        <f t="shared" ca="1" si="70"/>
        <v>1.02808777261637</v>
      </c>
      <c r="J236" s="95">
        <f t="shared" ca="1" si="64"/>
        <v>1.0140829899999999</v>
      </c>
      <c r="K236" s="95">
        <f t="shared" ca="1" si="65"/>
        <v>14.08298999</v>
      </c>
      <c r="L236" s="99">
        <f>IF(VLOOKUP(A236,$U$12:$AD$125,8)=VLOOKUP(A235,$U$12:$AD$125,8),0,VLOOKUP(A236,U$12:$AD$125,8))</f>
        <v>0</v>
      </c>
      <c r="M236" s="100">
        <f>IF(L236&gt;0,VLOOKUP(L236,T$12:$AC$125,7),0)</f>
        <v>0</v>
      </c>
      <c r="N236" s="95">
        <f t="shared" si="71"/>
        <v>0</v>
      </c>
      <c r="O236" s="95">
        <f t="shared" ca="1" si="66"/>
        <v>14.08298999</v>
      </c>
      <c r="P236" s="101" t="str">
        <f t="shared" si="72"/>
        <v>J=</v>
      </c>
      <c r="Q236" s="102">
        <f t="shared" si="73"/>
        <v>43759</v>
      </c>
      <c r="R236" s="12"/>
      <c r="S236" s="12"/>
      <c r="T236" s="92">
        <v>42052</v>
      </c>
      <c r="U236" s="21" t="s">
        <v>59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</row>
    <row r="237" spans="1:175" x14ac:dyDescent="0.2">
      <c r="A237" s="93">
        <f t="shared" si="67"/>
        <v>43652</v>
      </c>
      <c r="B237" s="94">
        <f t="shared" ca="1" si="74"/>
        <v>1014.3557499999999</v>
      </c>
      <c r="C237" s="95">
        <f t="shared" si="68"/>
        <v>1000</v>
      </c>
      <c r="D237" s="96">
        <f ca="1">IF(A237&lt;$B$1,VLOOKUP(A237,[1]DI!$A$4:$B$15000,2,FALSE),0)</f>
        <v>0</v>
      </c>
      <c r="E237" s="95">
        <f t="shared" ca="1" si="75"/>
        <v>0</v>
      </c>
      <c r="F237" s="97">
        <f t="shared" si="69"/>
        <v>1.0925</v>
      </c>
      <c r="G237" s="98">
        <f t="shared" ca="1" si="63"/>
        <v>1</v>
      </c>
      <c r="H237" s="95">
        <f ca="1">TRUNC(PRODUCT(G$10:G236),15)</f>
        <v>1.0428467402699699</v>
      </c>
      <c r="I237" s="95">
        <f t="shared" ca="1" si="70"/>
        <v>1.02808777261637</v>
      </c>
      <c r="J237" s="95">
        <f t="shared" ca="1" si="64"/>
        <v>1.01435575</v>
      </c>
      <c r="K237" s="95">
        <f t="shared" ca="1" si="65"/>
        <v>14.35575</v>
      </c>
      <c r="L237" s="99">
        <f>IF(VLOOKUP(A237,$U$12:$AD$125,8)=VLOOKUP(A236,$U$12:$AD$125,8),0,VLOOKUP(A237,U$12:$AD$125,8))</f>
        <v>0</v>
      </c>
      <c r="M237" s="100">
        <f>IF(L237&gt;0,VLOOKUP(L237,T$12:$AC$125,7),0)</f>
        <v>0</v>
      </c>
      <c r="N237" s="95">
        <f t="shared" si="71"/>
        <v>0</v>
      </c>
      <c r="O237" s="95">
        <f t="shared" ca="1" si="66"/>
        <v>14.35575</v>
      </c>
      <c r="P237" s="101" t="str">
        <f t="shared" si="72"/>
        <v>J=</v>
      </c>
      <c r="Q237" s="102">
        <f t="shared" si="73"/>
        <v>43759</v>
      </c>
      <c r="R237" s="12"/>
      <c r="S237" s="12"/>
      <c r="T237" s="92">
        <v>42097</v>
      </c>
      <c r="U237" s="21" t="s">
        <v>76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  <c r="FI237" s="20"/>
      <c r="FJ237" s="20"/>
      <c r="FK237" s="20"/>
      <c r="FL237" s="20"/>
      <c r="FM237" s="20"/>
      <c r="FN237" s="20"/>
      <c r="FO237" s="20"/>
      <c r="FP237" s="20"/>
    </row>
    <row r="238" spans="1:175" x14ac:dyDescent="0.2">
      <c r="A238" s="93">
        <f t="shared" si="67"/>
        <v>43653</v>
      </c>
      <c r="B238" s="94">
        <f t="shared" ca="1" si="74"/>
        <v>1014.3557499999999</v>
      </c>
      <c r="C238" s="95">
        <f t="shared" si="68"/>
        <v>1000</v>
      </c>
      <c r="D238" s="96">
        <f ca="1">IF(A238&lt;$B$1,VLOOKUP(A238,[1]DI!$A$4:$B$15000,2,FALSE),0)</f>
        <v>0</v>
      </c>
      <c r="E238" s="95">
        <f t="shared" ca="1" si="75"/>
        <v>0</v>
      </c>
      <c r="F238" s="97">
        <f t="shared" si="69"/>
        <v>1.0925</v>
      </c>
      <c r="G238" s="98">
        <f t="shared" ca="1" si="63"/>
        <v>1</v>
      </c>
      <c r="H238" s="95">
        <f ca="1">TRUNC(PRODUCT(G$10:G237),15)</f>
        <v>1.0428467402699699</v>
      </c>
      <c r="I238" s="95">
        <f t="shared" ca="1" si="70"/>
        <v>1.02808777261637</v>
      </c>
      <c r="J238" s="95">
        <f t="shared" ca="1" si="64"/>
        <v>1.01435575</v>
      </c>
      <c r="K238" s="95">
        <f t="shared" ca="1" si="65"/>
        <v>14.35575</v>
      </c>
      <c r="L238" s="99">
        <f>IF(VLOOKUP(A238,$U$12:$AD$125,8)=VLOOKUP(A237,$U$12:$AD$125,8),0,VLOOKUP(A238,U$12:$AD$125,8))</f>
        <v>0</v>
      </c>
      <c r="M238" s="100">
        <f>IF(L238&gt;0,VLOOKUP(L238,T$12:$AC$125,7),0)</f>
        <v>0</v>
      </c>
      <c r="N238" s="95">
        <f t="shared" si="71"/>
        <v>0</v>
      </c>
      <c r="O238" s="95">
        <f t="shared" ca="1" si="66"/>
        <v>14.35575</v>
      </c>
      <c r="P238" s="101" t="str">
        <f t="shared" si="72"/>
        <v>J=</v>
      </c>
      <c r="Q238" s="102">
        <f t="shared" si="73"/>
        <v>43759</v>
      </c>
      <c r="R238" s="12"/>
      <c r="S238" s="12"/>
      <c r="T238" s="92">
        <v>42115</v>
      </c>
      <c r="U238" s="21" t="s">
        <v>61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  <c r="FI238" s="20"/>
      <c r="FJ238" s="20"/>
      <c r="FK238" s="20"/>
      <c r="FL238" s="20"/>
      <c r="FM238" s="20"/>
      <c r="FN238" s="20"/>
      <c r="FO238" s="20"/>
      <c r="FP238" s="20"/>
    </row>
    <row r="239" spans="1:175" x14ac:dyDescent="0.2">
      <c r="A239" s="93">
        <f t="shared" si="67"/>
        <v>43654</v>
      </c>
      <c r="B239" s="94">
        <f t="shared" ca="1" si="74"/>
        <v>1014.3557499999999</v>
      </c>
      <c r="C239" s="95">
        <f t="shared" si="68"/>
        <v>1000</v>
      </c>
      <c r="D239" s="96">
        <f ca="1">IF(A239&lt;$B$1,VLOOKUP(A239,[1]DI!$A$4:$B$15000,2,FALSE),0)</f>
        <v>6.4000000000000001E-2</v>
      </c>
      <c r="E239" s="95">
        <f t="shared" ca="1" si="75"/>
        <v>2.4620000000000002E-4</v>
      </c>
      <c r="F239" s="97">
        <f t="shared" si="69"/>
        <v>1.0925</v>
      </c>
      <c r="G239" s="98">
        <f t="shared" ca="1" si="63"/>
        <v>1.0002689735000001</v>
      </c>
      <c r="H239" s="95">
        <f ca="1">TRUNC(PRODUCT(G$10:G238),15)</f>
        <v>1.0428467402699699</v>
      </c>
      <c r="I239" s="95">
        <f t="shared" ca="1" si="70"/>
        <v>1.02808777261637</v>
      </c>
      <c r="J239" s="95">
        <f t="shared" ca="1" si="64"/>
        <v>1.01435575</v>
      </c>
      <c r="K239" s="95">
        <f t="shared" ca="1" si="65"/>
        <v>14.35575</v>
      </c>
      <c r="L239" s="99">
        <f>IF(VLOOKUP(A239,$U$12:$AD$125,8)=VLOOKUP(A238,$U$12:$AD$125,8),0,VLOOKUP(A239,U$12:$AD$125,8))</f>
        <v>0</v>
      </c>
      <c r="M239" s="100">
        <f>IF(L239&gt;0,VLOOKUP(L239,T$12:$AC$125,7),0)</f>
        <v>0</v>
      </c>
      <c r="N239" s="95">
        <f t="shared" si="71"/>
        <v>0</v>
      </c>
      <c r="O239" s="95">
        <f t="shared" ca="1" si="66"/>
        <v>14.35575</v>
      </c>
      <c r="P239" s="101" t="str">
        <f t="shared" si="72"/>
        <v>J=</v>
      </c>
      <c r="Q239" s="102">
        <f t="shared" si="73"/>
        <v>43759</v>
      </c>
      <c r="R239" s="12"/>
      <c r="S239" s="12"/>
      <c r="T239" s="92">
        <v>42125</v>
      </c>
      <c r="U239" s="21" t="s">
        <v>78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  <c r="FI239" s="20"/>
      <c r="FJ239" s="20"/>
      <c r="FK239" s="20"/>
      <c r="FL239" s="20"/>
      <c r="FM239" s="20"/>
      <c r="FN239" s="20"/>
      <c r="FO239" s="20"/>
      <c r="FP239" s="20"/>
    </row>
    <row r="240" spans="1:175" x14ac:dyDescent="0.2">
      <c r="A240" s="93">
        <f t="shared" si="67"/>
        <v>43655</v>
      </c>
      <c r="B240" s="94">
        <f t="shared" ca="1" si="74"/>
        <v>1014.62857999</v>
      </c>
      <c r="C240" s="95">
        <f t="shared" si="68"/>
        <v>1000</v>
      </c>
      <c r="D240" s="96">
        <f ca="1">IF(A240&lt;$B$1,VLOOKUP(A240,[1]DI!$A$4:$B$15000,2,FALSE),0)</f>
        <v>6.4000000000000001E-2</v>
      </c>
      <c r="E240" s="95">
        <f t="shared" ca="1" si="75"/>
        <v>2.4620000000000002E-4</v>
      </c>
      <c r="F240" s="97">
        <f t="shared" si="69"/>
        <v>1.0925</v>
      </c>
      <c r="G240" s="98">
        <f t="shared" ca="1" si="63"/>
        <v>1.0002689735000001</v>
      </c>
      <c r="H240" s="95">
        <f ca="1">TRUNC(PRODUCT(G$10:G239),15)</f>
        <v>1.04312723840766</v>
      </c>
      <c r="I240" s="95">
        <f t="shared" ca="1" si="70"/>
        <v>1.02808777261637</v>
      </c>
      <c r="J240" s="95">
        <f t="shared" ca="1" si="64"/>
        <v>1.0146285799999999</v>
      </c>
      <c r="K240" s="95">
        <f t="shared" ca="1" si="65"/>
        <v>14.62857999</v>
      </c>
      <c r="L240" s="99">
        <f>IF(VLOOKUP(A240,$U$12:$AD$125,8)=VLOOKUP(A239,$U$12:$AD$125,8),0,VLOOKUP(A240,U$12:$AD$125,8))</f>
        <v>0</v>
      </c>
      <c r="M240" s="100">
        <f>IF(L240&gt;0,VLOOKUP(L240,T$12:$AC$125,7),0)</f>
        <v>0</v>
      </c>
      <c r="N240" s="95">
        <f t="shared" si="71"/>
        <v>0</v>
      </c>
      <c r="O240" s="95">
        <f t="shared" ca="1" si="66"/>
        <v>14.62857999</v>
      </c>
      <c r="P240" s="101" t="str">
        <f t="shared" si="72"/>
        <v>J=</v>
      </c>
      <c r="Q240" s="102">
        <f t="shared" si="73"/>
        <v>43759</v>
      </c>
      <c r="R240" s="12"/>
      <c r="S240" s="12"/>
      <c r="T240" s="92">
        <v>42159</v>
      </c>
      <c r="U240" s="21" t="s">
        <v>77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  <c r="FI240" s="20"/>
      <c r="FJ240" s="20"/>
      <c r="FK240" s="20"/>
      <c r="FL240" s="20"/>
      <c r="FM240" s="20"/>
      <c r="FN240" s="20"/>
      <c r="FO240" s="20"/>
      <c r="FP240" s="20"/>
    </row>
    <row r="241" spans="1:175" x14ac:dyDescent="0.2">
      <c r="A241" s="93">
        <f t="shared" si="67"/>
        <v>43656</v>
      </c>
      <c r="B241" s="94">
        <f t="shared" ca="1" si="74"/>
        <v>1014.90149</v>
      </c>
      <c r="C241" s="95">
        <f t="shared" si="68"/>
        <v>1000</v>
      </c>
      <c r="D241" s="96">
        <f ca="1">IF(A241&lt;$B$1,VLOOKUP(A241,[1]DI!$A$4:$B$15000,2,FALSE),0)</f>
        <v>6.4000000000000001E-2</v>
      </c>
      <c r="E241" s="95">
        <f t="shared" ca="1" si="75"/>
        <v>2.4620000000000002E-4</v>
      </c>
      <c r="F241" s="97">
        <f t="shared" si="69"/>
        <v>1.0925</v>
      </c>
      <c r="G241" s="98">
        <f t="shared" ca="1" si="63"/>
        <v>1.0002689735000001</v>
      </c>
      <c r="H241" s="95">
        <f ca="1">TRUNC(PRODUCT(G$10:G240),15)</f>
        <v>1.0434078119919199</v>
      </c>
      <c r="I241" s="95">
        <f t="shared" ca="1" si="70"/>
        <v>1.02808777261637</v>
      </c>
      <c r="J241" s="95">
        <f t="shared" ca="1" si="64"/>
        <v>1.01490149</v>
      </c>
      <c r="K241" s="95">
        <f t="shared" ca="1" si="65"/>
        <v>14.901490000000001</v>
      </c>
      <c r="L241" s="99">
        <f>IF(VLOOKUP(A241,$U$12:$AD$125,8)=VLOOKUP(A240,$U$12:$AD$125,8),0,VLOOKUP(A241,U$12:$AD$125,8))</f>
        <v>0</v>
      </c>
      <c r="M241" s="100">
        <f>IF(L241&gt;0,VLOOKUP(L241,T$12:$AC$125,7),0)</f>
        <v>0</v>
      </c>
      <c r="N241" s="95">
        <f t="shared" si="71"/>
        <v>0</v>
      </c>
      <c r="O241" s="95">
        <f t="shared" ca="1" si="66"/>
        <v>14.901490000000001</v>
      </c>
      <c r="P241" s="101" t="str">
        <f t="shared" si="72"/>
        <v>J=</v>
      </c>
      <c r="Q241" s="102">
        <f t="shared" si="73"/>
        <v>43759</v>
      </c>
      <c r="R241" s="12"/>
      <c r="S241" s="12"/>
      <c r="T241" s="92">
        <v>42254</v>
      </c>
      <c r="U241" s="21" t="s">
        <v>79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  <c r="FI241" s="20"/>
      <c r="FJ241" s="20"/>
      <c r="FK241" s="20"/>
      <c r="FL241" s="20"/>
      <c r="FM241" s="20"/>
      <c r="FN241" s="20"/>
      <c r="FO241" s="20"/>
      <c r="FP241" s="20"/>
    </row>
    <row r="242" spans="1:175" x14ac:dyDescent="0.2">
      <c r="A242" s="93">
        <f t="shared" si="67"/>
        <v>43657</v>
      </c>
      <c r="B242" s="94">
        <f t="shared" ca="1" si="74"/>
        <v>1015.17447</v>
      </c>
      <c r="C242" s="95">
        <f t="shared" si="68"/>
        <v>1000</v>
      </c>
      <c r="D242" s="96">
        <f ca="1">IF(A242&lt;$B$1,VLOOKUP(A242,[1]DI!$A$4:$B$15000,2,FALSE),0)</f>
        <v>6.4000000000000001E-2</v>
      </c>
      <c r="E242" s="95">
        <f t="shared" ca="1" si="75"/>
        <v>2.4620000000000002E-4</v>
      </c>
      <c r="F242" s="97">
        <f t="shared" si="69"/>
        <v>1.0925</v>
      </c>
      <c r="G242" s="98">
        <f t="shared" ca="1" si="63"/>
        <v>1.0002689735000001</v>
      </c>
      <c r="H242" s="95">
        <f ca="1">TRUNC(PRODUCT(G$10:G241),15)</f>
        <v>1.0436884610430399</v>
      </c>
      <c r="I242" s="95">
        <f t="shared" ca="1" si="70"/>
        <v>1.02808777261637</v>
      </c>
      <c r="J242" s="95">
        <f t="shared" ca="1" si="64"/>
        <v>1.0151744700000001</v>
      </c>
      <c r="K242" s="95">
        <f t="shared" ca="1" si="65"/>
        <v>15.174469999999999</v>
      </c>
      <c r="L242" s="99">
        <f>IF(VLOOKUP(A242,$U$12:$AD$125,8)=VLOOKUP(A241,$U$12:$AD$125,8),0,VLOOKUP(A242,U$12:$AD$125,8))</f>
        <v>0</v>
      </c>
      <c r="M242" s="100">
        <f>IF(L242&gt;0,VLOOKUP(L242,T$12:$AC$125,7),0)</f>
        <v>0</v>
      </c>
      <c r="N242" s="95">
        <f t="shared" si="71"/>
        <v>0</v>
      </c>
      <c r="O242" s="95">
        <f t="shared" ca="1" si="66"/>
        <v>15.174469999999999</v>
      </c>
      <c r="P242" s="101" t="str">
        <f t="shared" si="72"/>
        <v>J=</v>
      </c>
      <c r="Q242" s="102">
        <f t="shared" si="73"/>
        <v>43759</v>
      </c>
      <c r="R242" s="12"/>
      <c r="S242" s="12"/>
      <c r="T242" s="92">
        <v>42289</v>
      </c>
      <c r="U242" s="26" t="s">
        <v>65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  <c r="FI242" s="20"/>
      <c r="FJ242" s="20"/>
      <c r="FK242" s="20"/>
      <c r="FL242" s="20"/>
      <c r="FM242" s="20"/>
      <c r="FN242" s="20"/>
      <c r="FO242" s="20"/>
      <c r="FP242" s="20"/>
    </row>
    <row r="243" spans="1:175" x14ac:dyDescent="0.2">
      <c r="A243" s="93">
        <f t="shared" si="67"/>
        <v>43658</v>
      </c>
      <c r="B243" s="94">
        <f t="shared" ca="1" si="74"/>
        <v>1015.44753</v>
      </c>
      <c r="C243" s="95">
        <f t="shared" si="68"/>
        <v>1000</v>
      </c>
      <c r="D243" s="96">
        <f ca="1">IF(A243&lt;$B$1,VLOOKUP(A243,[1]DI!$A$4:$B$15000,2,FALSE),0)</f>
        <v>6.4000000000000001E-2</v>
      </c>
      <c r="E243" s="95">
        <f t="shared" ca="1" si="75"/>
        <v>2.4620000000000002E-4</v>
      </c>
      <c r="F243" s="97">
        <f t="shared" si="69"/>
        <v>1.0925</v>
      </c>
      <c r="G243" s="98">
        <f t="shared" ca="1" si="63"/>
        <v>1.0002689735000001</v>
      </c>
      <c r="H243" s="95">
        <f ca="1">TRUNC(PRODUCT(G$10:G242),15)</f>
        <v>1.04396918558132</v>
      </c>
      <c r="I243" s="95">
        <f t="shared" ca="1" si="70"/>
        <v>1.02808777261637</v>
      </c>
      <c r="J243" s="95">
        <f t="shared" ca="1" si="64"/>
        <v>1.0154475300000001</v>
      </c>
      <c r="K243" s="95">
        <f t="shared" ca="1" si="65"/>
        <v>15.44753</v>
      </c>
      <c r="L243" s="99">
        <f>IF(VLOOKUP(A243,$U$12:$AD$125,8)=VLOOKUP(A242,$U$12:$AD$125,8),0,VLOOKUP(A243,U$12:$AD$125,8))</f>
        <v>0</v>
      </c>
      <c r="M243" s="100">
        <f>IF(L243&gt;0,VLOOKUP(L243,T$12:$AC$125,7),0)</f>
        <v>0</v>
      </c>
      <c r="N243" s="95">
        <f t="shared" si="71"/>
        <v>0</v>
      </c>
      <c r="O243" s="95">
        <f t="shared" ca="1" si="66"/>
        <v>15.44753</v>
      </c>
      <c r="P243" s="101" t="str">
        <f t="shared" si="72"/>
        <v>J=</v>
      </c>
      <c r="Q243" s="102">
        <f t="shared" si="73"/>
        <v>43759</v>
      </c>
      <c r="R243" s="12"/>
      <c r="S243" s="12"/>
      <c r="T243" s="92">
        <v>42310</v>
      </c>
      <c r="U243" s="21" t="s">
        <v>71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  <c r="FI243" s="20"/>
      <c r="FJ243" s="20"/>
      <c r="FK243" s="20"/>
      <c r="FL243" s="20"/>
      <c r="FM243" s="20"/>
      <c r="FN243" s="20"/>
      <c r="FO243" s="20"/>
      <c r="FP243" s="20"/>
    </row>
    <row r="244" spans="1:175" x14ac:dyDescent="0.2">
      <c r="A244" s="93">
        <f t="shared" si="67"/>
        <v>43659</v>
      </c>
      <c r="B244" s="94">
        <f t="shared" ca="1" si="74"/>
        <v>1015.72065</v>
      </c>
      <c r="C244" s="95">
        <f t="shared" si="68"/>
        <v>1000</v>
      </c>
      <c r="D244" s="96">
        <f ca="1">IF(A244&lt;$B$1,VLOOKUP(A244,[1]DI!$A$4:$B$15000,2,FALSE),0)</f>
        <v>0</v>
      </c>
      <c r="E244" s="95">
        <f t="shared" ca="1" si="75"/>
        <v>0</v>
      </c>
      <c r="F244" s="97">
        <f t="shared" si="69"/>
        <v>1.0925</v>
      </c>
      <c r="G244" s="98">
        <f t="shared" ca="1" si="63"/>
        <v>1</v>
      </c>
      <c r="H244" s="95">
        <f ca="1">TRUNC(PRODUCT(G$10:G243),15)</f>
        <v>1.04424998562706</v>
      </c>
      <c r="I244" s="95">
        <f t="shared" ca="1" si="70"/>
        <v>1.02808777261637</v>
      </c>
      <c r="J244" s="95">
        <f t="shared" ca="1" si="64"/>
        <v>1.01572065</v>
      </c>
      <c r="K244" s="95">
        <f t="shared" ca="1" si="65"/>
        <v>15.720649999999999</v>
      </c>
      <c r="L244" s="99">
        <f>IF(VLOOKUP(A244,$U$12:$AD$125,8)=VLOOKUP(A243,$U$12:$AD$125,8),0,VLOOKUP(A244,U$12:$AD$125,8))</f>
        <v>0</v>
      </c>
      <c r="M244" s="100">
        <f>IF(L244&gt;0,VLOOKUP(L244,T$12:$AC$125,7),0)</f>
        <v>0</v>
      </c>
      <c r="N244" s="95">
        <f t="shared" si="71"/>
        <v>0</v>
      </c>
      <c r="O244" s="95">
        <f t="shared" ca="1" si="66"/>
        <v>15.720649999999999</v>
      </c>
      <c r="P244" s="101" t="str">
        <f t="shared" si="72"/>
        <v>J=</v>
      </c>
      <c r="Q244" s="102">
        <f t="shared" si="73"/>
        <v>43759</v>
      </c>
      <c r="R244" s="12"/>
      <c r="S244" s="12"/>
      <c r="T244" s="92">
        <v>42363</v>
      </c>
      <c r="U244" s="21" t="s">
        <v>73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  <c r="FI244" s="20"/>
      <c r="FJ244" s="20"/>
      <c r="FK244" s="20"/>
      <c r="FL244" s="20"/>
      <c r="FM244" s="20"/>
      <c r="FN244" s="20"/>
      <c r="FO244" s="20"/>
      <c r="FP244" s="20"/>
    </row>
    <row r="245" spans="1:175" x14ac:dyDescent="0.2">
      <c r="A245" s="93">
        <f t="shared" si="67"/>
        <v>43660</v>
      </c>
      <c r="B245" s="94">
        <f t="shared" ca="1" si="74"/>
        <v>1015.72065</v>
      </c>
      <c r="C245" s="95">
        <f t="shared" si="68"/>
        <v>1000</v>
      </c>
      <c r="D245" s="96">
        <f ca="1">IF(A245&lt;$B$1,VLOOKUP(A245,[1]DI!$A$4:$B$15000,2,FALSE),0)</f>
        <v>0</v>
      </c>
      <c r="E245" s="95">
        <f t="shared" ca="1" si="75"/>
        <v>0</v>
      </c>
      <c r="F245" s="97">
        <f t="shared" si="69"/>
        <v>1.0925</v>
      </c>
      <c r="G245" s="98">
        <f t="shared" ca="1" si="63"/>
        <v>1</v>
      </c>
      <c r="H245" s="95">
        <f ca="1">TRUNC(PRODUCT(G$10:G244),15)</f>
        <v>1.04424998562706</v>
      </c>
      <c r="I245" s="95">
        <f t="shared" ca="1" si="70"/>
        <v>1.02808777261637</v>
      </c>
      <c r="J245" s="95">
        <f t="shared" ca="1" si="64"/>
        <v>1.01572065</v>
      </c>
      <c r="K245" s="95">
        <f t="shared" ca="1" si="65"/>
        <v>15.720649999999999</v>
      </c>
      <c r="L245" s="99">
        <f>IF(VLOOKUP(A245,$U$12:$AD$125,8)=VLOOKUP(A244,$U$12:$AD$125,8),0,VLOOKUP(A245,U$12:$AD$125,8))</f>
        <v>0</v>
      </c>
      <c r="M245" s="100">
        <f>IF(L245&gt;0,VLOOKUP(L245,T$12:$AC$125,7),0)</f>
        <v>0</v>
      </c>
      <c r="N245" s="95">
        <f t="shared" si="71"/>
        <v>0</v>
      </c>
      <c r="O245" s="95">
        <f t="shared" ca="1" si="66"/>
        <v>15.720649999999999</v>
      </c>
      <c r="P245" s="101" t="str">
        <f t="shared" si="72"/>
        <v>J=</v>
      </c>
      <c r="Q245" s="102">
        <f t="shared" si="73"/>
        <v>43759</v>
      </c>
      <c r="R245" s="12"/>
      <c r="S245" s="12"/>
      <c r="T245" s="92">
        <v>42370</v>
      </c>
      <c r="U245" s="21" t="s">
        <v>75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  <c r="FI245" s="20"/>
      <c r="FJ245" s="20"/>
      <c r="FK245" s="20"/>
      <c r="FL245" s="20"/>
      <c r="FM245" s="20"/>
      <c r="FN245" s="20"/>
      <c r="FO245" s="20"/>
      <c r="FP245" s="20"/>
    </row>
    <row r="246" spans="1:175" x14ac:dyDescent="0.2">
      <c r="A246" s="93">
        <f t="shared" si="67"/>
        <v>43661</v>
      </c>
      <c r="B246" s="94">
        <f t="shared" ca="1" si="74"/>
        <v>1015.72065</v>
      </c>
      <c r="C246" s="95">
        <f t="shared" si="68"/>
        <v>1000</v>
      </c>
      <c r="D246" s="96">
        <f ca="1">IF(A246&lt;$B$1,VLOOKUP(A246,[1]DI!$A$4:$B$15000,2,FALSE),0)</f>
        <v>6.4000000000000001E-2</v>
      </c>
      <c r="E246" s="95">
        <f t="shared" ca="1" si="75"/>
        <v>2.4620000000000002E-4</v>
      </c>
      <c r="F246" s="97">
        <f t="shared" si="69"/>
        <v>1.0925</v>
      </c>
      <c r="G246" s="98">
        <f t="shared" ca="1" si="63"/>
        <v>1.0002689735000001</v>
      </c>
      <c r="H246" s="95">
        <f ca="1">TRUNC(PRODUCT(G$10:G245),15)</f>
        <v>1.04424998562706</v>
      </c>
      <c r="I246" s="95">
        <f t="shared" ca="1" si="70"/>
        <v>1.02808777261637</v>
      </c>
      <c r="J246" s="95">
        <f t="shared" ca="1" si="64"/>
        <v>1.01572065</v>
      </c>
      <c r="K246" s="95">
        <f t="shared" ca="1" si="65"/>
        <v>15.720649999999999</v>
      </c>
      <c r="L246" s="99">
        <f>IF(VLOOKUP(A246,$U$12:$AD$125,8)=VLOOKUP(A245,$U$12:$AD$125,8),0,VLOOKUP(A246,U$12:$AD$125,8))</f>
        <v>0</v>
      </c>
      <c r="M246" s="100">
        <f>IF(L246&gt;0,VLOOKUP(L246,T$12:$AC$125,7),0)</f>
        <v>0</v>
      </c>
      <c r="N246" s="95">
        <f t="shared" si="71"/>
        <v>0</v>
      </c>
      <c r="O246" s="95">
        <f t="shared" ca="1" si="66"/>
        <v>15.720649999999999</v>
      </c>
      <c r="P246" s="101" t="str">
        <f t="shared" si="72"/>
        <v>J=</v>
      </c>
      <c r="Q246" s="102">
        <f t="shared" si="73"/>
        <v>43759</v>
      </c>
      <c r="R246" s="12"/>
      <c r="S246" s="12"/>
      <c r="T246" s="92">
        <v>42408</v>
      </c>
      <c r="U246" s="21" t="s">
        <v>59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  <c r="FI246" s="20"/>
      <c r="FJ246" s="20"/>
      <c r="FK246" s="20"/>
      <c r="FL246" s="20"/>
      <c r="FM246" s="20"/>
      <c r="FN246" s="20"/>
      <c r="FO246" s="20"/>
      <c r="FP246" s="20"/>
    </row>
    <row r="247" spans="1:175" x14ac:dyDescent="0.2">
      <c r="A247" s="93">
        <f t="shared" si="67"/>
        <v>43662</v>
      </c>
      <c r="B247" s="94">
        <f t="shared" ca="1" si="74"/>
        <v>1015.99386</v>
      </c>
      <c r="C247" s="95">
        <f t="shared" si="68"/>
        <v>1000</v>
      </c>
      <c r="D247" s="96">
        <f ca="1">IF(A247&lt;$B$1,VLOOKUP(A247,[1]DI!$A$4:$B$15000,2,FALSE),0)</f>
        <v>6.4000000000000001E-2</v>
      </c>
      <c r="E247" s="95">
        <f t="shared" ca="1" si="75"/>
        <v>2.4620000000000002E-4</v>
      </c>
      <c r="F247" s="97">
        <f t="shared" si="69"/>
        <v>1.0925</v>
      </c>
      <c r="G247" s="98">
        <f t="shared" ca="1" si="63"/>
        <v>1.0002689735000001</v>
      </c>
      <c r="H247" s="95">
        <f ca="1">TRUNC(PRODUCT(G$10:G246),15)</f>
        <v>1.0445308612005699</v>
      </c>
      <c r="I247" s="95">
        <f t="shared" ca="1" si="70"/>
        <v>1.02808777261637</v>
      </c>
      <c r="J247" s="95">
        <f t="shared" ca="1" si="64"/>
        <v>1.01599386</v>
      </c>
      <c r="K247" s="95">
        <f t="shared" ca="1" si="65"/>
        <v>15.99386</v>
      </c>
      <c r="L247" s="99">
        <f>IF(VLOOKUP(A247,$U$12:$AD$125,8)=VLOOKUP(A246,$U$12:$AD$125,8),0,VLOOKUP(A247,U$12:$AD$125,8))</f>
        <v>0</v>
      </c>
      <c r="M247" s="100">
        <f>IF(L247&gt;0,VLOOKUP(L247,T$12:$AC$125,7),0)</f>
        <v>0</v>
      </c>
      <c r="N247" s="95">
        <f t="shared" si="71"/>
        <v>0</v>
      </c>
      <c r="O247" s="95">
        <f t="shared" ca="1" si="66"/>
        <v>15.99386</v>
      </c>
      <c r="P247" s="101" t="str">
        <f t="shared" si="72"/>
        <v>J=</v>
      </c>
      <c r="Q247" s="102">
        <f t="shared" si="73"/>
        <v>43759</v>
      </c>
      <c r="R247" s="12"/>
      <c r="S247" s="37"/>
      <c r="T247" s="92">
        <v>42409</v>
      </c>
      <c r="U247" s="21" t="s">
        <v>59</v>
      </c>
      <c r="V247" s="20"/>
      <c r="W247" s="37"/>
      <c r="AA247" s="37"/>
      <c r="AB247" s="37"/>
      <c r="AC247" s="37"/>
      <c r="AD247" s="37"/>
      <c r="AE247" s="37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</row>
    <row r="248" spans="1:175" x14ac:dyDescent="0.2">
      <c r="A248" s="93">
        <f t="shared" si="67"/>
        <v>43663</v>
      </c>
      <c r="B248" s="94">
        <f t="shared" ca="1" si="74"/>
        <v>1016.2671299900001</v>
      </c>
      <c r="C248" s="95">
        <f t="shared" si="68"/>
        <v>1000</v>
      </c>
      <c r="D248" s="96">
        <f ca="1">IF(A248&lt;$B$1,VLOOKUP(A248,[1]DI!$A$4:$B$15000,2,FALSE),0)</f>
        <v>6.4000000000000001E-2</v>
      </c>
      <c r="E248" s="95">
        <f t="shared" ca="1" si="75"/>
        <v>2.4620000000000002E-4</v>
      </c>
      <c r="F248" s="97">
        <f t="shared" si="69"/>
        <v>1.0925</v>
      </c>
      <c r="G248" s="98">
        <f t="shared" ca="1" si="63"/>
        <v>1.0002689735000001</v>
      </c>
      <c r="H248" s="95">
        <f ca="1">TRUNC(PRODUCT(G$10:G247),15)</f>
        <v>1.0448118123221599</v>
      </c>
      <c r="I248" s="95">
        <f t="shared" ca="1" si="70"/>
        <v>1.02808777261637</v>
      </c>
      <c r="J248" s="95">
        <f t="shared" ca="1" si="64"/>
        <v>1.0162671299999999</v>
      </c>
      <c r="K248" s="95">
        <f t="shared" ca="1" si="65"/>
        <v>16.267129990000001</v>
      </c>
      <c r="L248" s="99">
        <f>IF(VLOOKUP(A248,$U$12:$AD$125,8)=VLOOKUP(A247,$U$12:$AD$125,8),0,VLOOKUP(A248,U$12:$AD$125,8))</f>
        <v>0</v>
      </c>
      <c r="M248" s="100">
        <f>IF(L248&gt;0,VLOOKUP(L248,T$12:$AC$125,7),0)</f>
        <v>0</v>
      </c>
      <c r="N248" s="95">
        <f t="shared" si="71"/>
        <v>0</v>
      </c>
      <c r="O248" s="95">
        <f t="shared" ca="1" si="66"/>
        <v>16.267129990000001</v>
      </c>
      <c r="P248" s="101" t="str">
        <f t="shared" si="72"/>
        <v>J=</v>
      </c>
      <c r="Q248" s="102">
        <f t="shared" si="73"/>
        <v>43759</v>
      </c>
      <c r="R248" s="12"/>
      <c r="S248" s="12"/>
      <c r="T248" s="92">
        <v>42454</v>
      </c>
      <c r="U248" s="21" t="s">
        <v>76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  <c r="FI248" s="20"/>
      <c r="FJ248" s="20"/>
      <c r="FK248" s="20"/>
      <c r="FL248" s="20"/>
      <c r="FM248" s="20"/>
      <c r="FN248" s="20"/>
      <c r="FO248" s="20"/>
      <c r="FP248" s="20"/>
    </row>
    <row r="249" spans="1:175" x14ac:dyDescent="0.2">
      <c r="A249" s="93">
        <f t="shared" si="67"/>
        <v>43664</v>
      </c>
      <c r="B249" s="94">
        <f t="shared" ca="1" si="74"/>
        <v>1016.54048</v>
      </c>
      <c r="C249" s="95">
        <f t="shared" si="68"/>
        <v>1000</v>
      </c>
      <c r="D249" s="96">
        <f ca="1">IF(A249&lt;$B$1,VLOOKUP(A249,[1]DI!$A$4:$B$15000,2,FALSE),0)</f>
        <v>6.4000000000000001E-2</v>
      </c>
      <c r="E249" s="95">
        <f t="shared" ca="1" si="75"/>
        <v>2.4620000000000002E-4</v>
      </c>
      <c r="F249" s="97">
        <f t="shared" si="69"/>
        <v>1.0925</v>
      </c>
      <c r="G249" s="98">
        <f t="shared" ca="1" si="63"/>
        <v>1.0002689735000001</v>
      </c>
      <c r="H249" s="95">
        <f ca="1">TRUNC(PRODUCT(G$10:G248),15)</f>
        <v>1.0450928390121601</v>
      </c>
      <c r="I249" s="95">
        <f t="shared" ca="1" si="70"/>
        <v>1.02808777261637</v>
      </c>
      <c r="J249" s="95">
        <f t="shared" ca="1" si="64"/>
        <v>1.01654048</v>
      </c>
      <c r="K249" s="95">
        <f t="shared" ca="1" si="65"/>
        <v>16.540479999999999</v>
      </c>
      <c r="L249" s="99">
        <f>IF(VLOOKUP(A249,$U$12:$AD$125,8)=VLOOKUP(A248,$U$12:$AD$125,8),0,VLOOKUP(A249,U$12:$AD$125,8))</f>
        <v>0</v>
      </c>
      <c r="M249" s="100">
        <f>IF(L249&gt;0,VLOOKUP(L249,T$12:$AC$125,7),0)</f>
        <v>0</v>
      </c>
      <c r="N249" s="95">
        <f t="shared" si="71"/>
        <v>0</v>
      </c>
      <c r="O249" s="95">
        <f t="shared" ca="1" si="66"/>
        <v>16.540479999999999</v>
      </c>
      <c r="P249" s="101" t="str">
        <f t="shared" si="72"/>
        <v>J=</v>
      </c>
      <c r="Q249" s="102">
        <f t="shared" si="73"/>
        <v>43759</v>
      </c>
      <c r="R249" s="12"/>
      <c r="S249" s="12"/>
      <c r="T249" s="92">
        <v>42481</v>
      </c>
      <c r="U249" s="21" t="s">
        <v>61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  <c r="FI249" s="20"/>
      <c r="FJ249" s="20"/>
      <c r="FK249" s="20"/>
      <c r="FL249" s="20"/>
      <c r="FM249" s="20"/>
      <c r="FN249" s="20"/>
      <c r="FO249" s="20"/>
      <c r="FP249" s="20"/>
    </row>
    <row r="250" spans="1:175" x14ac:dyDescent="0.2">
      <c r="A250" s="93">
        <f t="shared" si="67"/>
        <v>43665</v>
      </c>
      <c r="B250" s="94">
        <f t="shared" ca="1" si="74"/>
        <v>1016.8139</v>
      </c>
      <c r="C250" s="95">
        <f t="shared" si="68"/>
        <v>1000</v>
      </c>
      <c r="D250" s="96">
        <f ca="1">IF(A250&lt;$B$1,VLOOKUP(A250,[1]DI!$A$4:$B$15000,2,FALSE),0)</f>
        <v>6.4000000000000001E-2</v>
      </c>
      <c r="E250" s="95">
        <f t="shared" ca="1" si="75"/>
        <v>2.4620000000000002E-4</v>
      </c>
      <c r="F250" s="97">
        <f t="shared" si="69"/>
        <v>1.0925</v>
      </c>
      <c r="G250" s="98">
        <f t="shared" ca="1" si="63"/>
        <v>1.0002689735000001</v>
      </c>
      <c r="H250" s="95">
        <f ca="1">TRUNC(PRODUCT(G$10:G249),15)</f>
        <v>1.0453739412909</v>
      </c>
      <c r="I250" s="95">
        <f t="shared" ca="1" si="70"/>
        <v>1.02808777261637</v>
      </c>
      <c r="J250" s="95">
        <f t="shared" ca="1" si="64"/>
        <v>1.0168139</v>
      </c>
      <c r="K250" s="95">
        <f t="shared" ca="1" si="65"/>
        <v>16.8139</v>
      </c>
      <c r="L250" s="99">
        <f>IF(VLOOKUP(A250,$U$12:$AD$125,8)=VLOOKUP(A249,$U$12:$AD$125,8),0,VLOOKUP(A250,U$12:$AD$125,8))</f>
        <v>0</v>
      </c>
      <c r="M250" s="100">
        <f>IF(L250&gt;0,VLOOKUP(L250,T$12:$AC$125,7),0)</f>
        <v>0</v>
      </c>
      <c r="N250" s="95">
        <f t="shared" si="71"/>
        <v>0</v>
      </c>
      <c r="O250" s="95">
        <f t="shared" ca="1" si="66"/>
        <v>16.8139</v>
      </c>
      <c r="P250" s="101" t="str">
        <f t="shared" si="72"/>
        <v>J=</v>
      </c>
      <c r="Q250" s="102">
        <f t="shared" si="73"/>
        <v>43759</v>
      </c>
      <c r="R250" s="12"/>
      <c r="S250" s="12"/>
      <c r="T250" s="92">
        <v>42516</v>
      </c>
      <c r="U250" s="21" t="s">
        <v>77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  <c r="FI250" s="20"/>
      <c r="FJ250" s="20"/>
      <c r="FK250" s="20"/>
      <c r="FL250" s="20"/>
      <c r="FM250" s="20"/>
      <c r="FN250" s="20"/>
      <c r="FO250" s="20"/>
      <c r="FP250" s="20"/>
    </row>
    <row r="251" spans="1:175" x14ac:dyDescent="0.2">
      <c r="A251" s="93">
        <f t="shared" si="67"/>
        <v>43666</v>
      </c>
      <c r="B251" s="94">
        <f t="shared" ca="1" si="74"/>
        <v>1017.0874</v>
      </c>
      <c r="C251" s="95">
        <f t="shared" si="68"/>
        <v>1000</v>
      </c>
      <c r="D251" s="96">
        <f ca="1">IF(A251&lt;$B$1,VLOOKUP(A251,[1]DI!$A$4:$B$15000,2,FALSE),0)</f>
        <v>0</v>
      </c>
      <c r="E251" s="95">
        <f t="shared" ca="1" si="75"/>
        <v>0</v>
      </c>
      <c r="F251" s="97">
        <f t="shared" si="69"/>
        <v>1.0925</v>
      </c>
      <c r="G251" s="98">
        <f t="shared" ca="1" si="63"/>
        <v>1</v>
      </c>
      <c r="H251" s="95">
        <f ca="1">TRUNC(PRODUCT(G$10:G250),15)</f>
        <v>1.0456551191787</v>
      </c>
      <c r="I251" s="95">
        <f t="shared" ca="1" si="70"/>
        <v>1.02808777261637</v>
      </c>
      <c r="J251" s="95">
        <f t="shared" ca="1" si="64"/>
        <v>1.0170874000000001</v>
      </c>
      <c r="K251" s="95">
        <f t="shared" ca="1" si="65"/>
        <v>17.087399999999999</v>
      </c>
      <c r="L251" s="99">
        <f>IF(VLOOKUP(A251,$U$12:$AD$125,8)=VLOOKUP(A250,$U$12:$AD$125,8),0,VLOOKUP(A251,U$12:$AD$125,8))</f>
        <v>0</v>
      </c>
      <c r="M251" s="100">
        <f>IF(L251&gt;0,VLOOKUP(L251,T$12:$AC$125,7),0)</f>
        <v>0</v>
      </c>
      <c r="N251" s="95">
        <f t="shared" si="71"/>
        <v>0</v>
      </c>
      <c r="O251" s="95">
        <f t="shared" ca="1" si="66"/>
        <v>17.087399999999999</v>
      </c>
      <c r="P251" s="101" t="str">
        <f t="shared" si="72"/>
        <v>J=</v>
      </c>
      <c r="Q251" s="102">
        <f t="shared" si="73"/>
        <v>43759</v>
      </c>
      <c r="R251" s="12"/>
      <c r="S251" s="12"/>
      <c r="T251" s="92">
        <v>42620</v>
      </c>
      <c r="U251" s="21" t="s">
        <v>79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  <c r="FI251" s="20"/>
      <c r="FJ251" s="20"/>
      <c r="FK251" s="20"/>
      <c r="FL251" s="20"/>
      <c r="FM251" s="20"/>
      <c r="FN251" s="20"/>
      <c r="FO251" s="20"/>
      <c r="FP251" s="20"/>
    </row>
    <row r="252" spans="1:175" x14ac:dyDescent="0.2">
      <c r="A252" s="93">
        <f t="shared" si="67"/>
        <v>43667</v>
      </c>
      <c r="B252" s="94">
        <f t="shared" ca="1" si="74"/>
        <v>1017.0874</v>
      </c>
      <c r="C252" s="95">
        <f t="shared" si="68"/>
        <v>1000</v>
      </c>
      <c r="D252" s="96">
        <f ca="1">IF(A252&lt;$B$1,VLOOKUP(A252,[1]DI!$A$4:$B$15000,2,FALSE),0)</f>
        <v>0</v>
      </c>
      <c r="E252" s="95">
        <f t="shared" ca="1" si="75"/>
        <v>0</v>
      </c>
      <c r="F252" s="97">
        <f t="shared" si="69"/>
        <v>1.0925</v>
      </c>
      <c r="G252" s="98">
        <f t="shared" ca="1" si="63"/>
        <v>1</v>
      </c>
      <c r="H252" s="95">
        <f ca="1">TRUNC(PRODUCT(G$10:G251),15)</f>
        <v>1.0456551191787</v>
      </c>
      <c r="I252" s="95">
        <f t="shared" ca="1" si="70"/>
        <v>1.02808777261637</v>
      </c>
      <c r="J252" s="95">
        <f t="shared" ca="1" si="64"/>
        <v>1.0170874000000001</v>
      </c>
      <c r="K252" s="95">
        <f t="shared" ca="1" si="65"/>
        <v>17.087399999999999</v>
      </c>
      <c r="L252" s="99">
        <f>IF(VLOOKUP(A252,$U$12:$AD$125,8)=VLOOKUP(A251,$U$12:$AD$125,8),0,VLOOKUP(A252,U$12:$AD$125,8))</f>
        <v>0</v>
      </c>
      <c r="M252" s="100">
        <f>IF(L252&gt;0,VLOOKUP(L252,T$12:$AC$125,7),0)</f>
        <v>0</v>
      </c>
      <c r="N252" s="95">
        <f t="shared" si="71"/>
        <v>0</v>
      </c>
      <c r="O252" s="95">
        <f t="shared" ca="1" si="66"/>
        <v>17.087399999999999</v>
      </c>
      <c r="P252" s="101" t="str">
        <f t="shared" si="72"/>
        <v>J=</v>
      </c>
      <c r="Q252" s="102">
        <f t="shared" si="73"/>
        <v>43759</v>
      </c>
      <c r="R252" s="12"/>
      <c r="S252" s="12"/>
      <c r="T252" s="92">
        <v>42655</v>
      </c>
      <c r="U252" s="26" t="s">
        <v>65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</row>
    <row r="253" spans="1:175" x14ac:dyDescent="0.2">
      <c r="A253" s="93">
        <f t="shared" si="67"/>
        <v>43668</v>
      </c>
      <c r="B253" s="94">
        <f t="shared" ca="1" si="74"/>
        <v>1017.0874</v>
      </c>
      <c r="C253" s="95">
        <f t="shared" si="68"/>
        <v>1000</v>
      </c>
      <c r="D253" s="96">
        <f ca="1">IF(A253&lt;$B$1,VLOOKUP(A253,[1]DI!$A$4:$B$15000,2,FALSE),0)</f>
        <v>6.4000000000000001E-2</v>
      </c>
      <c r="E253" s="95">
        <f t="shared" ca="1" si="75"/>
        <v>2.4620000000000002E-4</v>
      </c>
      <c r="F253" s="97">
        <f t="shared" si="69"/>
        <v>1.0925</v>
      </c>
      <c r="G253" s="98">
        <f t="shared" ca="1" si="63"/>
        <v>1.0002689735000001</v>
      </c>
      <c r="H253" s="95">
        <f ca="1">TRUNC(PRODUCT(G$10:G252),15)</f>
        <v>1.0456551191787</v>
      </c>
      <c r="I253" s="95">
        <f t="shared" ca="1" si="70"/>
        <v>1.02808777261637</v>
      </c>
      <c r="J253" s="95">
        <f t="shared" ca="1" si="64"/>
        <v>1.0170874000000001</v>
      </c>
      <c r="K253" s="95">
        <f t="shared" ca="1" si="65"/>
        <v>17.087399999999999</v>
      </c>
      <c r="L253" s="99">
        <f>IF(VLOOKUP(A253,$U$12:$AD$125,8)=VLOOKUP(A252,$U$12:$AD$125,8),0,VLOOKUP(A253,U$12:$AD$125,8))</f>
        <v>0</v>
      </c>
      <c r="M253" s="100">
        <f>IF(L253&gt;0,VLOOKUP(L253,T$12:$AC$125,7),0)</f>
        <v>0</v>
      </c>
      <c r="N253" s="95">
        <f t="shared" si="71"/>
        <v>0</v>
      </c>
      <c r="O253" s="95">
        <f t="shared" ca="1" si="66"/>
        <v>17.087399999999999</v>
      </c>
      <c r="P253" s="101" t="str">
        <f t="shared" si="72"/>
        <v>J=</v>
      </c>
      <c r="Q253" s="102">
        <f t="shared" si="73"/>
        <v>43759</v>
      </c>
      <c r="R253" s="12"/>
      <c r="S253" s="12"/>
      <c r="T253" s="92">
        <v>42676</v>
      </c>
      <c r="U253" s="21" t="s">
        <v>71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  <c r="FI253" s="20"/>
      <c r="FJ253" s="20"/>
      <c r="FK253" s="20"/>
      <c r="FL253" s="20"/>
      <c r="FM253" s="20"/>
      <c r="FN253" s="20"/>
      <c r="FO253" s="20"/>
      <c r="FP253" s="20"/>
    </row>
    <row r="254" spans="1:175" x14ac:dyDescent="0.2">
      <c r="A254" s="93">
        <f t="shared" si="67"/>
        <v>43669</v>
      </c>
      <c r="B254" s="94">
        <f t="shared" ca="1" si="74"/>
        <v>1017.3609699900001</v>
      </c>
      <c r="C254" s="95">
        <f t="shared" si="68"/>
        <v>1000</v>
      </c>
      <c r="D254" s="96">
        <f ca="1">IF(A254&lt;$B$1,VLOOKUP(A254,[1]DI!$A$4:$B$15000,2,FALSE),0)</f>
        <v>6.4000000000000001E-2</v>
      </c>
      <c r="E254" s="95">
        <f t="shared" ca="1" si="75"/>
        <v>2.4620000000000002E-4</v>
      </c>
      <c r="F254" s="97">
        <f t="shared" si="69"/>
        <v>1.0925</v>
      </c>
      <c r="G254" s="98">
        <f t="shared" ca="1" si="63"/>
        <v>1.0002689735000001</v>
      </c>
      <c r="H254" s="95">
        <f ca="1">TRUNC(PRODUCT(G$10:G253),15)</f>
        <v>1.0459363726958899</v>
      </c>
      <c r="I254" s="95">
        <f t="shared" ca="1" si="70"/>
        <v>1.02808777261637</v>
      </c>
      <c r="J254" s="95">
        <f t="shared" ca="1" si="64"/>
        <v>1.0173609699999999</v>
      </c>
      <c r="K254" s="95">
        <f t="shared" ca="1" si="65"/>
        <v>17.360969990000001</v>
      </c>
      <c r="L254" s="99">
        <f>IF(VLOOKUP(A254,$U$12:$AD$125,8)=VLOOKUP(A253,$U$12:$AD$125,8),0,VLOOKUP(A254,U$12:$AD$125,8))</f>
        <v>0</v>
      </c>
      <c r="M254" s="100">
        <f>IF(L254&gt;0,VLOOKUP(L254,T$12:$AC$125,7),0)</f>
        <v>0</v>
      </c>
      <c r="N254" s="95">
        <f t="shared" si="71"/>
        <v>0</v>
      </c>
      <c r="O254" s="95">
        <f t="shared" ca="1" si="66"/>
        <v>17.360969990000001</v>
      </c>
      <c r="P254" s="101" t="str">
        <f t="shared" si="72"/>
        <v>J=</v>
      </c>
      <c r="Q254" s="102">
        <f t="shared" si="73"/>
        <v>43759</v>
      </c>
      <c r="R254" s="12"/>
      <c r="S254" s="12"/>
      <c r="T254" s="92">
        <v>42689</v>
      </c>
      <c r="U254" s="21" t="s">
        <v>80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  <c r="FI254" s="20"/>
      <c r="FJ254" s="20"/>
      <c r="FK254" s="20"/>
      <c r="FL254" s="20"/>
      <c r="FM254" s="20"/>
      <c r="FN254" s="20"/>
      <c r="FO254" s="20"/>
      <c r="FP254" s="20"/>
    </row>
    <row r="255" spans="1:175" x14ac:dyDescent="0.2">
      <c r="A255" s="93">
        <f t="shared" si="67"/>
        <v>43670</v>
      </c>
      <c r="B255" s="94">
        <f t="shared" ca="1" si="74"/>
        <v>1017.63461</v>
      </c>
      <c r="C255" s="95">
        <f t="shared" si="68"/>
        <v>1000</v>
      </c>
      <c r="D255" s="96">
        <f ca="1">IF(A255&lt;$B$1,VLOOKUP(A255,[1]DI!$A$4:$B$15000,2,FALSE),0)</f>
        <v>6.4000000000000001E-2</v>
      </c>
      <c r="E255" s="95">
        <f t="shared" ca="1" si="75"/>
        <v>2.4620000000000002E-4</v>
      </c>
      <c r="F255" s="97">
        <f t="shared" si="69"/>
        <v>1.0925</v>
      </c>
      <c r="G255" s="98">
        <f t="shared" ca="1" si="63"/>
        <v>1.0002689735000001</v>
      </c>
      <c r="H255" s="95">
        <f ca="1">TRUNC(PRODUCT(G$10:G254),15)</f>
        <v>1.04621770186284</v>
      </c>
      <c r="I255" s="95">
        <f t="shared" ca="1" si="70"/>
        <v>1.02808777261637</v>
      </c>
      <c r="J255" s="95">
        <f t="shared" ca="1" si="64"/>
        <v>1.01763461</v>
      </c>
      <c r="K255" s="95">
        <f t="shared" ca="1" si="65"/>
        <v>17.634609999999999</v>
      </c>
      <c r="L255" s="99">
        <f>IF(VLOOKUP(A255,$U$12:$AD$125,8)=VLOOKUP(A254,$U$12:$AD$125,8),0,VLOOKUP(A255,U$12:$AD$125,8))</f>
        <v>0</v>
      </c>
      <c r="M255" s="100">
        <f>IF(L255&gt;0,VLOOKUP(L255,T$12:$AC$125,7),0)</f>
        <v>0</v>
      </c>
      <c r="N255" s="95">
        <f t="shared" si="71"/>
        <v>0</v>
      </c>
      <c r="O255" s="95">
        <f t="shared" ca="1" si="66"/>
        <v>17.634609999999999</v>
      </c>
      <c r="P255" s="101" t="str">
        <f t="shared" si="72"/>
        <v>J=</v>
      </c>
      <c r="Q255" s="102">
        <f t="shared" si="73"/>
        <v>43759</v>
      </c>
      <c r="R255" s="12"/>
      <c r="S255" s="12"/>
      <c r="T255" s="91">
        <v>42793</v>
      </c>
      <c r="U255" s="44" t="s">
        <v>59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  <c r="FI255" s="20"/>
      <c r="FJ255" s="20"/>
      <c r="FK255" s="20"/>
      <c r="FL255" s="20"/>
      <c r="FM255" s="20"/>
      <c r="FN255" s="20"/>
      <c r="FO255" s="20"/>
      <c r="FP255" s="20"/>
    </row>
    <row r="256" spans="1:175" x14ac:dyDescent="0.2">
      <c r="A256" s="93">
        <f t="shared" si="67"/>
        <v>43671</v>
      </c>
      <c r="B256" s="94">
        <f t="shared" ca="1" si="74"/>
        <v>1017.90833</v>
      </c>
      <c r="C256" s="95">
        <f t="shared" si="68"/>
        <v>1000</v>
      </c>
      <c r="D256" s="96">
        <f ca="1">IF(A256&lt;$B$1,VLOOKUP(A256,[1]DI!$A$4:$B$15000,2,FALSE),0)</f>
        <v>6.4000000000000001E-2</v>
      </c>
      <c r="E256" s="95">
        <f t="shared" ca="1" si="75"/>
        <v>2.4620000000000002E-4</v>
      </c>
      <c r="F256" s="97">
        <f t="shared" si="69"/>
        <v>1.0925</v>
      </c>
      <c r="G256" s="98">
        <f t="shared" ca="1" si="63"/>
        <v>1.0002689735000001</v>
      </c>
      <c r="H256" s="95">
        <f ca="1">TRUNC(PRODUCT(G$10:G255),15)</f>
        <v>1.0464991066998699</v>
      </c>
      <c r="I256" s="95">
        <f t="shared" ca="1" si="70"/>
        <v>1.02808777261637</v>
      </c>
      <c r="J256" s="95">
        <f t="shared" ca="1" si="64"/>
        <v>1.01790833</v>
      </c>
      <c r="K256" s="95">
        <f t="shared" ca="1" si="65"/>
        <v>17.908329999999999</v>
      </c>
      <c r="L256" s="99">
        <f>IF(VLOOKUP(A256,$U$12:$AD$125,8)=VLOOKUP(A255,$U$12:$AD$125,8),0,VLOOKUP(A256,U$12:$AD$125,8))</f>
        <v>0</v>
      </c>
      <c r="M256" s="100">
        <f>IF(L256&gt;0,VLOOKUP(L256,T$12:$AC$125,7),0)</f>
        <v>0</v>
      </c>
      <c r="N256" s="95">
        <f t="shared" si="71"/>
        <v>0</v>
      </c>
      <c r="O256" s="95">
        <f t="shared" ca="1" si="66"/>
        <v>17.908329999999999</v>
      </c>
      <c r="P256" s="101" t="str">
        <f t="shared" si="72"/>
        <v>J=</v>
      </c>
      <c r="Q256" s="102">
        <f t="shared" si="73"/>
        <v>43759</v>
      </c>
      <c r="R256" s="12"/>
      <c r="S256" s="12"/>
      <c r="T256" s="92">
        <v>42794</v>
      </c>
      <c r="U256" s="21" t="s">
        <v>59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  <c r="FI256" s="20"/>
      <c r="FJ256" s="20"/>
      <c r="FK256" s="20"/>
      <c r="FL256" s="20"/>
      <c r="FM256" s="20"/>
      <c r="FN256" s="20"/>
      <c r="FO256" s="20"/>
      <c r="FP256" s="20"/>
    </row>
    <row r="257" spans="1:177" x14ac:dyDescent="0.2">
      <c r="A257" s="93">
        <f t="shared" si="67"/>
        <v>43672</v>
      </c>
      <c r="B257" s="94">
        <f t="shared" ca="1" si="74"/>
        <v>1018.1821200000001</v>
      </c>
      <c r="C257" s="95">
        <f t="shared" si="68"/>
        <v>1000</v>
      </c>
      <c r="D257" s="96">
        <f ca="1">IF(A257&lt;$B$1,VLOOKUP(A257,[1]DI!$A$4:$B$15000,2,FALSE),0)</f>
        <v>6.4000000000000001E-2</v>
      </c>
      <c r="E257" s="95">
        <f t="shared" ca="1" si="75"/>
        <v>2.4620000000000002E-4</v>
      </c>
      <c r="F257" s="97">
        <f t="shared" si="69"/>
        <v>1.0925</v>
      </c>
      <c r="G257" s="98">
        <f t="shared" ca="1" si="63"/>
        <v>1.0002689735000001</v>
      </c>
      <c r="H257" s="95">
        <f ca="1">TRUNC(PRODUCT(G$10:G256),15)</f>
        <v>1.0467805872273399</v>
      </c>
      <c r="I257" s="95">
        <f t="shared" ca="1" si="70"/>
        <v>1.02808777261637</v>
      </c>
      <c r="J257" s="95">
        <f t="shared" ca="1" si="64"/>
        <v>1.0181821200000001</v>
      </c>
      <c r="K257" s="95">
        <f t="shared" ca="1" si="65"/>
        <v>18.182120000000001</v>
      </c>
      <c r="L257" s="99">
        <f>IF(VLOOKUP(A257,$U$12:$AD$125,8)=VLOOKUP(A256,$U$12:$AD$125,8),0,VLOOKUP(A257,U$12:$AD$125,8))</f>
        <v>0</v>
      </c>
      <c r="M257" s="100">
        <f>IF(L257&gt;0,VLOOKUP(L257,T$12:$AC$125,7),0)</f>
        <v>0</v>
      </c>
      <c r="N257" s="95">
        <f t="shared" si="71"/>
        <v>0</v>
      </c>
      <c r="O257" s="95">
        <f t="shared" ca="1" si="66"/>
        <v>18.182120000000001</v>
      </c>
      <c r="P257" s="101" t="str">
        <f t="shared" si="72"/>
        <v>J=</v>
      </c>
      <c r="Q257" s="102">
        <f t="shared" si="73"/>
        <v>43759</v>
      </c>
      <c r="R257" s="12"/>
      <c r="S257" s="12"/>
      <c r="T257" s="92">
        <v>42839</v>
      </c>
      <c r="U257" s="21" t="s">
        <v>76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  <c r="FI257" s="20"/>
      <c r="FJ257" s="20"/>
      <c r="FK257" s="20"/>
      <c r="FL257" s="20"/>
      <c r="FM257" s="20"/>
      <c r="FN257" s="20"/>
      <c r="FO257" s="20"/>
      <c r="FP257" s="20"/>
    </row>
    <row r="258" spans="1:177" x14ac:dyDescent="0.2">
      <c r="A258" s="93">
        <f t="shared" si="67"/>
        <v>43673</v>
      </c>
      <c r="B258" s="94">
        <f t="shared" ca="1" si="74"/>
        <v>1018.4559799899999</v>
      </c>
      <c r="C258" s="95">
        <f t="shared" si="68"/>
        <v>1000</v>
      </c>
      <c r="D258" s="96">
        <f ca="1">IF(A258&lt;$B$1,VLOOKUP(A258,[1]DI!$A$4:$B$15000,2,FALSE),0)</f>
        <v>0</v>
      </c>
      <c r="E258" s="95">
        <f t="shared" ca="1" si="75"/>
        <v>0</v>
      </c>
      <c r="F258" s="97">
        <f t="shared" si="69"/>
        <v>1.0925</v>
      </c>
      <c r="G258" s="98">
        <f t="shared" ca="1" si="63"/>
        <v>1</v>
      </c>
      <c r="H258" s="95">
        <f ca="1">TRUNC(PRODUCT(G$10:G257),15)</f>
        <v>1.04706214346562</v>
      </c>
      <c r="I258" s="95">
        <f t="shared" ca="1" si="70"/>
        <v>1.02808777261637</v>
      </c>
      <c r="J258" s="95">
        <f t="shared" ca="1" si="64"/>
        <v>1.0184559799999999</v>
      </c>
      <c r="K258" s="95">
        <f t="shared" ca="1" si="65"/>
        <v>18.455979989999999</v>
      </c>
      <c r="L258" s="99">
        <f>IF(VLOOKUP(A258,$U$12:$AD$125,8)=VLOOKUP(A257,$U$12:$AD$125,8),0,VLOOKUP(A258,U$12:$AD$125,8))</f>
        <v>0</v>
      </c>
      <c r="M258" s="100">
        <f>IF(L258&gt;0,VLOOKUP(L258,T$12:$AC$125,7),0)</f>
        <v>0</v>
      </c>
      <c r="N258" s="95">
        <f t="shared" si="71"/>
        <v>0</v>
      </c>
      <c r="O258" s="95">
        <f t="shared" ca="1" si="66"/>
        <v>18.455979989999999</v>
      </c>
      <c r="P258" s="101" t="str">
        <f t="shared" si="72"/>
        <v>J=</v>
      </c>
      <c r="Q258" s="102">
        <f t="shared" si="73"/>
        <v>43759</v>
      </c>
      <c r="R258" s="42"/>
      <c r="S258" s="37"/>
      <c r="T258" s="92">
        <v>42846</v>
      </c>
      <c r="U258" s="21" t="s">
        <v>61</v>
      </c>
      <c r="V258" s="38"/>
      <c r="W258" s="37"/>
      <c r="X258" s="38"/>
      <c r="Y258" s="38"/>
      <c r="Z258" s="38"/>
      <c r="AA258" s="37"/>
      <c r="AB258" s="37"/>
      <c r="AC258" s="37"/>
      <c r="AD258" s="37"/>
      <c r="AE258" s="37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</row>
    <row r="259" spans="1:177" x14ac:dyDescent="0.2">
      <c r="A259" s="93">
        <f t="shared" si="67"/>
        <v>43674</v>
      </c>
      <c r="B259" s="94">
        <f t="shared" ca="1" si="74"/>
        <v>1018.4559799899999</v>
      </c>
      <c r="C259" s="95">
        <f t="shared" si="68"/>
        <v>1000</v>
      </c>
      <c r="D259" s="96">
        <f ca="1">IF(A259&lt;$B$1,VLOOKUP(A259,[1]DI!$A$4:$B$15000,2,FALSE),0)</f>
        <v>0</v>
      </c>
      <c r="E259" s="95">
        <f t="shared" ca="1" si="75"/>
        <v>0</v>
      </c>
      <c r="F259" s="97">
        <f t="shared" si="69"/>
        <v>1.0925</v>
      </c>
      <c r="G259" s="98">
        <f t="shared" ca="1" si="63"/>
        <v>1</v>
      </c>
      <c r="H259" s="95">
        <f ca="1">TRUNC(PRODUCT(G$10:G258),15)</f>
        <v>1.04706214346562</v>
      </c>
      <c r="I259" s="95">
        <f t="shared" ca="1" si="70"/>
        <v>1.02808777261637</v>
      </c>
      <c r="J259" s="95">
        <f t="shared" ca="1" si="64"/>
        <v>1.0184559799999999</v>
      </c>
      <c r="K259" s="95">
        <f t="shared" ca="1" si="65"/>
        <v>18.455979989999999</v>
      </c>
      <c r="L259" s="99">
        <f>IF(VLOOKUP(A259,$U$12:$AD$125,8)=VLOOKUP(A258,$U$12:$AD$125,8),0,VLOOKUP(A259,U$12:$AD$125,8))</f>
        <v>0</v>
      </c>
      <c r="M259" s="100">
        <f>IF(L259&gt;0,VLOOKUP(L259,T$12:$AC$125,7),0)</f>
        <v>0</v>
      </c>
      <c r="N259" s="95">
        <f t="shared" si="71"/>
        <v>0</v>
      </c>
      <c r="O259" s="95">
        <f t="shared" ca="1" si="66"/>
        <v>18.455979989999999</v>
      </c>
      <c r="P259" s="101" t="str">
        <f t="shared" si="72"/>
        <v>J=</v>
      </c>
      <c r="Q259" s="102">
        <f t="shared" si="73"/>
        <v>43759</v>
      </c>
      <c r="R259" s="12"/>
      <c r="S259" s="12"/>
      <c r="T259" s="92">
        <v>42856</v>
      </c>
      <c r="U259" s="21" t="s">
        <v>78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  <c r="FI259" s="20"/>
      <c r="FJ259" s="20"/>
      <c r="FK259" s="20"/>
      <c r="FL259" s="20"/>
      <c r="FM259" s="20"/>
      <c r="FN259" s="20"/>
      <c r="FO259" s="20"/>
      <c r="FP259" s="20"/>
    </row>
    <row r="260" spans="1:177" x14ac:dyDescent="0.2">
      <c r="A260" s="93">
        <f t="shared" si="67"/>
        <v>43675</v>
      </c>
      <c r="B260" s="94">
        <f t="shared" ca="1" si="74"/>
        <v>1018.4559799899999</v>
      </c>
      <c r="C260" s="95">
        <f t="shared" si="68"/>
        <v>1000</v>
      </c>
      <c r="D260" s="96">
        <f ca="1">IF(A260&lt;$B$1,VLOOKUP(A260,[1]DI!$A$4:$B$15000,2,FALSE),0)</f>
        <v>6.4000000000000001E-2</v>
      </c>
      <c r="E260" s="95">
        <f t="shared" ca="1" si="75"/>
        <v>2.4620000000000002E-4</v>
      </c>
      <c r="F260" s="97">
        <f t="shared" si="69"/>
        <v>1.0925</v>
      </c>
      <c r="G260" s="98">
        <f t="shared" ca="1" si="63"/>
        <v>1.0002689735000001</v>
      </c>
      <c r="H260" s="95">
        <f ca="1">TRUNC(PRODUCT(G$10:G259),15)</f>
        <v>1.04706214346562</v>
      </c>
      <c r="I260" s="95">
        <f t="shared" ca="1" si="70"/>
        <v>1.02808777261637</v>
      </c>
      <c r="J260" s="95">
        <f t="shared" ca="1" si="64"/>
        <v>1.0184559799999999</v>
      </c>
      <c r="K260" s="95">
        <f t="shared" ca="1" si="65"/>
        <v>18.455979989999999</v>
      </c>
      <c r="L260" s="99">
        <f>IF(VLOOKUP(A260,$U$12:$AD$125,8)=VLOOKUP(A259,$U$12:$AD$125,8),0,VLOOKUP(A260,U$12:$AD$125,8))</f>
        <v>0</v>
      </c>
      <c r="M260" s="100">
        <f>IF(L260&gt;0,VLOOKUP(L260,T$12:$AC$125,7),0)</f>
        <v>0</v>
      </c>
      <c r="N260" s="95">
        <f t="shared" si="71"/>
        <v>0</v>
      </c>
      <c r="O260" s="95">
        <f t="shared" ca="1" si="66"/>
        <v>18.455979989999999</v>
      </c>
      <c r="P260" s="101" t="str">
        <f t="shared" si="72"/>
        <v>J=</v>
      </c>
      <c r="Q260" s="102">
        <f t="shared" si="73"/>
        <v>43759</v>
      </c>
      <c r="R260" s="12"/>
      <c r="S260" s="12"/>
      <c r="T260" s="92">
        <v>42901</v>
      </c>
      <c r="U260" s="21" t="s">
        <v>77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  <c r="FI260" s="20"/>
      <c r="FJ260" s="20"/>
      <c r="FK260" s="20"/>
      <c r="FL260" s="20"/>
      <c r="FM260" s="20"/>
      <c r="FN260" s="20"/>
      <c r="FO260" s="20"/>
      <c r="FP260" s="20"/>
    </row>
    <row r="261" spans="1:177" x14ac:dyDescent="0.2">
      <c r="A261" s="93">
        <f t="shared" si="67"/>
        <v>43676</v>
      </c>
      <c r="B261" s="94">
        <f t="shared" ca="1" si="74"/>
        <v>1018.72992</v>
      </c>
      <c r="C261" s="95">
        <f t="shared" si="68"/>
        <v>1000</v>
      </c>
      <c r="D261" s="96">
        <f ca="1">IF(A261&lt;$B$1,VLOOKUP(A261,[1]DI!$A$4:$B$15000,2,FALSE),0)</f>
        <v>6.4000000000000001E-2</v>
      </c>
      <c r="E261" s="95">
        <f t="shared" ca="1" si="75"/>
        <v>2.4620000000000002E-4</v>
      </c>
      <c r="F261" s="97">
        <f t="shared" si="69"/>
        <v>1.0925</v>
      </c>
      <c r="G261" s="98">
        <f t="shared" ca="1" si="63"/>
        <v>1.0002689735000001</v>
      </c>
      <c r="H261" s="95">
        <f ca="1">TRUNC(PRODUCT(G$10:G260),15)</f>
        <v>1.0473437754350701</v>
      </c>
      <c r="I261" s="95">
        <f t="shared" ca="1" si="70"/>
        <v>1.02808777261637</v>
      </c>
      <c r="J261" s="95">
        <f t="shared" ca="1" si="64"/>
        <v>1.01872992</v>
      </c>
      <c r="K261" s="95">
        <f t="shared" ca="1" si="65"/>
        <v>18.72992</v>
      </c>
      <c r="L261" s="99">
        <f>IF(VLOOKUP(A261,$U$12:$AD$125,8)=VLOOKUP(A260,$U$12:$AD$125,8),0,VLOOKUP(A261,U$12:$AD$125,8))</f>
        <v>0</v>
      </c>
      <c r="M261" s="100">
        <f>IF(L261&gt;0,VLOOKUP(L261,T$12:$AC$125,7),0)</f>
        <v>0</v>
      </c>
      <c r="N261" s="95">
        <f t="shared" si="71"/>
        <v>0</v>
      </c>
      <c r="O261" s="95">
        <f t="shared" ca="1" si="66"/>
        <v>18.72992</v>
      </c>
      <c r="P261" s="101" t="str">
        <f t="shared" si="72"/>
        <v>J=</v>
      </c>
      <c r="Q261" s="102">
        <f t="shared" si="73"/>
        <v>43759</v>
      </c>
      <c r="R261" s="12"/>
      <c r="S261" s="12"/>
      <c r="T261" s="92">
        <v>42985</v>
      </c>
      <c r="U261" s="21" t="s">
        <v>79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  <c r="FI261" s="20"/>
      <c r="FJ261" s="20"/>
      <c r="FK261" s="20"/>
      <c r="FL261" s="20"/>
      <c r="FM261" s="20"/>
      <c r="FN261" s="20"/>
      <c r="FO261" s="20"/>
      <c r="FP261" s="20"/>
    </row>
    <row r="262" spans="1:177" x14ac:dyDescent="0.2">
      <c r="A262" s="93">
        <f t="shared" si="67"/>
        <v>43677</v>
      </c>
      <c r="B262" s="94">
        <f t="shared" ca="1" si="74"/>
        <v>1019.00393</v>
      </c>
      <c r="C262" s="95">
        <f t="shared" si="68"/>
        <v>1000</v>
      </c>
      <c r="D262" s="96">
        <f ca="1">IF(A262&lt;$B$1,VLOOKUP(A262,[1]DI!$A$4:$B$15000,2,FALSE),0)</f>
        <v>6.4000000000000001E-2</v>
      </c>
      <c r="E262" s="95">
        <f t="shared" ca="1" si="75"/>
        <v>2.4620000000000002E-4</v>
      </c>
      <c r="F262" s="97">
        <f t="shared" si="69"/>
        <v>1.0925</v>
      </c>
      <c r="G262" s="98">
        <f t="shared" ca="1" si="63"/>
        <v>1.0002689735000001</v>
      </c>
      <c r="H262" s="95">
        <f ca="1">TRUNC(PRODUCT(G$10:G261),15)</f>
        <v>1.0476254831560501</v>
      </c>
      <c r="I262" s="95">
        <f t="shared" ca="1" si="70"/>
        <v>1.02808777261637</v>
      </c>
      <c r="J262" s="95">
        <f t="shared" ca="1" si="64"/>
        <v>1.01900393</v>
      </c>
      <c r="K262" s="95">
        <f t="shared" ca="1" si="65"/>
        <v>19.00393</v>
      </c>
      <c r="L262" s="99">
        <f>IF(VLOOKUP(A262,$U$12:$AD$125,8)=VLOOKUP(A261,$U$12:$AD$125,8),0,VLOOKUP(A262,U$12:$AD$125,8))</f>
        <v>0</v>
      </c>
      <c r="M262" s="100">
        <f>IF(L262&gt;0,VLOOKUP(L262,T$12:$AC$125,7),0)</f>
        <v>0</v>
      </c>
      <c r="N262" s="95">
        <f t="shared" si="71"/>
        <v>0</v>
      </c>
      <c r="O262" s="95">
        <f t="shared" ca="1" si="66"/>
        <v>19.00393</v>
      </c>
      <c r="P262" s="101" t="str">
        <f t="shared" si="72"/>
        <v>J=</v>
      </c>
      <c r="Q262" s="102">
        <f t="shared" si="73"/>
        <v>43759</v>
      </c>
      <c r="R262" s="12"/>
      <c r="S262" s="12"/>
      <c r="T262" s="92">
        <v>43020</v>
      </c>
      <c r="U262" s="26" t="s">
        <v>65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  <c r="FI262" s="20"/>
      <c r="FJ262" s="20"/>
      <c r="FK262" s="20"/>
      <c r="FL262" s="20"/>
      <c r="FM262" s="20"/>
      <c r="FN262" s="20"/>
      <c r="FO262" s="20"/>
      <c r="FP262" s="20"/>
    </row>
    <row r="263" spans="1:177" x14ac:dyDescent="0.2">
      <c r="A263" s="93">
        <f t="shared" si="67"/>
        <v>43678</v>
      </c>
      <c r="B263" s="94">
        <f t="shared" ca="1" si="74"/>
        <v>1019.27802</v>
      </c>
      <c r="C263" s="95">
        <f t="shared" si="68"/>
        <v>1000</v>
      </c>
      <c r="D263" s="96">
        <f ca="1">IF(A263&lt;$B$1,VLOOKUP(A263,[1]DI!$A$4:$B$15000,2,FALSE),0)</f>
        <v>5.8999999999999997E-2</v>
      </c>
      <c r="E263" s="95">
        <f t="shared" ca="1" si="75"/>
        <v>2.2751E-4</v>
      </c>
      <c r="F263" s="97">
        <f t="shared" si="69"/>
        <v>1.0925</v>
      </c>
      <c r="G263" s="98">
        <f t="shared" ca="1" si="63"/>
        <v>1.000248554675</v>
      </c>
      <c r="H263" s="95">
        <f ca="1">TRUNC(PRODUCT(G$10:G262),15)</f>
        <v>1.04790726664894</v>
      </c>
      <c r="I263" s="95">
        <f t="shared" ca="1" si="70"/>
        <v>1.02808777261637</v>
      </c>
      <c r="J263" s="95">
        <f t="shared" ca="1" si="64"/>
        <v>1.01927802</v>
      </c>
      <c r="K263" s="95">
        <f t="shared" ca="1" si="65"/>
        <v>19.278020000000001</v>
      </c>
      <c r="L263" s="99">
        <f>IF(VLOOKUP(A263,$U$12:$AD$125,8)=VLOOKUP(A262,$U$12:$AD$125,8),0,VLOOKUP(A263,U$12:$AD$125,8))</f>
        <v>0</v>
      </c>
      <c r="M263" s="100">
        <f>IF(L263&gt;0,VLOOKUP(L263,T$12:$AC$125,7),0)</f>
        <v>0</v>
      </c>
      <c r="N263" s="95">
        <f t="shared" si="71"/>
        <v>0</v>
      </c>
      <c r="O263" s="95">
        <f t="shared" ca="1" si="66"/>
        <v>19.278020000000001</v>
      </c>
      <c r="P263" s="101" t="str">
        <f t="shared" si="72"/>
        <v>J=</v>
      </c>
      <c r="Q263" s="102">
        <f t="shared" si="73"/>
        <v>43759</v>
      </c>
      <c r="R263" s="12"/>
      <c r="S263" s="12"/>
      <c r="T263" s="92">
        <v>43041</v>
      </c>
      <c r="U263" s="21" t="s">
        <v>71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  <c r="FI263" s="20"/>
      <c r="FJ263" s="20"/>
      <c r="FK263" s="20"/>
      <c r="FL263" s="20"/>
      <c r="FM263" s="20"/>
      <c r="FN263" s="20"/>
      <c r="FO263" s="20"/>
      <c r="FP263" s="20"/>
    </row>
    <row r="264" spans="1:177" x14ac:dyDescent="0.2">
      <c r="A264" s="93">
        <f t="shared" si="67"/>
        <v>43679</v>
      </c>
      <c r="B264" s="94">
        <f t="shared" ca="1" si="74"/>
        <v>1019.5313599999999</v>
      </c>
      <c r="C264" s="95">
        <f t="shared" si="68"/>
        <v>1000</v>
      </c>
      <c r="D264" s="96">
        <f ca="1">IF(A264&lt;$B$1,VLOOKUP(A264,[1]DI!$A$4:$B$15000,2,FALSE),0)</f>
        <v>5.8999999999999997E-2</v>
      </c>
      <c r="E264" s="95">
        <f t="shared" ca="1" si="75"/>
        <v>2.2751E-4</v>
      </c>
      <c r="F264" s="97">
        <f t="shared" si="69"/>
        <v>1.0925</v>
      </c>
      <c r="G264" s="98">
        <f t="shared" ca="1" si="63"/>
        <v>1.000248554675</v>
      </c>
      <c r="H264" s="95">
        <f ca="1">TRUNC(PRODUCT(G$10:G263),15)</f>
        <v>1.0481677288990401</v>
      </c>
      <c r="I264" s="95">
        <f t="shared" ca="1" si="70"/>
        <v>1.02808777261637</v>
      </c>
      <c r="J264" s="95">
        <f t="shared" ca="1" si="64"/>
        <v>1.01953136</v>
      </c>
      <c r="K264" s="95">
        <f t="shared" ca="1" si="65"/>
        <v>19.531359999999999</v>
      </c>
      <c r="L264" s="99">
        <f>IF(VLOOKUP(A264,$U$12:$AD$125,8)=VLOOKUP(A263,$U$12:$AD$125,8),0,VLOOKUP(A264,U$12:$AD$125,8))</f>
        <v>0</v>
      </c>
      <c r="M264" s="100">
        <f>IF(L264&gt;0,VLOOKUP(L264,T$12:$AC$125,7),0)</f>
        <v>0</v>
      </c>
      <c r="N264" s="95">
        <f t="shared" si="71"/>
        <v>0</v>
      </c>
      <c r="O264" s="95">
        <f t="shared" ca="1" si="66"/>
        <v>19.531359999999999</v>
      </c>
      <c r="P264" s="101" t="str">
        <f t="shared" si="72"/>
        <v>J=</v>
      </c>
      <c r="Q264" s="102">
        <f t="shared" si="73"/>
        <v>43759</v>
      </c>
      <c r="R264" s="12"/>
      <c r="S264" s="12"/>
      <c r="T264" s="92">
        <v>43054</v>
      </c>
      <c r="U264" s="21" t="s">
        <v>80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  <c r="FI264" s="20"/>
      <c r="FJ264" s="20"/>
      <c r="FK264" s="20"/>
      <c r="FL264" s="20"/>
      <c r="FM264" s="20"/>
      <c r="FN264" s="20"/>
      <c r="FO264" s="20"/>
      <c r="FP264" s="20"/>
    </row>
    <row r="265" spans="1:177" x14ac:dyDescent="0.2">
      <c r="A265" s="93">
        <f t="shared" si="67"/>
        <v>43680</v>
      </c>
      <c r="B265" s="94">
        <f t="shared" ca="1" si="74"/>
        <v>1019.78477</v>
      </c>
      <c r="C265" s="95">
        <f t="shared" si="68"/>
        <v>1000</v>
      </c>
      <c r="D265" s="96">
        <f ca="1">IF(A265&lt;$B$1,VLOOKUP(A265,[1]DI!$A$4:$B$15000,2,FALSE),0)</f>
        <v>0</v>
      </c>
      <c r="E265" s="95">
        <f t="shared" ca="1" si="75"/>
        <v>0</v>
      </c>
      <c r="F265" s="97">
        <f t="shared" si="69"/>
        <v>1.0925</v>
      </c>
      <c r="G265" s="98">
        <f t="shared" ca="1" si="63"/>
        <v>1</v>
      </c>
      <c r="H265" s="95">
        <f ca="1">TRUNC(PRODUCT(G$10:G264),15)</f>
        <v>1.0484282558882401</v>
      </c>
      <c r="I265" s="95">
        <f t="shared" ca="1" si="70"/>
        <v>1.02808777261637</v>
      </c>
      <c r="J265" s="95">
        <f t="shared" ca="1" si="64"/>
        <v>1.01978477</v>
      </c>
      <c r="K265" s="95">
        <f t="shared" ca="1" si="65"/>
        <v>19.784770000000002</v>
      </c>
      <c r="L265" s="99">
        <f>IF(VLOOKUP(A265,$U$12:$AD$125,8)=VLOOKUP(A264,$U$12:$AD$125,8),0,VLOOKUP(A265,U$12:$AD$125,8))</f>
        <v>0</v>
      </c>
      <c r="M265" s="100">
        <f>IF(L265&gt;0,VLOOKUP(L265,T$12:$AC$125,7),0)</f>
        <v>0</v>
      </c>
      <c r="N265" s="95">
        <f t="shared" si="71"/>
        <v>0</v>
      </c>
      <c r="O265" s="95">
        <f t="shared" ca="1" si="66"/>
        <v>19.784770000000002</v>
      </c>
      <c r="P265" s="101" t="str">
        <f t="shared" si="72"/>
        <v>J=</v>
      </c>
      <c r="Q265" s="102">
        <f t="shared" si="73"/>
        <v>43759</v>
      </c>
      <c r="R265" s="12"/>
      <c r="S265" s="12"/>
      <c r="T265" s="92">
        <v>43094</v>
      </c>
      <c r="U265" s="21" t="s">
        <v>73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  <c r="FI265" s="20"/>
      <c r="FJ265" s="20"/>
      <c r="FK265" s="20"/>
      <c r="FL265" s="20"/>
      <c r="FM265" s="20"/>
      <c r="FN265" s="20"/>
      <c r="FO265" s="20"/>
      <c r="FP265" s="20"/>
    </row>
    <row r="266" spans="1:177" x14ac:dyDescent="0.2">
      <c r="A266" s="93">
        <f t="shared" si="67"/>
        <v>43681</v>
      </c>
      <c r="B266" s="94">
        <f t="shared" ca="1" si="74"/>
        <v>1019.78477</v>
      </c>
      <c r="C266" s="95">
        <f t="shared" si="68"/>
        <v>1000</v>
      </c>
      <c r="D266" s="96">
        <f ca="1">IF(A266&lt;$B$1,VLOOKUP(A266,[1]DI!$A$4:$B$15000,2,FALSE),0)</f>
        <v>0</v>
      </c>
      <c r="E266" s="95">
        <f t="shared" ca="1" si="75"/>
        <v>0</v>
      </c>
      <c r="F266" s="97">
        <f t="shared" si="69"/>
        <v>1.0925</v>
      </c>
      <c r="G266" s="98">
        <f t="shared" ref="G266:G329" ca="1" si="76">TRUNC((1+(E266*F266)),15)</f>
        <v>1</v>
      </c>
      <c r="H266" s="95">
        <f ca="1">TRUNC(PRODUCT(G$10:G265),15)</f>
        <v>1.0484282558882401</v>
      </c>
      <c r="I266" s="95">
        <f t="shared" ca="1" si="70"/>
        <v>1.02808777261637</v>
      </c>
      <c r="J266" s="95">
        <f t="shared" ref="J266:J329" ca="1" si="77">ROUND(TRUNC(H266/I266,15),8)</f>
        <v>1.01978477</v>
      </c>
      <c r="K266" s="95">
        <f t="shared" ref="K266:K329" ca="1" si="78">TRUNC((C266*(J266-1)),8)</f>
        <v>19.784770000000002</v>
      </c>
      <c r="L266" s="99">
        <f>IF(VLOOKUP(A266,$U$12:$AD$125,8)=VLOOKUP(A265,$U$12:$AD$125,8),0,VLOOKUP(A266,U$12:$AD$125,8))</f>
        <v>0</v>
      </c>
      <c r="M266" s="100">
        <f>IF(L266&gt;0,VLOOKUP(L266,T$12:$AC$125,7),0)</f>
        <v>0</v>
      </c>
      <c r="N266" s="95">
        <f t="shared" si="71"/>
        <v>0</v>
      </c>
      <c r="O266" s="95">
        <f t="shared" ref="O266:O329" ca="1" si="79">(K266+N266)</f>
        <v>19.784770000000002</v>
      </c>
      <c r="P266" s="101" t="str">
        <f t="shared" si="72"/>
        <v>J=</v>
      </c>
      <c r="Q266" s="102">
        <f t="shared" si="73"/>
        <v>43759</v>
      </c>
      <c r="R266" s="12"/>
      <c r="S266" s="12"/>
      <c r="T266" s="92">
        <v>43101</v>
      </c>
      <c r="U266" s="21" t="s">
        <v>75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  <c r="FI266" s="20"/>
      <c r="FJ266" s="20"/>
      <c r="FK266" s="20"/>
      <c r="FL266" s="20"/>
      <c r="FM266" s="20"/>
      <c r="FN266" s="20"/>
      <c r="FO266" s="20"/>
      <c r="FP266" s="20"/>
    </row>
    <row r="267" spans="1:177" x14ac:dyDescent="0.2">
      <c r="A267" s="93">
        <f t="shared" ref="A267:A330" si="80">(A266+1)</f>
        <v>43682</v>
      </c>
      <c r="B267" s="94">
        <f t="shared" ca="1" si="74"/>
        <v>1019.78477</v>
      </c>
      <c r="C267" s="95">
        <f t="shared" ref="C267:C330" si="81">TRUNC(C266-N266,8)</f>
        <v>1000</v>
      </c>
      <c r="D267" s="96">
        <f ca="1">IF(A267&lt;$B$1,VLOOKUP(A267,[1]DI!$A$4:$B$15000,2,FALSE),0)</f>
        <v>5.8999999999999997E-2</v>
      </c>
      <c r="E267" s="95">
        <f t="shared" ca="1" si="75"/>
        <v>2.2751E-4</v>
      </c>
      <c r="F267" s="97">
        <f t="shared" ref="F267:F330" si="82">F266</f>
        <v>1.0925</v>
      </c>
      <c r="G267" s="98">
        <f t="shared" ca="1" si="76"/>
        <v>1.000248554675</v>
      </c>
      <c r="H267" s="95">
        <f ca="1">TRUNC(PRODUCT(G$10:G266),15)</f>
        <v>1.0484282558882401</v>
      </c>
      <c r="I267" s="95">
        <f t="shared" ref="I267:I330" ca="1" si="83">IF(OR(L266&gt;0,L266="E"),H266,I266)</f>
        <v>1.02808777261637</v>
      </c>
      <c r="J267" s="95">
        <f t="shared" ca="1" si="77"/>
        <v>1.01978477</v>
      </c>
      <c r="K267" s="95">
        <f t="shared" ca="1" si="78"/>
        <v>19.784770000000002</v>
      </c>
      <c r="L267" s="99">
        <f>IF(VLOOKUP(A267,$U$12:$AD$125,8)=VLOOKUP(A266,$U$12:$AD$125,8),0,VLOOKUP(A267,U$12:$AD$125,8))</f>
        <v>0</v>
      </c>
      <c r="M267" s="100">
        <f>IF(L267&gt;0,VLOOKUP(L267,T$12:$AC$125,7),0)</f>
        <v>0</v>
      </c>
      <c r="N267" s="95">
        <f t="shared" ref="N267:N330" si="84">IF(M267&gt;0,(C267*M267),0)</f>
        <v>0</v>
      </c>
      <c r="O267" s="95">
        <f t="shared" ca="1" si="79"/>
        <v>19.784770000000002</v>
      </c>
      <c r="P267" s="101" t="str">
        <f t="shared" ref="P267:P330" si="85">IF(L266&gt;0,VLOOKUP(A266,$U$12:$AD$125,9),P266)</f>
        <v>J=</v>
      </c>
      <c r="Q267" s="102">
        <f t="shared" ref="Q267:Q330" si="86">IF(L266&gt;0,VLOOKUP(A266,$U$12:$AD$125,10),Q266)</f>
        <v>43759</v>
      </c>
      <c r="R267" s="12"/>
      <c r="S267" s="12"/>
      <c r="T267" s="92">
        <v>43143</v>
      </c>
      <c r="U267" s="21" t="s">
        <v>59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  <c r="FI267" s="20"/>
      <c r="FJ267" s="20"/>
      <c r="FK267" s="20"/>
      <c r="FL267" s="20"/>
      <c r="FM267" s="20"/>
      <c r="FN267" s="20"/>
      <c r="FO267" s="20"/>
      <c r="FP267" s="20"/>
    </row>
    <row r="268" spans="1:177" x14ac:dyDescent="0.2">
      <c r="A268" s="93">
        <f t="shared" si="80"/>
        <v>43683</v>
      </c>
      <c r="B268" s="94">
        <f t="shared" ref="B268:B331" ca="1" si="87">IF(A268&lt;=TODAY(),C268+K268,IF(AND(A268&gt;TODAY(),A268&lt;=$B$1),IF(VLOOKUP(TODAY(),$A$10:$D$5000,4,FALSE)=0,"n.d",C268+K268),"n.d"))</f>
        <v>1020.0382499999999</v>
      </c>
      <c r="C268" s="95">
        <f t="shared" si="81"/>
        <v>1000</v>
      </c>
      <c r="D268" s="96">
        <f ca="1">IF(A268&lt;$B$1,VLOOKUP(A268,[1]DI!$A$4:$B$15000,2,FALSE),0)</f>
        <v>5.8999999999999997E-2</v>
      </c>
      <c r="E268" s="95">
        <f t="shared" ca="1" si="75"/>
        <v>2.2751E-4</v>
      </c>
      <c r="F268" s="97">
        <f t="shared" si="82"/>
        <v>1.0925</v>
      </c>
      <c r="G268" s="98">
        <f t="shared" ca="1" si="76"/>
        <v>1.000248554675</v>
      </c>
      <c r="H268" s="95">
        <f ca="1">TRUNC(PRODUCT(G$10:G267),15)</f>
        <v>1.0486888476326399</v>
      </c>
      <c r="I268" s="95">
        <f t="shared" ca="1" si="83"/>
        <v>1.02808777261637</v>
      </c>
      <c r="J268" s="95">
        <f t="shared" ca="1" si="77"/>
        <v>1.02003825</v>
      </c>
      <c r="K268" s="95">
        <f t="shared" ca="1" si="78"/>
        <v>20.038250000000001</v>
      </c>
      <c r="L268" s="99">
        <f>IF(VLOOKUP(A268,$U$12:$AD$125,8)=VLOOKUP(A267,$U$12:$AD$125,8),0,VLOOKUP(A268,U$12:$AD$125,8))</f>
        <v>0</v>
      </c>
      <c r="M268" s="100">
        <f>IF(L268&gt;0,VLOOKUP(L268,T$12:$AC$125,7),0)</f>
        <v>0</v>
      </c>
      <c r="N268" s="95">
        <f t="shared" si="84"/>
        <v>0</v>
      </c>
      <c r="O268" s="95">
        <f t="shared" ca="1" si="79"/>
        <v>20.038250000000001</v>
      </c>
      <c r="P268" s="101" t="str">
        <f t="shared" si="85"/>
        <v>J=</v>
      </c>
      <c r="Q268" s="102">
        <f t="shared" si="86"/>
        <v>43759</v>
      </c>
      <c r="R268" s="12"/>
      <c r="S268" s="12"/>
      <c r="T268" s="92">
        <v>43144</v>
      </c>
      <c r="U268" s="21" t="s">
        <v>59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  <c r="FI268" s="20"/>
      <c r="FJ268" s="20"/>
      <c r="FK268" s="20"/>
      <c r="FL268" s="20"/>
      <c r="FM268" s="20"/>
      <c r="FN268" s="20"/>
      <c r="FO268" s="20"/>
      <c r="FP268" s="20"/>
    </row>
    <row r="269" spans="1:177" x14ac:dyDescent="0.2">
      <c r="A269" s="93">
        <f t="shared" si="80"/>
        <v>43684</v>
      </c>
      <c r="B269" s="94">
        <f t="shared" ca="1" si="87"/>
        <v>1020.29178</v>
      </c>
      <c r="C269" s="95">
        <f t="shared" si="81"/>
        <v>1000</v>
      </c>
      <c r="D269" s="96">
        <f ca="1">IF(A269&lt;$B$1,VLOOKUP(A269,[1]DI!$A$4:$B$15000,2,FALSE),0)</f>
        <v>5.8999999999999997E-2</v>
      </c>
      <c r="E269" s="95">
        <f t="shared" ref="E269:E332" ca="1" si="88">ROUND((((1+D269)^(1/252)-1)),8)</f>
        <v>2.2751E-4</v>
      </c>
      <c r="F269" s="97">
        <f t="shared" si="82"/>
        <v>1.0925</v>
      </c>
      <c r="G269" s="98">
        <f t="shared" ca="1" si="76"/>
        <v>1.000248554675</v>
      </c>
      <c r="H269" s="95">
        <f ca="1">TRUNC(PRODUCT(G$10:G268),15)</f>
        <v>1.0489495041483401</v>
      </c>
      <c r="I269" s="95">
        <f t="shared" ca="1" si="83"/>
        <v>1.02808777261637</v>
      </c>
      <c r="J269" s="95">
        <f t="shared" ca="1" si="77"/>
        <v>1.02029178</v>
      </c>
      <c r="K269" s="95">
        <f t="shared" ca="1" si="78"/>
        <v>20.291779999999999</v>
      </c>
      <c r="L269" s="99">
        <f>IF(VLOOKUP(A269,$U$12:$AD$125,8)=VLOOKUP(A268,$U$12:$AD$125,8),0,VLOOKUP(A269,U$12:$AD$125,8))</f>
        <v>0</v>
      </c>
      <c r="M269" s="100">
        <f>IF(L269&gt;0,VLOOKUP(L269,T$12:$AC$125,7),0)</f>
        <v>0</v>
      </c>
      <c r="N269" s="95">
        <f t="shared" si="84"/>
        <v>0</v>
      </c>
      <c r="O269" s="95">
        <f t="shared" ca="1" si="79"/>
        <v>20.291779999999999</v>
      </c>
      <c r="P269" s="101" t="str">
        <f t="shared" si="85"/>
        <v>J=</v>
      </c>
      <c r="Q269" s="102">
        <f t="shared" si="86"/>
        <v>43759</v>
      </c>
      <c r="R269" s="12"/>
      <c r="S269" s="12"/>
      <c r="T269" s="92">
        <v>43189</v>
      </c>
      <c r="U269" s="21" t="s">
        <v>76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  <c r="FI269" s="20"/>
      <c r="FJ269" s="20"/>
      <c r="FK269" s="20"/>
      <c r="FL269" s="20"/>
      <c r="FM269" s="20"/>
      <c r="FN269" s="20"/>
      <c r="FO269" s="20"/>
      <c r="FP269" s="20"/>
    </row>
    <row r="270" spans="1:177" x14ac:dyDescent="0.2">
      <c r="A270" s="93">
        <f t="shared" si="80"/>
        <v>43685</v>
      </c>
      <c r="B270" s="94">
        <f t="shared" ca="1" si="87"/>
        <v>1020.54537999</v>
      </c>
      <c r="C270" s="95">
        <f t="shared" si="81"/>
        <v>1000</v>
      </c>
      <c r="D270" s="96">
        <f ca="1">IF(A270&lt;$B$1,VLOOKUP(A270,[1]DI!$A$4:$B$15000,2,FALSE),0)</f>
        <v>5.8999999999999997E-2</v>
      </c>
      <c r="E270" s="95">
        <f t="shared" ca="1" si="88"/>
        <v>2.2751E-4</v>
      </c>
      <c r="F270" s="97">
        <f t="shared" si="82"/>
        <v>1.0925</v>
      </c>
      <c r="G270" s="98">
        <f t="shared" ca="1" si="76"/>
        <v>1.000248554675</v>
      </c>
      <c r="H270" s="95">
        <f ca="1">TRUNC(PRODUCT(G$10:G269),15)</f>
        <v>1.0492102254514399</v>
      </c>
      <c r="I270" s="95">
        <f t="shared" ca="1" si="83"/>
        <v>1.02808777261637</v>
      </c>
      <c r="J270" s="95">
        <f t="shared" ca="1" si="77"/>
        <v>1.0205453799999999</v>
      </c>
      <c r="K270" s="95">
        <f t="shared" ca="1" si="78"/>
        <v>20.545379990000001</v>
      </c>
      <c r="L270" s="99">
        <f>IF(VLOOKUP(A270,$U$12:$AD$125,8)=VLOOKUP(A269,$U$12:$AD$125,8),0,VLOOKUP(A270,U$12:$AD$125,8))</f>
        <v>0</v>
      </c>
      <c r="M270" s="100">
        <f>IF(L270&gt;0,VLOOKUP(L270,T$12:$AC$125,7),0)</f>
        <v>0</v>
      </c>
      <c r="N270" s="95">
        <f t="shared" si="84"/>
        <v>0</v>
      </c>
      <c r="O270" s="95">
        <f t="shared" ca="1" si="79"/>
        <v>20.545379990000001</v>
      </c>
      <c r="P270" s="101" t="str">
        <f t="shared" si="85"/>
        <v>J=</v>
      </c>
      <c r="Q270" s="102">
        <f t="shared" si="86"/>
        <v>43759</v>
      </c>
      <c r="R270" s="12"/>
      <c r="S270" s="12"/>
      <c r="T270" s="92">
        <v>43221</v>
      </c>
      <c r="U270" s="21" t="s">
        <v>78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  <c r="FI270" s="20"/>
      <c r="FJ270" s="20"/>
      <c r="FK270" s="20"/>
      <c r="FL270" s="20"/>
      <c r="FM270" s="20"/>
      <c r="FN270" s="20"/>
      <c r="FO270" s="20"/>
      <c r="FP270" s="20"/>
    </row>
    <row r="271" spans="1:177" x14ac:dyDescent="0.2">
      <c r="A271" s="93">
        <f t="shared" si="80"/>
        <v>43686</v>
      </c>
      <c r="B271" s="94">
        <f t="shared" ca="1" si="87"/>
        <v>1020.79904</v>
      </c>
      <c r="C271" s="95">
        <f t="shared" si="81"/>
        <v>1000</v>
      </c>
      <c r="D271" s="96">
        <f ca="1">IF(A271&lt;$B$1,VLOOKUP(A271,[1]DI!$A$4:$B$15000,2,FALSE),0)</f>
        <v>5.8999999999999997E-2</v>
      </c>
      <c r="E271" s="95">
        <f t="shared" ca="1" si="88"/>
        <v>2.2751E-4</v>
      </c>
      <c r="F271" s="97">
        <f t="shared" si="82"/>
        <v>1.0925</v>
      </c>
      <c r="G271" s="98">
        <f t="shared" ca="1" si="76"/>
        <v>1.000248554675</v>
      </c>
      <c r="H271" s="95">
        <f ca="1">TRUNC(PRODUCT(G$10:G270),15)</f>
        <v>1.0494710115580299</v>
      </c>
      <c r="I271" s="95">
        <f t="shared" ca="1" si="83"/>
        <v>1.02808777261637</v>
      </c>
      <c r="J271" s="95">
        <f t="shared" ca="1" si="77"/>
        <v>1.02079904</v>
      </c>
      <c r="K271" s="95">
        <f t="shared" ca="1" si="78"/>
        <v>20.799040000000002</v>
      </c>
      <c r="L271" s="99">
        <f>IF(VLOOKUP(A271,$U$12:$AD$125,8)=VLOOKUP(A270,$U$12:$AD$125,8),0,VLOOKUP(A271,U$12:$AD$125,8))</f>
        <v>0</v>
      </c>
      <c r="M271" s="100">
        <f>IF(L271&gt;0,VLOOKUP(L271,T$12:$AC$125,7),0)</f>
        <v>0</v>
      </c>
      <c r="N271" s="95">
        <f t="shared" si="84"/>
        <v>0</v>
      </c>
      <c r="O271" s="95">
        <f t="shared" ca="1" si="79"/>
        <v>20.799040000000002</v>
      </c>
      <c r="P271" s="101" t="str">
        <f t="shared" si="85"/>
        <v>J=</v>
      </c>
      <c r="Q271" s="102">
        <f t="shared" si="86"/>
        <v>43759</v>
      </c>
      <c r="R271" s="12"/>
      <c r="S271" s="12"/>
      <c r="T271" s="92">
        <v>43251</v>
      </c>
      <c r="U271" s="21" t="s">
        <v>77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  <c r="FI271" s="20"/>
      <c r="FJ271" s="20"/>
      <c r="FK271" s="20"/>
      <c r="FL271" s="20"/>
      <c r="FM271" s="20"/>
      <c r="FN271" s="20"/>
      <c r="FO271" s="20"/>
      <c r="FP271" s="20"/>
    </row>
    <row r="272" spans="1:177" x14ac:dyDescent="0.2">
      <c r="A272" s="93">
        <f t="shared" si="80"/>
        <v>43687</v>
      </c>
      <c r="B272" s="94">
        <f t="shared" ca="1" si="87"/>
        <v>1021.05275999</v>
      </c>
      <c r="C272" s="95">
        <f t="shared" si="81"/>
        <v>1000</v>
      </c>
      <c r="D272" s="96">
        <f ca="1">IF(A272&lt;$B$1,VLOOKUP(A272,[1]DI!$A$4:$B$15000,2,FALSE),0)</f>
        <v>0</v>
      </c>
      <c r="E272" s="95">
        <f t="shared" ca="1" si="88"/>
        <v>0</v>
      </c>
      <c r="F272" s="97">
        <f t="shared" si="82"/>
        <v>1.0925</v>
      </c>
      <c r="G272" s="98">
        <f t="shared" ca="1" si="76"/>
        <v>1</v>
      </c>
      <c r="H272" s="95">
        <f ca="1">TRUNC(PRODUCT(G$10:G271),15)</f>
        <v>1.04973186248423</v>
      </c>
      <c r="I272" s="95">
        <f t="shared" ca="1" si="83"/>
        <v>1.02808777261637</v>
      </c>
      <c r="J272" s="95">
        <f t="shared" ca="1" si="77"/>
        <v>1.0210527599999999</v>
      </c>
      <c r="K272" s="95">
        <f t="shared" ca="1" si="78"/>
        <v>21.052759989999998</v>
      </c>
      <c r="L272" s="99">
        <f>IF(VLOOKUP(A272,$U$12:$AD$125,8)=VLOOKUP(A271,$U$12:$AD$125,8),0,VLOOKUP(A272,U$12:$AD$125,8))</f>
        <v>0</v>
      </c>
      <c r="M272" s="100">
        <f>IF(L272&gt;0,VLOOKUP(L272,T$12:$AC$125,7),0)</f>
        <v>0</v>
      </c>
      <c r="N272" s="95">
        <f t="shared" si="84"/>
        <v>0</v>
      </c>
      <c r="O272" s="95">
        <f t="shared" ca="1" si="79"/>
        <v>21.052759989999998</v>
      </c>
      <c r="P272" s="101" t="str">
        <f t="shared" si="85"/>
        <v>J=</v>
      </c>
      <c r="Q272" s="102">
        <f t="shared" si="86"/>
        <v>43759</v>
      </c>
      <c r="R272" s="12"/>
      <c r="S272" s="12"/>
      <c r="T272" s="92">
        <v>43350</v>
      </c>
      <c r="U272" s="21" t="s">
        <v>79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  <c r="FI272" s="20"/>
      <c r="FJ272" s="20"/>
      <c r="FK272" s="20"/>
      <c r="FL272" s="20"/>
      <c r="FM272" s="20"/>
      <c r="FN272" s="20"/>
      <c r="FO272" s="20"/>
      <c r="FP272" s="20"/>
    </row>
    <row r="273" spans="1:177" x14ac:dyDescent="0.2">
      <c r="A273" s="93">
        <f t="shared" si="80"/>
        <v>43688</v>
      </c>
      <c r="B273" s="94">
        <f t="shared" ca="1" si="87"/>
        <v>1021.05275999</v>
      </c>
      <c r="C273" s="95">
        <f t="shared" si="81"/>
        <v>1000</v>
      </c>
      <c r="D273" s="96">
        <f ca="1">IF(A273&lt;$B$1,VLOOKUP(A273,[1]DI!$A$4:$B$15000,2,FALSE),0)</f>
        <v>0</v>
      </c>
      <c r="E273" s="95">
        <f t="shared" ca="1" si="88"/>
        <v>0</v>
      </c>
      <c r="F273" s="97">
        <f t="shared" si="82"/>
        <v>1.0925</v>
      </c>
      <c r="G273" s="98">
        <f t="shared" ca="1" si="76"/>
        <v>1</v>
      </c>
      <c r="H273" s="95">
        <f ca="1">TRUNC(PRODUCT(G$10:G272),15)</f>
        <v>1.04973186248423</v>
      </c>
      <c r="I273" s="95">
        <f t="shared" ca="1" si="83"/>
        <v>1.02808777261637</v>
      </c>
      <c r="J273" s="95">
        <f t="shared" ca="1" si="77"/>
        <v>1.0210527599999999</v>
      </c>
      <c r="K273" s="95">
        <f t="shared" ca="1" si="78"/>
        <v>21.052759989999998</v>
      </c>
      <c r="L273" s="99">
        <f>IF(VLOOKUP(A273,$U$12:$AD$125,8)=VLOOKUP(A272,$U$12:$AD$125,8),0,VLOOKUP(A273,U$12:$AD$125,8))</f>
        <v>0</v>
      </c>
      <c r="M273" s="100">
        <f>IF(L273&gt;0,VLOOKUP(L273,T$12:$AC$125,7),0)</f>
        <v>0</v>
      </c>
      <c r="N273" s="95">
        <f t="shared" si="84"/>
        <v>0</v>
      </c>
      <c r="O273" s="95">
        <f t="shared" ca="1" si="79"/>
        <v>21.052759989999998</v>
      </c>
      <c r="P273" s="101" t="str">
        <f t="shared" si="85"/>
        <v>J=</v>
      </c>
      <c r="Q273" s="102">
        <f t="shared" si="86"/>
        <v>43759</v>
      </c>
      <c r="R273" s="12"/>
      <c r="S273" s="12"/>
      <c r="T273" s="92">
        <v>43385</v>
      </c>
      <c r="U273" s="26" t="s">
        <v>65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  <c r="FI273" s="20"/>
      <c r="FJ273" s="20"/>
      <c r="FK273" s="20"/>
      <c r="FL273" s="20"/>
      <c r="FM273" s="20"/>
      <c r="FN273" s="20"/>
      <c r="FO273" s="20"/>
      <c r="FP273" s="20"/>
    </row>
    <row r="274" spans="1:177" x14ac:dyDescent="0.2">
      <c r="A274" s="93">
        <f t="shared" si="80"/>
        <v>43689</v>
      </c>
      <c r="B274" s="94">
        <f t="shared" ca="1" si="87"/>
        <v>1021.05275999</v>
      </c>
      <c r="C274" s="95">
        <f t="shared" si="81"/>
        <v>1000</v>
      </c>
      <c r="D274" s="96">
        <f ca="1">IF(A274&lt;$B$1,VLOOKUP(A274,[1]DI!$A$4:$B$15000,2,FALSE),0)</f>
        <v>5.8999999999999997E-2</v>
      </c>
      <c r="E274" s="95">
        <f t="shared" ca="1" si="88"/>
        <v>2.2751E-4</v>
      </c>
      <c r="F274" s="97">
        <f t="shared" si="82"/>
        <v>1.0925</v>
      </c>
      <c r="G274" s="98">
        <f t="shared" ca="1" si="76"/>
        <v>1.000248554675</v>
      </c>
      <c r="H274" s="95">
        <f ca="1">TRUNC(PRODUCT(G$10:G273),15)</f>
        <v>1.04973186248423</v>
      </c>
      <c r="I274" s="95">
        <f t="shared" ca="1" si="83"/>
        <v>1.02808777261637</v>
      </c>
      <c r="J274" s="95">
        <f t="shared" ca="1" si="77"/>
        <v>1.0210527599999999</v>
      </c>
      <c r="K274" s="95">
        <f t="shared" ca="1" si="78"/>
        <v>21.052759989999998</v>
      </c>
      <c r="L274" s="99">
        <f>IF(VLOOKUP(A274,$U$12:$AD$125,8)=VLOOKUP(A273,$U$12:$AD$125,8),0,VLOOKUP(A274,U$12:$AD$125,8))</f>
        <v>0</v>
      </c>
      <c r="M274" s="100">
        <f>IF(L274&gt;0,VLOOKUP(L274,T$12:$AC$125,7),0)</f>
        <v>0</v>
      </c>
      <c r="N274" s="95">
        <f t="shared" si="84"/>
        <v>0</v>
      </c>
      <c r="O274" s="95">
        <f t="shared" ca="1" si="79"/>
        <v>21.052759989999998</v>
      </c>
      <c r="P274" s="101" t="str">
        <f t="shared" si="85"/>
        <v>J=</v>
      </c>
      <c r="Q274" s="102">
        <f t="shared" si="86"/>
        <v>43759</v>
      </c>
      <c r="R274" s="12"/>
      <c r="S274" s="12"/>
      <c r="T274" s="92">
        <v>43406</v>
      </c>
      <c r="U274" s="21" t="s">
        <v>71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  <c r="FI274" s="20"/>
      <c r="FJ274" s="20"/>
      <c r="FK274" s="20"/>
      <c r="FL274" s="20"/>
      <c r="FM274" s="20"/>
      <c r="FN274" s="20"/>
      <c r="FO274" s="20"/>
      <c r="FP274" s="20"/>
    </row>
    <row r="275" spans="1:177" x14ac:dyDescent="0.2">
      <c r="A275" s="93">
        <f t="shared" si="80"/>
        <v>43690</v>
      </c>
      <c r="B275" s="94">
        <f t="shared" ca="1" si="87"/>
        <v>1021.30655</v>
      </c>
      <c r="C275" s="95">
        <f t="shared" si="81"/>
        <v>1000</v>
      </c>
      <c r="D275" s="96">
        <f ca="1">IF(A275&lt;$B$1,VLOOKUP(A275,[1]DI!$A$4:$B$15000,2,FALSE),0)</f>
        <v>5.8999999999999997E-2</v>
      </c>
      <c r="E275" s="95">
        <f t="shared" ca="1" si="88"/>
        <v>2.2751E-4</v>
      </c>
      <c r="F275" s="97">
        <f t="shared" si="82"/>
        <v>1.0925</v>
      </c>
      <c r="G275" s="98">
        <f t="shared" ca="1" si="76"/>
        <v>1.000248554675</v>
      </c>
      <c r="H275" s="95">
        <f ca="1">TRUNC(PRODUCT(G$10:G274),15)</f>
        <v>1.04999277824615</v>
      </c>
      <c r="I275" s="95">
        <f t="shared" ca="1" si="83"/>
        <v>1.02808777261637</v>
      </c>
      <c r="J275" s="95">
        <f t="shared" ca="1" si="77"/>
        <v>1.02130655</v>
      </c>
      <c r="K275" s="95">
        <f t="shared" ca="1" si="78"/>
        <v>21.306550000000001</v>
      </c>
      <c r="L275" s="99">
        <f>IF(VLOOKUP(A275,$U$12:$AD$125,8)=VLOOKUP(A274,$U$12:$AD$125,8),0,VLOOKUP(A275,U$12:$AD$125,8))</f>
        <v>0</v>
      </c>
      <c r="M275" s="100">
        <f>IF(L275&gt;0,VLOOKUP(L275,T$12:$AC$125,7),0)</f>
        <v>0</v>
      </c>
      <c r="N275" s="95">
        <f t="shared" si="84"/>
        <v>0</v>
      </c>
      <c r="O275" s="95">
        <f t="shared" ca="1" si="79"/>
        <v>21.306550000000001</v>
      </c>
      <c r="P275" s="101" t="str">
        <f t="shared" si="85"/>
        <v>J=</v>
      </c>
      <c r="Q275" s="102">
        <f t="shared" si="86"/>
        <v>43759</v>
      </c>
      <c r="R275" s="12"/>
      <c r="S275" s="12"/>
      <c r="T275" s="92">
        <v>43419</v>
      </c>
      <c r="U275" s="21" t="s">
        <v>80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  <c r="FI275" s="20"/>
      <c r="FJ275" s="20"/>
      <c r="FK275" s="20"/>
      <c r="FL275" s="20"/>
      <c r="FM275" s="20"/>
      <c r="FN275" s="20"/>
      <c r="FO275" s="20"/>
      <c r="FP275" s="20"/>
    </row>
    <row r="276" spans="1:177" x14ac:dyDescent="0.2">
      <c r="A276" s="93">
        <f t="shared" si="80"/>
        <v>43691</v>
      </c>
      <c r="B276" s="94">
        <f t="shared" ca="1" si="87"/>
        <v>1021.5604</v>
      </c>
      <c r="C276" s="95">
        <f t="shared" si="81"/>
        <v>1000</v>
      </c>
      <c r="D276" s="96">
        <f ca="1">IF(A276&lt;$B$1,VLOOKUP(A276,[1]DI!$A$4:$B$15000,2,FALSE),0)</f>
        <v>5.8999999999999997E-2</v>
      </c>
      <c r="E276" s="95">
        <f t="shared" ca="1" si="88"/>
        <v>2.2751E-4</v>
      </c>
      <c r="F276" s="97">
        <f t="shared" si="82"/>
        <v>1.0925</v>
      </c>
      <c r="G276" s="98">
        <f t="shared" ca="1" si="76"/>
        <v>1.000248554675</v>
      </c>
      <c r="H276" s="95">
        <f ca="1">TRUNC(PRODUCT(G$10:G275),15)</f>
        <v>1.0502537588598999</v>
      </c>
      <c r="I276" s="95">
        <f t="shared" ca="1" si="83"/>
        <v>1.02808777261637</v>
      </c>
      <c r="J276" s="95">
        <f t="shared" ca="1" si="77"/>
        <v>1.0215604</v>
      </c>
      <c r="K276" s="95">
        <f t="shared" ca="1" si="78"/>
        <v>21.560400000000001</v>
      </c>
      <c r="L276" s="99">
        <f>IF(VLOOKUP(A276,$U$12:$AD$125,8)=VLOOKUP(A275,$U$12:$AD$125,8),0,VLOOKUP(A276,U$12:$AD$125,8))</f>
        <v>0</v>
      </c>
      <c r="M276" s="100">
        <f>IF(L276&gt;0,VLOOKUP(L276,T$12:$AC$125,7),0)</f>
        <v>0</v>
      </c>
      <c r="N276" s="95">
        <f t="shared" si="84"/>
        <v>0</v>
      </c>
      <c r="O276" s="95">
        <f t="shared" ca="1" si="79"/>
        <v>21.560400000000001</v>
      </c>
      <c r="P276" s="101" t="str">
        <f t="shared" si="85"/>
        <v>J=</v>
      </c>
      <c r="Q276" s="102">
        <f t="shared" si="86"/>
        <v>43759</v>
      </c>
      <c r="R276" s="12"/>
      <c r="S276" s="12"/>
      <c r="T276" s="92">
        <v>43459</v>
      </c>
      <c r="U276" s="21" t="s">
        <v>73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  <c r="FI276" s="20"/>
      <c r="FJ276" s="20"/>
      <c r="FK276" s="20"/>
      <c r="FL276" s="20"/>
      <c r="FM276" s="20"/>
      <c r="FN276" s="20"/>
      <c r="FO276" s="20"/>
      <c r="FP276" s="20"/>
    </row>
    <row r="277" spans="1:177" x14ac:dyDescent="0.2">
      <c r="A277" s="93">
        <f t="shared" si="80"/>
        <v>43692</v>
      </c>
      <c r="B277" s="94">
        <f t="shared" ca="1" si="87"/>
        <v>1021.81432</v>
      </c>
      <c r="C277" s="95">
        <f t="shared" si="81"/>
        <v>1000</v>
      </c>
      <c r="D277" s="96">
        <f ca="1">IF(A277&lt;$B$1,VLOOKUP(A277,[1]DI!$A$4:$B$15000,2,FALSE),0)</f>
        <v>5.8999999999999997E-2</v>
      </c>
      <c r="E277" s="95">
        <f t="shared" ca="1" si="88"/>
        <v>2.2751E-4</v>
      </c>
      <c r="F277" s="97">
        <f t="shared" si="82"/>
        <v>1.0925</v>
      </c>
      <c r="G277" s="98">
        <f t="shared" ca="1" si="76"/>
        <v>1.000248554675</v>
      </c>
      <c r="H277" s="95">
        <f ca="1">TRUNC(PRODUCT(G$10:G276),15)</f>
        <v>1.0505148043415999</v>
      </c>
      <c r="I277" s="95">
        <f t="shared" ca="1" si="83"/>
        <v>1.02808777261637</v>
      </c>
      <c r="J277" s="95">
        <f t="shared" ca="1" si="77"/>
        <v>1.0218143200000001</v>
      </c>
      <c r="K277" s="95">
        <f t="shared" ca="1" si="78"/>
        <v>21.814319999999999</v>
      </c>
      <c r="L277" s="99">
        <f>IF(VLOOKUP(A277,$U$12:$AD$125,8)=VLOOKUP(A276,$U$12:$AD$125,8),0,VLOOKUP(A277,U$12:$AD$125,8))</f>
        <v>0</v>
      </c>
      <c r="M277" s="100">
        <f>IF(L277&gt;0,VLOOKUP(L277,T$12:$AC$125,7),0)</f>
        <v>0</v>
      </c>
      <c r="N277" s="95">
        <f t="shared" si="84"/>
        <v>0</v>
      </c>
      <c r="O277" s="95">
        <f t="shared" ca="1" si="79"/>
        <v>21.814319999999999</v>
      </c>
      <c r="P277" s="101" t="str">
        <f t="shared" si="85"/>
        <v>J=</v>
      </c>
      <c r="Q277" s="102">
        <f t="shared" si="86"/>
        <v>43759</v>
      </c>
      <c r="R277" s="12"/>
      <c r="S277" s="12"/>
      <c r="T277" s="92">
        <v>43466</v>
      </c>
      <c r="U277" s="21" t="s">
        <v>75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  <c r="FI277" s="20"/>
      <c r="FJ277" s="20"/>
      <c r="FK277" s="20"/>
      <c r="FL277" s="20"/>
      <c r="FM277" s="20"/>
      <c r="FN277" s="20"/>
      <c r="FO277" s="20"/>
      <c r="FP277" s="20"/>
    </row>
    <row r="278" spans="1:177" x14ac:dyDescent="0.2">
      <c r="A278" s="93">
        <f t="shared" si="80"/>
        <v>43693</v>
      </c>
      <c r="B278" s="94">
        <f t="shared" ca="1" si="87"/>
        <v>1022.06829</v>
      </c>
      <c r="C278" s="95">
        <f t="shared" si="81"/>
        <v>1000</v>
      </c>
      <c r="D278" s="96">
        <f ca="1">IF(A278&lt;$B$1,VLOOKUP(A278,[1]DI!$A$4:$B$15000,2,FALSE),0)</f>
        <v>5.8999999999999997E-2</v>
      </c>
      <c r="E278" s="95">
        <f t="shared" ca="1" si="88"/>
        <v>2.2751E-4</v>
      </c>
      <c r="F278" s="97">
        <f t="shared" si="82"/>
        <v>1.0925</v>
      </c>
      <c r="G278" s="98">
        <f t="shared" ca="1" si="76"/>
        <v>1.000248554675</v>
      </c>
      <c r="H278" s="95">
        <f ca="1">TRUNC(PRODUCT(G$10:G277),15)</f>
        <v>1.0507759147073701</v>
      </c>
      <c r="I278" s="95">
        <f t="shared" ca="1" si="83"/>
        <v>1.02808777261637</v>
      </c>
      <c r="J278" s="95">
        <f t="shared" ca="1" si="77"/>
        <v>1.02206829</v>
      </c>
      <c r="K278" s="95">
        <f t="shared" ca="1" si="78"/>
        <v>22.068290000000001</v>
      </c>
      <c r="L278" s="99">
        <f>IF(VLOOKUP(A278,$U$12:$AD$125,8)=VLOOKUP(A277,$U$12:$AD$125,8),0,VLOOKUP(A278,U$12:$AD$125,8))</f>
        <v>0</v>
      </c>
      <c r="M278" s="100">
        <f>IF(L278&gt;0,VLOOKUP(L278,T$12:$AC$125,7),0)</f>
        <v>0</v>
      </c>
      <c r="N278" s="95">
        <f t="shared" si="84"/>
        <v>0</v>
      </c>
      <c r="O278" s="95">
        <f t="shared" ca="1" si="79"/>
        <v>22.068290000000001</v>
      </c>
      <c r="P278" s="101" t="str">
        <f t="shared" si="85"/>
        <v>J=</v>
      </c>
      <c r="Q278" s="102">
        <f t="shared" si="86"/>
        <v>43759</v>
      </c>
      <c r="R278" s="12"/>
      <c r="S278" s="12"/>
      <c r="T278" s="92">
        <v>43528</v>
      </c>
      <c r="U278" s="21" t="s">
        <v>59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  <c r="FI278" s="20"/>
      <c r="FJ278" s="20"/>
      <c r="FK278" s="20"/>
      <c r="FL278" s="20"/>
      <c r="FM278" s="20"/>
      <c r="FN278" s="20"/>
      <c r="FO278" s="20"/>
      <c r="FP278" s="20"/>
    </row>
    <row r="279" spans="1:177" x14ac:dyDescent="0.2">
      <c r="A279" s="93">
        <f t="shared" si="80"/>
        <v>43694</v>
      </c>
      <c r="B279" s="94">
        <f t="shared" ca="1" si="87"/>
        <v>1022.32232999</v>
      </c>
      <c r="C279" s="95">
        <f t="shared" si="81"/>
        <v>1000</v>
      </c>
      <c r="D279" s="96">
        <f ca="1">IF(A279&lt;$B$1,VLOOKUP(A279,[1]DI!$A$4:$B$15000,2,FALSE),0)</f>
        <v>0</v>
      </c>
      <c r="E279" s="95">
        <f t="shared" ca="1" si="88"/>
        <v>0</v>
      </c>
      <c r="F279" s="97">
        <f t="shared" si="82"/>
        <v>1.0925</v>
      </c>
      <c r="G279" s="98">
        <f t="shared" ca="1" si="76"/>
        <v>1</v>
      </c>
      <c r="H279" s="95">
        <f ca="1">TRUNC(PRODUCT(G$10:G278),15)</f>
        <v>1.0510370899733501</v>
      </c>
      <c r="I279" s="95">
        <f t="shared" ca="1" si="83"/>
        <v>1.02808777261637</v>
      </c>
      <c r="J279" s="95">
        <f t="shared" ca="1" si="77"/>
        <v>1.0223223299999999</v>
      </c>
      <c r="K279" s="95">
        <f t="shared" ca="1" si="78"/>
        <v>22.32232999</v>
      </c>
      <c r="L279" s="99">
        <f>IF(VLOOKUP(A279,$U$12:$AD$125,8)=VLOOKUP(A278,$U$12:$AD$125,8),0,VLOOKUP(A279,U$12:$AD$125,8))</f>
        <v>0</v>
      </c>
      <c r="M279" s="100">
        <f>IF(L279&gt;0,VLOOKUP(L279,T$12:$AC$125,7),0)</f>
        <v>0</v>
      </c>
      <c r="N279" s="95">
        <f t="shared" si="84"/>
        <v>0</v>
      </c>
      <c r="O279" s="95">
        <f t="shared" ca="1" si="79"/>
        <v>22.32232999</v>
      </c>
      <c r="P279" s="101" t="str">
        <f t="shared" si="85"/>
        <v>J=</v>
      </c>
      <c r="Q279" s="102">
        <f t="shared" si="86"/>
        <v>43759</v>
      </c>
      <c r="R279" s="12"/>
      <c r="S279" s="12"/>
      <c r="T279" s="92">
        <v>43529</v>
      </c>
      <c r="U279" s="21" t="s">
        <v>59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  <c r="FI279" s="20"/>
      <c r="FJ279" s="20"/>
      <c r="FK279" s="20"/>
      <c r="FL279" s="20"/>
      <c r="FM279" s="20"/>
      <c r="FN279" s="20"/>
      <c r="FO279" s="20"/>
      <c r="FP279" s="20"/>
    </row>
    <row r="280" spans="1:177" x14ac:dyDescent="0.2">
      <c r="A280" s="93">
        <f t="shared" si="80"/>
        <v>43695</v>
      </c>
      <c r="B280" s="94">
        <f t="shared" ca="1" si="87"/>
        <v>1022.32232999</v>
      </c>
      <c r="C280" s="95">
        <f t="shared" si="81"/>
        <v>1000</v>
      </c>
      <c r="D280" s="96">
        <f ca="1">IF(A280&lt;$B$1,VLOOKUP(A280,[1]DI!$A$4:$B$15000,2,FALSE),0)</f>
        <v>0</v>
      </c>
      <c r="E280" s="95">
        <f t="shared" ca="1" si="88"/>
        <v>0</v>
      </c>
      <c r="F280" s="97">
        <f t="shared" si="82"/>
        <v>1.0925</v>
      </c>
      <c r="G280" s="98">
        <f t="shared" ca="1" si="76"/>
        <v>1</v>
      </c>
      <c r="H280" s="95">
        <f ca="1">TRUNC(PRODUCT(G$10:G279),15)</f>
        <v>1.0510370899733501</v>
      </c>
      <c r="I280" s="95">
        <f t="shared" ca="1" si="83"/>
        <v>1.02808777261637</v>
      </c>
      <c r="J280" s="95">
        <f t="shared" ca="1" si="77"/>
        <v>1.0223223299999999</v>
      </c>
      <c r="K280" s="95">
        <f t="shared" ca="1" si="78"/>
        <v>22.32232999</v>
      </c>
      <c r="L280" s="99">
        <f>IF(VLOOKUP(A280,$U$12:$AD$125,8)=VLOOKUP(A279,$U$12:$AD$125,8),0,VLOOKUP(A280,U$12:$AD$125,8))</f>
        <v>0</v>
      </c>
      <c r="M280" s="100">
        <f>IF(L280&gt;0,VLOOKUP(L280,T$12:$AC$125,7),0)</f>
        <v>0</v>
      </c>
      <c r="N280" s="95">
        <f t="shared" si="84"/>
        <v>0</v>
      </c>
      <c r="O280" s="95">
        <f t="shared" ca="1" si="79"/>
        <v>22.32232999</v>
      </c>
      <c r="P280" s="101" t="str">
        <f t="shared" si="85"/>
        <v>J=</v>
      </c>
      <c r="Q280" s="102">
        <f t="shared" si="86"/>
        <v>43759</v>
      </c>
      <c r="R280" s="12"/>
      <c r="S280" s="12"/>
      <c r="T280" s="92">
        <v>43574</v>
      </c>
      <c r="U280" s="21" t="s">
        <v>76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  <c r="FI280" s="20"/>
      <c r="FJ280" s="20"/>
      <c r="FK280" s="20"/>
      <c r="FL280" s="20"/>
      <c r="FM280" s="20"/>
      <c r="FN280" s="20"/>
      <c r="FO280" s="20"/>
      <c r="FP280" s="20"/>
    </row>
    <row r="281" spans="1:177" x14ac:dyDescent="0.2">
      <c r="A281" s="93">
        <f t="shared" si="80"/>
        <v>43696</v>
      </c>
      <c r="B281" s="94">
        <f t="shared" ca="1" si="87"/>
        <v>1022.32232999</v>
      </c>
      <c r="C281" s="95">
        <f t="shared" si="81"/>
        <v>1000</v>
      </c>
      <c r="D281" s="96">
        <f ca="1">IF(A281&lt;$B$1,VLOOKUP(A281,[1]DI!$A$4:$B$15000,2,FALSE),0)</f>
        <v>5.8999999999999997E-2</v>
      </c>
      <c r="E281" s="95">
        <f t="shared" ca="1" si="88"/>
        <v>2.2751E-4</v>
      </c>
      <c r="F281" s="97">
        <f t="shared" si="82"/>
        <v>1.0925</v>
      </c>
      <c r="G281" s="98">
        <f t="shared" ca="1" si="76"/>
        <v>1.000248554675</v>
      </c>
      <c r="H281" s="95">
        <f ca="1">TRUNC(PRODUCT(G$10:G280),15)</f>
        <v>1.0510370899733501</v>
      </c>
      <c r="I281" s="95">
        <f t="shared" ca="1" si="83"/>
        <v>1.02808777261637</v>
      </c>
      <c r="J281" s="95">
        <f t="shared" ca="1" si="77"/>
        <v>1.0223223299999999</v>
      </c>
      <c r="K281" s="95">
        <f t="shared" ca="1" si="78"/>
        <v>22.32232999</v>
      </c>
      <c r="L281" s="99">
        <f>IF(VLOOKUP(A281,$U$12:$AD$125,8)=VLOOKUP(A280,$U$12:$AD$125,8),0,VLOOKUP(A281,U$12:$AD$125,8))</f>
        <v>0</v>
      </c>
      <c r="M281" s="100">
        <f>IF(L281&gt;0,VLOOKUP(L281,T$12:$AC$125,7),0)</f>
        <v>0</v>
      </c>
      <c r="N281" s="95">
        <f t="shared" si="84"/>
        <v>0</v>
      </c>
      <c r="O281" s="95">
        <f t="shared" ca="1" si="79"/>
        <v>22.32232999</v>
      </c>
      <c r="P281" s="101" t="str">
        <f t="shared" si="85"/>
        <v>J=</v>
      </c>
      <c r="Q281" s="102">
        <f t="shared" si="86"/>
        <v>43759</v>
      </c>
      <c r="R281" s="12"/>
      <c r="S281" s="12"/>
      <c r="T281" s="92">
        <v>43586</v>
      </c>
      <c r="U281" s="21" t="s">
        <v>78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  <c r="FI281" s="20"/>
      <c r="FJ281" s="20"/>
      <c r="FK281" s="20"/>
      <c r="FL281" s="20"/>
      <c r="FM281" s="20"/>
      <c r="FN281" s="20"/>
      <c r="FO281" s="20"/>
      <c r="FP281" s="20"/>
    </row>
    <row r="282" spans="1:177" x14ac:dyDescent="0.2">
      <c r="A282" s="93">
        <f t="shared" si="80"/>
        <v>43697</v>
      </c>
      <c r="B282" s="94">
        <f t="shared" ca="1" si="87"/>
        <v>1022.57643999</v>
      </c>
      <c r="C282" s="95">
        <f t="shared" si="81"/>
        <v>1000</v>
      </c>
      <c r="D282" s="96">
        <f ca="1">IF(A282&lt;$B$1,VLOOKUP(A282,[1]DI!$A$4:$B$15000,2,FALSE),0)</f>
        <v>5.8999999999999997E-2</v>
      </c>
      <c r="E282" s="95">
        <f t="shared" ca="1" si="88"/>
        <v>2.2751E-4</v>
      </c>
      <c r="F282" s="97">
        <f t="shared" si="82"/>
        <v>1.0925</v>
      </c>
      <c r="G282" s="98">
        <f t="shared" ca="1" si="76"/>
        <v>1.000248554675</v>
      </c>
      <c r="H282" s="95">
        <f ca="1">TRUNC(PRODUCT(G$10:G281),15)</f>
        <v>1.05129833015566</v>
      </c>
      <c r="I282" s="95">
        <f t="shared" ca="1" si="83"/>
        <v>1.02808777261637</v>
      </c>
      <c r="J282" s="95">
        <f t="shared" ca="1" si="77"/>
        <v>1.0225764399999999</v>
      </c>
      <c r="K282" s="95">
        <f t="shared" ca="1" si="78"/>
        <v>22.576439990000001</v>
      </c>
      <c r="L282" s="99">
        <f>IF(VLOOKUP(A282,$U$12:$AD$125,8)=VLOOKUP(A281,$U$12:$AD$125,8),0,VLOOKUP(A282,U$12:$AD$125,8))</f>
        <v>0</v>
      </c>
      <c r="M282" s="100">
        <f>IF(L282&gt;0,VLOOKUP(L282,T$12:$AC$125,7),0)</f>
        <v>0</v>
      </c>
      <c r="N282" s="95">
        <f t="shared" si="84"/>
        <v>0</v>
      </c>
      <c r="O282" s="95">
        <f t="shared" ca="1" si="79"/>
        <v>22.576439990000001</v>
      </c>
      <c r="P282" s="101" t="str">
        <f t="shared" si="85"/>
        <v>J=</v>
      </c>
      <c r="Q282" s="102">
        <f t="shared" si="86"/>
        <v>43759</v>
      </c>
      <c r="R282" s="12"/>
      <c r="S282" s="12"/>
      <c r="T282" s="92">
        <v>43636</v>
      </c>
      <c r="U282" s="21" t="s">
        <v>77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  <c r="FI282" s="20"/>
      <c r="FJ282" s="20"/>
      <c r="FK282" s="20"/>
      <c r="FL282" s="20"/>
      <c r="FM282" s="20"/>
      <c r="FN282" s="20"/>
      <c r="FO282" s="20"/>
      <c r="FP282" s="20"/>
    </row>
    <row r="283" spans="1:177" x14ac:dyDescent="0.2">
      <c r="A283" s="93">
        <f t="shared" si="80"/>
        <v>43698</v>
      </c>
      <c r="B283" s="94">
        <f t="shared" ca="1" si="87"/>
        <v>1022.8306</v>
      </c>
      <c r="C283" s="95">
        <f t="shared" si="81"/>
        <v>1000</v>
      </c>
      <c r="D283" s="96">
        <f ca="1">IF(A283&lt;$B$1,VLOOKUP(A283,[1]DI!$A$4:$B$15000,2,FALSE),0)</f>
        <v>5.8999999999999997E-2</v>
      </c>
      <c r="E283" s="95">
        <f t="shared" ca="1" si="88"/>
        <v>2.2751E-4</v>
      </c>
      <c r="F283" s="97">
        <f t="shared" si="82"/>
        <v>1.0925</v>
      </c>
      <c r="G283" s="98">
        <f t="shared" ca="1" si="76"/>
        <v>1.000248554675</v>
      </c>
      <c r="H283" s="95">
        <f ca="1">TRUNC(PRODUCT(G$10:G282),15)</f>
        <v>1.0515596352704399</v>
      </c>
      <c r="I283" s="95">
        <f t="shared" ca="1" si="83"/>
        <v>1.02808777261637</v>
      </c>
      <c r="J283" s="95">
        <f t="shared" ca="1" si="77"/>
        <v>1.0228306</v>
      </c>
      <c r="K283" s="95">
        <f t="shared" ca="1" si="78"/>
        <v>22.8306</v>
      </c>
      <c r="L283" s="99">
        <f>IF(VLOOKUP(A283,$U$12:$AD$125,8)=VLOOKUP(A282,$U$12:$AD$125,8),0,VLOOKUP(A283,U$12:$AD$125,8))</f>
        <v>0</v>
      </c>
      <c r="M283" s="100">
        <f>IF(L283&gt;0,VLOOKUP(L283,T$12:$AC$125,7),0)</f>
        <v>0</v>
      </c>
      <c r="N283" s="95">
        <f t="shared" si="84"/>
        <v>0</v>
      </c>
      <c r="O283" s="95">
        <f t="shared" ca="1" si="79"/>
        <v>22.8306</v>
      </c>
      <c r="P283" s="101" t="str">
        <f t="shared" si="85"/>
        <v>J=</v>
      </c>
      <c r="Q283" s="102">
        <f t="shared" si="86"/>
        <v>43759</v>
      </c>
      <c r="R283" s="12"/>
      <c r="S283" s="12"/>
      <c r="T283" s="92">
        <v>43784</v>
      </c>
      <c r="U283" s="21" t="s">
        <v>80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  <c r="FI283" s="20"/>
      <c r="FJ283" s="20"/>
      <c r="FK283" s="20"/>
      <c r="FL283" s="20"/>
      <c r="FM283" s="20"/>
      <c r="FN283" s="20"/>
      <c r="FO283" s="20"/>
      <c r="FP283" s="20"/>
    </row>
    <row r="284" spans="1:177" x14ac:dyDescent="0.2">
      <c r="A284" s="93">
        <f t="shared" si="80"/>
        <v>43699</v>
      </c>
      <c r="B284" s="94">
        <f t="shared" ca="1" si="87"/>
        <v>1023.08482999</v>
      </c>
      <c r="C284" s="95">
        <f t="shared" si="81"/>
        <v>1000</v>
      </c>
      <c r="D284" s="96">
        <f ca="1">IF(A284&lt;$B$1,VLOOKUP(A284,[1]DI!$A$4:$B$15000,2,FALSE),0)</f>
        <v>5.8999999999999997E-2</v>
      </c>
      <c r="E284" s="95">
        <f t="shared" ca="1" si="88"/>
        <v>2.2751E-4</v>
      </c>
      <c r="F284" s="97">
        <f t="shared" si="82"/>
        <v>1.0925</v>
      </c>
      <c r="G284" s="98">
        <f t="shared" ca="1" si="76"/>
        <v>1.000248554675</v>
      </c>
      <c r="H284" s="95">
        <f ca="1">TRUNC(PRODUCT(G$10:G283),15)</f>
        <v>1.0518210053338299</v>
      </c>
      <c r="I284" s="95">
        <f t="shared" ca="1" si="83"/>
        <v>1.02808777261637</v>
      </c>
      <c r="J284" s="95">
        <f t="shared" ca="1" si="77"/>
        <v>1.0230848299999999</v>
      </c>
      <c r="K284" s="95">
        <f t="shared" ca="1" si="78"/>
        <v>23.084829989999999</v>
      </c>
      <c r="L284" s="99">
        <f>IF(VLOOKUP(A284,$U$12:$AD$125,8)=VLOOKUP(A283,$U$12:$AD$125,8),0,VLOOKUP(A284,U$12:$AD$125,8))</f>
        <v>0</v>
      </c>
      <c r="M284" s="100">
        <f>IF(L284&gt;0,VLOOKUP(L284,T$12:$AC$125,7),0)</f>
        <v>0</v>
      </c>
      <c r="N284" s="95">
        <f t="shared" si="84"/>
        <v>0</v>
      </c>
      <c r="O284" s="95">
        <f t="shared" ca="1" si="79"/>
        <v>23.084829989999999</v>
      </c>
      <c r="P284" s="101" t="str">
        <f t="shared" si="85"/>
        <v>J=</v>
      </c>
      <c r="Q284" s="102">
        <f t="shared" si="86"/>
        <v>43759</v>
      </c>
      <c r="R284" s="12"/>
      <c r="S284" s="12"/>
      <c r="T284" s="92">
        <v>43824</v>
      </c>
      <c r="U284" s="21" t="s">
        <v>73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  <c r="FI284" s="20"/>
      <c r="FJ284" s="20"/>
      <c r="FK284" s="20"/>
      <c r="FL284" s="20"/>
      <c r="FM284" s="20"/>
      <c r="FN284" s="20"/>
      <c r="FO284" s="20"/>
      <c r="FP284" s="20"/>
    </row>
    <row r="285" spans="1:177" x14ac:dyDescent="0.2">
      <c r="A285" s="93">
        <f t="shared" si="80"/>
        <v>43700</v>
      </c>
      <c r="B285" s="94">
        <f t="shared" ca="1" si="87"/>
        <v>1023.33911999</v>
      </c>
      <c r="C285" s="95">
        <f t="shared" si="81"/>
        <v>1000</v>
      </c>
      <c r="D285" s="96">
        <f ca="1">IF(A285&lt;$B$1,VLOOKUP(A285,[1]DI!$A$4:$B$15000,2,FALSE),0)</f>
        <v>5.8999999999999997E-2</v>
      </c>
      <c r="E285" s="95">
        <f t="shared" ca="1" si="88"/>
        <v>2.2751E-4</v>
      </c>
      <c r="F285" s="97">
        <f t="shared" si="82"/>
        <v>1.0925</v>
      </c>
      <c r="G285" s="98">
        <f t="shared" ca="1" si="76"/>
        <v>1.000248554675</v>
      </c>
      <c r="H285" s="95">
        <f ca="1">TRUNC(PRODUCT(G$10:G284),15)</f>
        <v>1.05208244036197</v>
      </c>
      <c r="I285" s="95">
        <f t="shared" ca="1" si="83"/>
        <v>1.02808777261637</v>
      </c>
      <c r="J285" s="95">
        <f t="shared" ca="1" si="77"/>
        <v>1.0233391199999999</v>
      </c>
      <c r="K285" s="95">
        <f t="shared" ca="1" si="78"/>
        <v>23.33911999</v>
      </c>
      <c r="L285" s="99">
        <f>IF(VLOOKUP(A285,$U$12:$AD$125,8)=VLOOKUP(A284,$U$12:$AD$125,8),0,VLOOKUP(A285,U$12:$AD$125,8))</f>
        <v>0</v>
      </c>
      <c r="M285" s="100">
        <f>IF(L285&gt;0,VLOOKUP(L285,T$12:$AC$125,7),0)</f>
        <v>0</v>
      </c>
      <c r="N285" s="95">
        <f t="shared" si="84"/>
        <v>0</v>
      </c>
      <c r="O285" s="95">
        <f t="shared" ca="1" si="79"/>
        <v>23.33911999</v>
      </c>
      <c r="P285" s="101" t="str">
        <f t="shared" si="85"/>
        <v>J=</v>
      </c>
      <c r="Q285" s="102">
        <f t="shared" si="86"/>
        <v>43759</v>
      </c>
      <c r="R285" s="12"/>
      <c r="S285" s="12"/>
      <c r="T285" s="91">
        <v>43831</v>
      </c>
      <c r="U285" s="44" t="s">
        <v>75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  <c r="FI285" s="20"/>
      <c r="FJ285" s="20"/>
      <c r="FK285" s="20"/>
      <c r="FL285" s="20"/>
      <c r="FM285" s="20"/>
      <c r="FN285" s="20"/>
      <c r="FO285" s="20"/>
      <c r="FP285" s="20"/>
    </row>
    <row r="286" spans="1:177" x14ac:dyDescent="0.2">
      <c r="A286" s="93">
        <f t="shared" si="80"/>
        <v>43701</v>
      </c>
      <c r="B286" s="94">
        <f t="shared" ca="1" si="87"/>
        <v>1023.59347999</v>
      </c>
      <c r="C286" s="95">
        <f t="shared" si="81"/>
        <v>1000</v>
      </c>
      <c r="D286" s="96">
        <f ca="1">IF(A286&lt;$B$1,VLOOKUP(A286,[1]DI!$A$4:$B$15000,2,FALSE),0)</f>
        <v>0</v>
      </c>
      <c r="E286" s="95">
        <f t="shared" ca="1" si="88"/>
        <v>0</v>
      </c>
      <c r="F286" s="97">
        <f t="shared" si="82"/>
        <v>1.0925</v>
      </c>
      <c r="G286" s="98">
        <f t="shared" ca="1" si="76"/>
        <v>1</v>
      </c>
      <c r="H286" s="95">
        <f ca="1">TRUNC(PRODUCT(G$10:G285),15)</f>
        <v>1.052343940371</v>
      </c>
      <c r="I286" s="95">
        <f t="shared" ca="1" si="83"/>
        <v>1.02808777261637</v>
      </c>
      <c r="J286" s="95">
        <f t="shared" ca="1" si="77"/>
        <v>1.0235934799999999</v>
      </c>
      <c r="K286" s="95">
        <f t="shared" ca="1" si="78"/>
        <v>23.593479989999999</v>
      </c>
      <c r="L286" s="99">
        <f>IF(VLOOKUP(A286,$U$12:$AD$125,8)=VLOOKUP(A285,$U$12:$AD$125,8),0,VLOOKUP(A286,U$12:$AD$125,8))</f>
        <v>0</v>
      </c>
      <c r="M286" s="100">
        <f>IF(L286&gt;0,VLOOKUP(L286,T$12:$AC$125,7),0)</f>
        <v>0</v>
      </c>
      <c r="N286" s="95">
        <f t="shared" si="84"/>
        <v>0</v>
      </c>
      <c r="O286" s="95">
        <f t="shared" ca="1" si="79"/>
        <v>23.593479989999999</v>
      </c>
      <c r="P286" s="101" t="str">
        <f t="shared" si="85"/>
        <v>J=</v>
      </c>
      <c r="Q286" s="102">
        <f t="shared" si="86"/>
        <v>43759</v>
      </c>
      <c r="R286" s="12"/>
      <c r="S286" s="37"/>
      <c r="T286" s="92">
        <v>43885</v>
      </c>
      <c r="U286" s="21" t="s">
        <v>59</v>
      </c>
      <c r="V286" s="20"/>
      <c r="W286" s="37"/>
      <c r="X286" s="37"/>
      <c r="Y286" s="37"/>
      <c r="Z286" s="12"/>
      <c r="AA286" s="37"/>
      <c r="AB286" s="37"/>
      <c r="AC286" s="37"/>
      <c r="AD286" s="37"/>
      <c r="AE286" s="37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</row>
    <row r="287" spans="1:177" x14ac:dyDescent="0.2">
      <c r="A287" s="93">
        <f t="shared" si="80"/>
        <v>43702</v>
      </c>
      <c r="B287" s="94">
        <f t="shared" ca="1" si="87"/>
        <v>1023.59347999</v>
      </c>
      <c r="C287" s="95">
        <f t="shared" si="81"/>
        <v>1000</v>
      </c>
      <c r="D287" s="96">
        <f ca="1">IF(A287&lt;$B$1,VLOOKUP(A287,[1]DI!$A$4:$B$15000,2,FALSE),0)</f>
        <v>0</v>
      </c>
      <c r="E287" s="95">
        <f t="shared" ca="1" si="88"/>
        <v>0</v>
      </c>
      <c r="F287" s="97">
        <f t="shared" si="82"/>
        <v>1.0925</v>
      </c>
      <c r="G287" s="98">
        <f t="shared" ca="1" si="76"/>
        <v>1</v>
      </c>
      <c r="H287" s="95">
        <f ca="1">TRUNC(PRODUCT(G$10:G286),15)</f>
        <v>1.052343940371</v>
      </c>
      <c r="I287" s="95">
        <f t="shared" ca="1" si="83"/>
        <v>1.02808777261637</v>
      </c>
      <c r="J287" s="95">
        <f t="shared" ca="1" si="77"/>
        <v>1.0235934799999999</v>
      </c>
      <c r="K287" s="95">
        <f t="shared" ca="1" si="78"/>
        <v>23.593479989999999</v>
      </c>
      <c r="L287" s="99">
        <f>IF(VLOOKUP(A287,$U$12:$AD$125,8)=VLOOKUP(A286,$U$12:$AD$125,8),0,VLOOKUP(A287,U$12:$AD$125,8))</f>
        <v>0</v>
      </c>
      <c r="M287" s="100">
        <f>IF(L287&gt;0,VLOOKUP(L287,T$12:$AC$125,7),0)</f>
        <v>0</v>
      </c>
      <c r="N287" s="95">
        <f t="shared" si="84"/>
        <v>0</v>
      </c>
      <c r="O287" s="95">
        <f t="shared" ca="1" si="79"/>
        <v>23.593479989999999</v>
      </c>
      <c r="P287" s="101" t="str">
        <f t="shared" si="85"/>
        <v>J=</v>
      </c>
      <c r="Q287" s="102">
        <f t="shared" si="86"/>
        <v>43759</v>
      </c>
      <c r="R287" s="12"/>
      <c r="S287" s="12"/>
      <c r="T287" s="92">
        <v>43886</v>
      </c>
      <c r="U287" s="21" t="s">
        <v>59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  <c r="FI287" s="20"/>
      <c r="FJ287" s="20"/>
      <c r="FK287" s="20"/>
      <c r="FL287" s="20"/>
      <c r="FM287" s="20"/>
      <c r="FN287" s="20"/>
      <c r="FO287" s="20"/>
      <c r="FP287" s="20"/>
    </row>
    <row r="288" spans="1:177" x14ac:dyDescent="0.2">
      <c r="A288" s="93">
        <f t="shared" si="80"/>
        <v>43703</v>
      </c>
      <c r="B288" s="94">
        <f t="shared" ca="1" si="87"/>
        <v>1023.59347999</v>
      </c>
      <c r="C288" s="95">
        <f t="shared" si="81"/>
        <v>1000</v>
      </c>
      <c r="D288" s="96">
        <f ca="1">IF(A288&lt;$B$1,VLOOKUP(A288,[1]DI!$A$4:$B$15000,2,FALSE),0)</f>
        <v>5.8999999999999997E-2</v>
      </c>
      <c r="E288" s="95">
        <f t="shared" ca="1" si="88"/>
        <v>2.2751E-4</v>
      </c>
      <c r="F288" s="97">
        <f t="shared" si="82"/>
        <v>1.0925</v>
      </c>
      <c r="G288" s="98">
        <f t="shared" ca="1" si="76"/>
        <v>1.000248554675</v>
      </c>
      <c r="H288" s="95">
        <f ca="1">TRUNC(PRODUCT(G$10:G287),15)</f>
        <v>1.052343940371</v>
      </c>
      <c r="I288" s="95">
        <f t="shared" ca="1" si="83"/>
        <v>1.02808777261637</v>
      </c>
      <c r="J288" s="95">
        <f t="shared" ca="1" si="77"/>
        <v>1.0235934799999999</v>
      </c>
      <c r="K288" s="95">
        <f t="shared" ca="1" si="78"/>
        <v>23.593479989999999</v>
      </c>
      <c r="L288" s="99">
        <f>IF(VLOOKUP(A288,$U$12:$AD$125,8)=VLOOKUP(A287,$U$12:$AD$125,8),0,VLOOKUP(A288,U$12:$AD$125,8))</f>
        <v>0</v>
      </c>
      <c r="M288" s="100">
        <f>IF(L288&gt;0,VLOOKUP(L288,T$12:$AC$125,7),0)</f>
        <v>0</v>
      </c>
      <c r="N288" s="95">
        <f t="shared" si="84"/>
        <v>0</v>
      </c>
      <c r="O288" s="95">
        <f t="shared" ca="1" si="79"/>
        <v>23.593479989999999</v>
      </c>
      <c r="P288" s="101" t="str">
        <f t="shared" si="85"/>
        <v>J=</v>
      </c>
      <c r="Q288" s="102">
        <f t="shared" si="86"/>
        <v>43759</v>
      </c>
      <c r="R288" s="42"/>
      <c r="S288" s="37"/>
      <c r="T288" s="92">
        <v>43931</v>
      </c>
      <c r="U288" s="21" t="s">
        <v>76</v>
      </c>
      <c r="V288" s="38"/>
      <c r="W288" s="37"/>
      <c r="X288" s="37"/>
      <c r="Y288" s="37"/>
      <c r="Z288" s="37"/>
      <c r="AA288" s="37"/>
      <c r="AB288" s="37"/>
      <c r="AC288" s="37"/>
      <c r="AD288" s="37"/>
      <c r="AE288" s="37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</row>
    <row r="289" spans="1:172" x14ac:dyDescent="0.2">
      <c r="A289" s="93">
        <f t="shared" si="80"/>
        <v>43704</v>
      </c>
      <c r="B289" s="94">
        <f t="shared" ca="1" si="87"/>
        <v>1023.8479</v>
      </c>
      <c r="C289" s="95">
        <f t="shared" si="81"/>
        <v>1000</v>
      </c>
      <c r="D289" s="96">
        <f ca="1">IF(A289&lt;$B$1,VLOOKUP(A289,[1]DI!$A$4:$B$15000,2,FALSE),0)</f>
        <v>5.8999999999999997E-2</v>
      </c>
      <c r="E289" s="95">
        <f t="shared" ca="1" si="88"/>
        <v>2.2751E-4</v>
      </c>
      <c r="F289" s="97">
        <f t="shared" si="82"/>
        <v>1.0925</v>
      </c>
      <c r="G289" s="98">
        <f t="shared" ca="1" si="76"/>
        <v>1.000248554675</v>
      </c>
      <c r="H289" s="95">
        <f ca="1">TRUNC(PRODUCT(G$10:G288),15)</f>
        <v>1.05260550537709</v>
      </c>
      <c r="I289" s="95">
        <f t="shared" ca="1" si="83"/>
        <v>1.02808777261637</v>
      </c>
      <c r="J289" s="95">
        <f t="shared" ca="1" si="77"/>
        <v>1.0238479</v>
      </c>
      <c r="K289" s="95">
        <f t="shared" ca="1" si="78"/>
        <v>23.847899999999999</v>
      </c>
      <c r="L289" s="99">
        <f>IF(VLOOKUP(A289,$U$12:$AD$125,8)=VLOOKUP(A288,$U$12:$AD$125,8),0,VLOOKUP(A289,U$12:$AD$125,8))</f>
        <v>0</v>
      </c>
      <c r="M289" s="100">
        <f>IF(L289&gt;0,VLOOKUP(L289,T$12:$AC$125,7),0)</f>
        <v>0</v>
      </c>
      <c r="N289" s="95">
        <f t="shared" si="84"/>
        <v>0</v>
      </c>
      <c r="O289" s="95">
        <f t="shared" ca="1" si="79"/>
        <v>23.847899999999999</v>
      </c>
      <c r="P289" s="101" t="str">
        <f t="shared" si="85"/>
        <v>J=</v>
      </c>
      <c r="Q289" s="102">
        <f t="shared" si="86"/>
        <v>43759</v>
      </c>
      <c r="R289" s="12"/>
      <c r="S289" s="12"/>
      <c r="T289" s="92">
        <v>43942</v>
      </c>
      <c r="U289" s="21" t="s">
        <v>61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</row>
    <row r="290" spans="1:172" x14ac:dyDescent="0.2">
      <c r="A290" s="93">
        <f t="shared" si="80"/>
        <v>43705</v>
      </c>
      <c r="B290" s="94">
        <f t="shared" ca="1" si="87"/>
        <v>1024.10238</v>
      </c>
      <c r="C290" s="95">
        <f t="shared" si="81"/>
        <v>1000</v>
      </c>
      <c r="D290" s="96">
        <f ca="1">IF(A290&lt;$B$1,VLOOKUP(A290,[1]DI!$A$4:$B$15000,2,FALSE),0)</f>
        <v>5.8999999999999997E-2</v>
      </c>
      <c r="E290" s="95">
        <f t="shared" ca="1" si="88"/>
        <v>2.2751E-4</v>
      </c>
      <c r="F290" s="97">
        <f t="shared" si="82"/>
        <v>1.0925</v>
      </c>
      <c r="G290" s="98">
        <f t="shared" ca="1" si="76"/>
        <v>1.000248554675</v>
      </c>
      <c r="H290" s="95">
        <f ca="1">TRUNC(PRODUCT(G$10:G289),15)</f>
        <v>1.0528671353963801</v>
      </c>
      <c r="I290" s="95">
        <f t="shared" ca="1" si="83"/>
        <v>1.02808777261637</v>
      </c>
      <c r="J290" s="95">
        <f t="shared" ca="1" si="77"/>
        <v>1.02410238</v>
      </c>
      <c r="K290" s="95">
        <f t="shared" ca="1" si="78"/>
        <v>24.10238</v>
      </c>
      <c r="L290" s="99">
        <f>IF(VLOOKUP(A290,$U$12:$AD$125,8)=VLOOKUP(A289,$U$12:$AD$125,8),0,VLOOKUP(A290,U$12:$AD$125,8))</f>
        <v>0</v>
      </c>
      <c r="M290" s="100">
        <f>IF(L290&gt;0,VLOOKUP(L290,T$12:$AC$125,7),0)</f>
        <v>0</v>
      </c>
      <c r="N290" s="95">
        <f t="shared" si="84"/>
        <v>0</v>
      </c>
      <c r="O290" s="95">
        <f t="shared" ca="1" si="79"/>
        <v>24.10238</v>
      </c>
      <c r="P290" s="101" t="str">
        <f t="shared" si="85"/>
        <v>J=</v>
      </c>
      <c r="Q290" s="102">
        <f t="shared" si="86"/>
        <v>43759</v>
      </c>
      <c r="R290" s="12"/>
      <c r="S290" s="12"/>
      <c r="T290" s="92">
        <v>43952</v>
      </c>
      <c r="U290" s="21" t="s">
        <v>78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  <c r="FI290" s="20"/>
      <c r="FJ290" s="20"/>
      <c r="FK290" s="20"/>
      <c r="FL290" s="20"/>
      <c r="FM290" s="20"/>
      <c r="FN290" s="20"/>
      <c r="FO290" s="20"/>
      <c r="FP290" s="20"/>
    </row>
    <row r="291" spans="1:172" x14ac:dyDescent="0.2">
      <c r="A291" s="93">
        <f t="shared" si="80"/>
        <v>43706</v>
      </c>
      <c r="B291" s="94">
        <f t="shared" ca="1" si="87"/>
        <v>1024.35692999</v>
      </c>
      <c r="C291" s="95">
        <f t="shared" si="81"/>
        <v>1000</v>
      </c>
      <c r="D291" s="96">
        <f ca="1">IF(A291&lt;$B$1,VLOOKUP(A291,[1]DI!$A$4:$B$15000,2,FALSE),0)</f>
        <v>5.8999999999999997E-2</v>
      </c>
      <c r="E291" s="95">
        <f t="shared" ca="1" si="88"/>
        <v>2.2751E-4</v>
      </c>
      <c r="F291" s="97">
        <f t="shared" si="82"/>
        <v>1.0925</v>
      </c>
      <c r="G291" s="98">
        <f t="shared" ca="1" si="76"/>
        <v>1.000248554675</v>
      </c>
      <c r="H291" s="95">
        <f ca="1">TRUNC(PRODUCT(G$10:G290),15)</f>
        <v>1.0531288304450399</v>
      </c>
      <c r="I291" s="95">
        <f t="shared" ca="1" si="83"/>
        <v>1.02808777261637</v>
      </c>
      <c r="J291" s="95">
        <f t="shared" ca="1" si="77"/>
        <v>1.0243569299999999</v>
      </c>
      <c r="K291" s="95">
        <f t="shared" ca="1" si="78"/>
        <v>24.356929990000001</v>
      </c>
      <c r="L291" s="99">
        <f>IF(VLOOKUP(A291,$U$12:$AD$125,8)=VLOOKUP(A290,$U$12:$AD$125,8),0,VLOOKUP(A291,U$12:$AD$125,8))</f>
        <v>0</v>
      </c>
      <c r="M291" s="100">
        <f>IF(L291&gt;0,VLOOKUP(L291,T$12:$AC$125,7),0)</f>
        <v>0</v>
      </c>
      <c r="N291" s="95">
        <f t="shared" si="84"/>
        <v>0</v>
      </c>
      <c r="O291" s="95">
        <f t="shared" ca="1" si="79"/>
        <v>24.356929990000001</v>
      </c>
      <c r="P291" s="101" t="str">
        <f t="shared" si="85"/>
        <v>J=</v>
      </c>
      <c r="Q291" s="102">
        <f t="shared" si="86"/>
        <v>43759</v>
      </c>
      <c r="R291" s="12"/>
      <c r="S291" s="12"/>
      <c r="T291" s="92">
        <v>43993</v>
      </c>
      <c r="U291" s="21" t="s">
        <v>69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  <c r="FI291" s="20"/>
      <c r="FJ291" s="20"/>
      <c r="FK291" s="20"/>
      <c r="FL291" s="20"/>
      <c r="FM291" s="20"/>
      <c r="FN291" s="20"/>
      <c r="FO291" s="20"/>
      <c r="FP291" s="20"/>
    </row>
    <row r="292" spans="1:172" x14ac:dyDescent="0.2">
      <c r="A292" s="93">
        <f t="shared" si="80"/>
        <v>43707</v>
      </c>
      <c r="B292" s="94">
        <f t="shared" ca="1" si="87"/>
        <v>1024.6115299999999</v>
      </c>
      <c r="C292" s="95">
        <f t="shared" si="81"/>
        <v>1000</v>
      </c>
      <c r="D292" s="96">
        <f ca="1">IF(A292&lt;$B$1,VLOOKUP(A292,[1]DI!$A$4:$B$15000,2,FALSE),0)</f>
        <v>5.8999999999999997E-2</v>
      </c>
      <c r="E292" s="95">
        <f t="shared" ca="1" si="88"/>
        <v>2.2751E-4</v>
      </c>
      <c r="F292" s="97">
        <f t="shared" si="82"/>
        <v>1.0925</v>
      </c>
      <c r="G292" s="98">
        <f t="shared" ca="1" si="76"/>
        <v>1.000248554675</v>
      </c>
      <c r="H292" s="95">
        <f ca="1">TRUNC(PRODUCT(G$10:G291),15)</f>
        <v>1.05339059053922</v>
      </c>
      <c r="I292" s="95">
        <f t="shared" ca="1" si="83"/>
        <v>1.02808777261637</v>
      </c>
      <c r="J292" s="95">
        <f t="shared" ca="1" si="77"/>
        <v>1.02461153</v>
      </c>
      <c r="K292" s="95">
        <f t="shared" ca="1" si="78"/>
        <v>24.611529999999998</v>
      </c>
      <c r="L292" s="99">
        <f>IF(VLOOKUP(A292,$U$12:$AD$125,8)=VLOOKUP(A291,$U$12:$AD$125,8),0,VLOOKUP(A292,U$12:$AD$125,8))</f>
        <v>0</v>
      </c>
      <c r="M292" s="100">
        <f>IF(L292&gt;0,VLOOKUP(L292,T$12:$AC$125,7),0)</f>
        <v>0</v>
      </c>
      <c r="N292" s="95">
        <f t="shared" si="84"/>
        <v>0</v>
      </c>
      <c r="O292" s="95">
        <f t="shared" ca="1" si="79"/>
        <v>24.611529999999998</v>
      </c>
      <c r="P292" s="101" t="str">
        <f t="shared" si="85"/>
        <v>J=</v>
      </c>
      <c r="Q292" s="102">
        <f t="shared" si="86"/>
        <v>43759</v>
      </c>
      <c r="R292" s="12"/>
      <c r="S292" s="12"/>
      <c r="T292" s="92">
        <v>44081</v>
      </c>
      <c r="U292" s="21" t="s">
        <v>79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  <c r="FI292" s="20"/>
      <c r="FJ292" s="20"/>
      <c r="FK292" s="20"/>
      <c r="FL292" s="20"/>
      <c r="FM292" s="20"/>
      <c r="FN292" s="20"/>
      <c r="FO292" s="20"/>
      <c r="FP292" s="20"/>
    </row>
    <row r="293" spans="1:172" x14ac:dyDescent="0.2">
      <c r="A293" s="93">
        <f t="shared" si="80"/>
        <v>43708</v>
      </c>
      <c r="B293" s="94">
        <f t="shared" ca="1" si="87"/>
        <v>1024.8662099999999</v>
      </c>
      <c r="C293" s="95">
        <f t="shared" si="81"/>
        <v>1000</v>
      </c>
      <c r="D293" s="96">
        <f ca="1">IF(A293&lt;$B$1,VLOOKUP(A293,[1]DI!$A$4:$B$15000,2,FALSE),0)</f>
        <v>0</v>
      </c>
      <c r="E293" s="95">
        <f t="shared" ca="1" si="88"/>
        <v>0</v>
      </c>
      <c r="F293" s="97">
        <f t="shared" si="82"/>
        <v>1.0925</v>
      </c>
      <c r="G293" s="98">
        <f t="shared" ca="1" si="76"/>
        <v>1</v>
      </c>
      <c r="H293" s="95">
        <f ca="1">TRUNC(PRODUCT(G$10:G292),15)</f>
        <v>1.0536524156950999</v>
      </c>
      <c r="I293" s="95">
        <f t="shared" ca="1" si="83"/>
        <v>1.02808777261637</v>
      </c>
      <c r="J293" s="95">
        <f t="shared" ca="1" si="77"/>
        <v>1.0248662100000001</v>
      </c>
      <c r="K293" s="95">
        <f t="shared" ca="1" si="78"/>
        <v>24.866209999999999</v>
      </c>
      <c r="L293" s="99">
        <f>IF(VLOOKUP(A293,$U$12:$AD$125,8)=VLOOKUP(A292,$U$12:$AD$125,8),0,VLOOKUP(A293,U$12:$AD$125,8))</f>
        <v>0</v>
      </c>
      <c r="M293" s="100">
        <f>IF(L293&gt;0,VLOOKUP(L293,T$12:$AC$125,7),0)</f>
        <v>0</v>
      </c>
      <c r="N293" s="95">
        <f t="shared" si="84"/>
        <v>0</v>
      </c>
      <c r="O293" s="95">
        <f t="shared" ca="1" si="79"/>
        <v>24.866209999999999</v>
      </c>
      <c r="P293" s="101" t="str">
        <f t="shared" si="85"/>
        <v>J=</v>
      </c>
      <c r="Q293" s="102">
        <f t="shared" si="86"/>
        <v>43759</v>
      </c>
      <c r="R293" s="12"/>
      <c r="S293" s="12"/>
      <c r="T293" s="92">
        <v>44116</v>
      </c>
      <c r="U293" s="26" t="s">
        <v>65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  <c r="FI293" s="20"/>
      <c r="FJ293" s="20"/>
      <c r="FK293" s="20"/>
      <c r="FL293" s="20"/>
      <c r="FM293" s="20"/>
      <c r="FN293" s="20"/>
      <c r="FO293" s="20"/>
      <c r="FP293" s="20"/>
    </row>
    <row r="294" spans="1:172" x14ac:dyDescent="0.2">
      <c r="A294" s="93">
        <f t="shared" si="80"/>
        <v>43709</v>
      </c>
      <c r="B294" s="94">
        <f t="shared" ca="1" si="87"/>
        <v>1024.8662099999999</v>
      </c>
      <c r="C294" s="95">
        <f t="shared" si="81"/>
        <v>1000</v>
      </c>
      <c r="D294" s="96">
        <f ca="1">IF(A294&lt;$B$1,VLOOKUP(A294,[1]DI!$A$4:$B$15000,2,FALSE),0)</f>
        <v>0</v>
      </c>
      <c r="E294" s="95">
        <f t="shared" ca="1" si="88"/>
        <v>0</v>
      </c>
      <c r="F294" s="97">
        <f t="shared" si="82"/>
        <v>1.0925</v>
      </c>
      <c r="G294" s="98">
        <f t="shared" ca="1" si="76"/>
        <v>1</v>
      </c>
      <c r="H294" s="95">
        <f ca="1">TRUNC(PRODUCT(G$10:G293),15)</f>
        <v>1.0536524156950999</v>
      </c>
      <c r="I294" s="95">
        <f t="shared" ca="1" si="83"/>
        <v>1.02808777261637</v>
      </c>
      <c r="J294" s="95">
        <f t="shared" ca="1" si="77"/>
        <v>1.0248662100000001</v>
      </c>
      <c r="K294" s="95">
        <f t="shared" ca="1" si="78"/>
        <v>24.866209999999999</v>
      </c>
      <c r="L294" s="99">
        <f>IF(VLOOKUP(A294,$U$12:$AD$125,8)=VLOOKUP(A293,$U$12:$AD$125,8),0,VLOOKUP(A294,U$12:$AD$125,8))</f>
        <v>0</v>
      </c>
      <c r="M294" s="100">
        <f>IF(L294&gt;0,VLOOKUP(L294,T$12:$AC$125,7),0)</f>
        <v>0</v>
      </c>
      <c r="N294" s="95">
        <f t="shared" si="84"/>
        <v>0</v>
      </c>
      <c r="O294" s="95">
        <f t="shared" ca="1" si="79"/>
        <v>24.866209999999999</v>
      </c>
      <c r="P294" s="101" t="str">
        <f t="shared" si="85"/>
        <v>J=</v>
      </c>
      <c r="Q294" s="102">
        <f t="shared" si="86"/>
        <v>43759</v>
      </c>
      <c r="R294" s="12"/>
      <c r="S294" s="12"/>
      <c r="T294" s="92">
        <v>44137</v>
      </c>
      <c r="U294" s="21" t="s">
        <v>71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  <c r="FI294" s="20"/>
      <c r="FJ294" s="20"/>
      <c r="FK294" s="20"/>
      <c r="FL294" s="20"/>
      <c r="FM294" s="20"/>
      <c r="FN294" s="20"/>
      <c r="FO294" s="20"/>
      <c r="FP294" s="20"/>
    </row>
    <row r="295" spans="1:172" x14ac:dyDescent="0.2">
      <c r="A295" s="93">
        <f t="shared" si="80"/>
        <v>43710</v>
      </c>
      <c r="B295" s="94">
        <f t="shared" ca="1" si="87"/>
        <v>1024.8662099999999</v>
      </c>
      <c r="C295" s="95">
        <f t="shared" si="81"/>
        <v>1000</v>
      </c>
      <c r="D295" s="96">
        <f ca="1">IF(A295&lt;$B$1,VLOOKUP(A295,[1]DI!$A$4:$B$15000,2,FALSE),0)</f>
        <v>5.8999999999999997E-2</v>
      </c>
      <c r="E295" s="95">
        <f t="shared" ca="1" si="88"/>
        <v>2.2751E-4</v>
      </c>
      <c r="F295" s="97">
        <f t="shared" si="82"/>
        <v>1.0925</v>
      </c>
      <c r="G295" s="98">
        <f t="shared" ca="1" si="76"/>
        <v>1.000248554675</v>
      </c>
      <c r="H295" s="95">
        <f ca="1">TRUNC(PRODUCT(G$10:G294),15)</f>
        <v>1.0536524156950999</v>
      </c>
      <c r="I295" s="95">
        <f t="shared" ca="1" si="83"/>
        <v>1.02808777261637</v>
      </c>
      <c r="J295" s="95">
        <f t="shared" ca="1" si="77"/>
        <v>1.0248662100000001</v>
      </c>
      <c r="K295" s="95">
        <f t="shared" ca="1" si="78"/>
        <v>24.866209999999999</v>
      </c>
      <c r="L295" s="99">
        <f>IF(VLOOKUP(A295,$U$12:$AD$125,8)=VLOOKUP(A294,$U$12:$AD$125,8),0,VLOOKUP(A295,U$12:$AD$125,8))</f>
        <v>0</v>
      </c>
      <c r="M295" s="100">
        <f>IF(L295&gt;0,VLOOKUP(L295,T$12:$AC$125,7),0)</f>
        <v>0</v>
      </c>
      <c r="N295" s="95">
        <f t="shared" si="84"/>
        <v>0</v>
      </c>
      <c r="O295" s="95">
        <f t="shared" ca="1" si="79"/>
        <v>24.866209999999999</v>
      </c>
      <c r="P295" s="101" t="str">
        <f t="shared" si="85"/>
        <v>J=</v>
      </c>
      <c r="Q295" s="102">
        <f t="shared" si="86"/>
        <v>43759</v>
      </c>
      <c r="R295" s="12"/>
      <c r="S295" s="12"/>
      <c r="T295" s="92">
        <v>44190</v>
      </c>
      <c r="U295" s="21" t="s">
        <v>73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  <c r="FI295" s="20"/>
      <c r="FJ295" s="20"/>
      <c r="FK295" s="20"/>
      <c r="FL295" s="20"/>
      <c r="FM295" s="20"/>
      <c r="FN295" s="20"/>
      <c r="FO295" s="20"/>
      <c r="FP295" s="20"/>
    </row>
    <row r="296" spans="1:172" x14ac:dyDescent="0.2">
      <c r="A296" s="93">
        <f t="shared" si="80"/>
        <v>43711</v>
      </c>
      <c r="B296" s="94">
        <f t="shared" ca="1" si="87"/>
        <v>1025.12094</v>
      </c>
      <c r="C296" s="95">
        <f t="shared" si="81"/>
        <v>1000</v>
      </c>
      <c r="D296" s="96">
        <f ca="1">IF(A296&lt;$B$1,VLOOKUP(A296,[1]DI!$A$4:$B$15000,2,FALSE),0)</f>
        <v>5.8999999999999997E-2</v>
      </c>
      <c r="E296" s="95">
        <f t="shared" ca="1" si="88"/>
        <v>2.2751E-4</v>
      </c>
      <c r="F296" s="97">
        <f t="shared" si="82"/>
        <v>1.0925</v>
      </c>
      <c r="G296" s="98">
        <f t="shared" ca="1" si="76"/>
        <v>1.000248554675</v>
      </c>
      <c r="H296" s="95">
        <f ca="1">TRUNC(PRODUCT(G$10:G295),15)</f>
        <v>1.05391430592885</v>
      </c>
      <c r="I296" s="95">
        <f t="shared" ca="1" si="83"/>
        <v>1.02808777261637</v>
      </c>
      <c r="J296" s="95">
        <f t="shared" ca="1" si="77"/>
        <v>1.0251209400000001</v>
      </c>
      <c r="K296" s="95">
        <f t="shared" ca="1" si="78"/>
        <v>25.120940000000001</v>
      </c>
      <c r="L296" s="99">
        <f>IF(VLOOKUP(A296,$U$12:$AD$125,8)=VLOOKUP(A295,$U$12:$AD$125,8),0,VLOOKUP(A296,U$12:$AD$125,8))</f>
        <v>0</v>
      </c>
      <c r="M296" s="100">
        <f>IF(L296&gt;0,VLOOKUP(L296,T$12:$AC$125,7),0)</f>
        <v>0</v>
      </c>
      <c r="N296" s="95">
        <f t="shared" si="84"/>
        <v>0</v>
      </c>
      <c r="O296" s="95">
        <f t="shared" ca="1" si="79"/>
        <v>25.120940000000001</v>
      </c>
      <c r="P296" s="101" t="str">
        <f t="shared" si="85"/>
        <v>J=</v>
      </c>
      <c r="Q296" s="102">
        <f t="shared" si="86"/>
        <v>43759</v>
      </c>
      <c r="R296" s="12"/>
      <c r="S296" s="12"/>
      <c r="T296" s="92">
        <v>44197</v>
      </c>
      <c r="U296" s="21" t="s">
        <v>75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  <c r="FI296" s="20"/>
      <c r="FJ296" s="20"/>
      <c r="FK296" s="20"/>
      <c r="FL296" s="20"/>
      <c r="FM296" s="20"/>
      <c r="FN296" s="20"/>
      <c r="FO296" s="20"/>
      <c r="FP296" s="20"/>
    </row>
    <row r="297" spans="1:172" x14ac:dyDescent="0.2">
      <c r="A297" s="93">
        <f t="shared" si="80"/>
        <v>43712</v>
      </c>
      <c r="B297" s="94">
        <f t="shared" ca="1" si="87"/>
        <v>1025.37574</v>
      </c>
      <c r="C297" s="95">
        <f t="shared" si="81"/>
        <v>1000</v>
      </c>
      <c r="D297" s="96">
        <f ca="1">IF(A297&lt;$B$1,VLOOKUP(A297,[1]DI!$A$4:$B$15000,2,FALSE),0)</f>
        <v>5.8999999999999997E-2</v>
      </c>
      <c r="E297" s="95">
        <f t="shared" ca="1" si="88"/>
        <v>2.2751E-4</v>
      </c>
      <c r="F297" s="97">
        <f t="shared" si="82"/>
        <v>1.0925</v>
      </c>
      <c r="G297" s="98">
        <f t="shared" ca="1" si="76"/>
        <v>1.000248554675</v>
      </c>
      <c r="H297" s="95">
        <f ca="1">TRUNC(PRODUCT(G$10:G296),15)</f>
        <v>1.0541762612566401</v>
      </c>
      <c r="I297" s="95">
        <f t="shared" ca="1" si="83"/>
        <v>1.02808777261637</v>
      </c>
      <c r="J297" s="95">
        <f t="shared" ca="1" si="77"/>
        <v>1.0253757400000001</v>
      </c>
      <c r="K297" s="95">
        <f t="shared" ca="1" si="78"/>
        <v>25.37574</v>
      </c>
      <c r="L297" s="99">
        <f>IF(VLOOKUP(A297,$U$12:$AD$125,8)=VLOOKUP(A296,$U$12:$AD$125,8),0,VLOOKUP(A297,U$12:$AD$125,8))</f>
        <v>0</v>
      </c>
      <c r="M297" s="100">
        <f>IF(L297&gt;0,VLOOKUP(L297,T$12:$AC$125,7),0)</f>
        <v>0</v>
      </c>
      <c r="N297" s="95">
        <f t="shared" si="84"/>
        <v>0</v>
      </c>
      <c r="O297" s="95">
        <f t="shared" ca="1" si="79"/>
        <v>25.37574</v>
      </c>
      <c r="P297" s="101" t="str">
        <f t="shared" si="85"/>
        <v>J=</v>
      </c>
      <c r="Q297" s="102">
        <f t="shared" si="86"/>
        <v>43759</v>
      </c>
      <c r="R297" s="12"/>
      <c r="S297" s="12"/>
      <c r="T297" s="92">
        <v>44242</v>
      </c>
      <c r="U297" s="21" t="s">
        <v>59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  <c r="FI297" s="20"/>
      <c r="FJ297" s="20"/>
      <c r="FK297" s="20"/>
      <c r="FL297" s="20"/>
      <c r="FM297" s="20"/>
      <c r="FN297" s="20"/>
      <c r="FO297" s="20"/>
      <c r="FP297" s="20"/>
    </row>
    <row r="298" spans="1:172" x14ac:dyDescent="0.2">
      <c r="A298" s="93">
        <f t="shared" si="80"/>
        <v>43713</v>
      </c>
      <c r="B298" s="94">
        <f t="shared" ca="1" si="87"/>
        <v>1025.6305999900001</v>
      </c>
      <c r="C298" s="95">
        <f t="shared" si="81"/>
        <v>1000</v>
      </c>
      <c r="D298" s="96">
        <f ca="1">IF(A298&lt;$B$1,VLOOKUP(A298,[1]DI!$A$4:$B$15000,2,FALSE),0)</f>
        <v>5.8999999999999997E-2</v>
      </c>
      <c r="E298" s="95">
        <f t="shared" ca="1" si="88"/>
        <v>2.2751E-4</v>
      </c>
      <c r="F298" s="97">
        <f t="shared" si="82"/>
        <v>1.0925</v>
      </c>
      <c r="G298" s="98">
        <f t="shared" ca="1" si="76"/>
        <v>1.000248554675</v>
      </c>
      <c r="H298" s="95">
        <f ca="1">TRUNC(PRODUCT(G$10:G297),15)</f>
        <v>1.05443828169465</v>
      </c>
      <c r="I298" s="95">
        <f t="shared" ca="1" si="83"/>
        <v>1.02808777261637</v>
      </c>
      <c r="J298" s="95">
        <f t="shared" ca="1" si="77"/>
        <v>1.0256305999999999</v>
      </c>
      <c r="K298" s="95">
        <f t="shared" ca="1" si="78"/>
        <v>25.63059999</v>
      </c>
      <c r="L298" s="99">
        <f>IF(VLOOKUP(A298,$U$12:$AD$125,8)=VLOOKUP(A297,$U$12:$AD$125,8),0,VLOOKUP(A298,U$12:$AD$125,8))</f>
        <v>0</v>
      </c>
      <c r="M298" s="100">
        <f>IF(L298&gt;0,VLOOKUP(L298,T$12:$AC$125,7),0)</f>
        <v>0</v>
      </c>
      <c r="N298" s="95">
        <f t="shared" si="84"/>
        <v>0</v>
      </c>
      <c r="O298" s="95">
        <f t="shared" ca="1" si="79"/>
        <v>25.63059999</v>
      </c>
      <c r="P298" s="101" t="str">
        <f t="shared" si="85"/>
        <v>J=</v>
      </c>
      <c r="Q298" s="102">
        <f t="shared" si="86"/>
        <v>43759</v>
      </c>
      <c r="R298" s="12"/>
      <c r="S298" s="12"/>
      <c r="T298" s="92">
        <v>44243</v>
      </c>
      <c r="U298" s="21" t="s">
        <v>59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  <c r="FI298" s="20"/>
      <c r="FJ298" s="20"/>
      <c r="FK298" s="20"/>
      <c r="FL298" s="20"/>
      <c r="FM298" s="20"/>
      <c r="FN298" s="20"/>
      <c r="FO298" s="20"/>
      <c r="FP298" s="20"/>
    </row>
    <row r="299" spans="1:172" x14ac:dyDescent="0.2">
      <c r="A299" s="93">
        <f t="shared" si="80"/>
        <v>43714</v>
      </c>
      <c r="B299" s="94">
        <f t="shared" ca="1" si="87"/>
        <v>1025.88553</v>
      </c>
      <c r="C299" s="95">
        <f t="shared" si="81"/>
        <v>1000</v>
      </c>
      <c r="D299" s="96">
        <f ca="1">IF(A299&lt;$B$1,VLOOKUP(A299,[1]DI!$A$4:$B$15000,2,FALSE),0)</f>
        <v>5.8999999999999997E-2</v>
      </c>
      <c r="E299" s="95">
        <f t="shared" ca="1" si="88"/>
        <v>2.2751E-4</v>
      </c>
      <c r="F299" s="97">
        <f t="shared" si="82"/>
        <v>1.0925</v>
      </c>
      <c r="G299" s="98">
        <f t="shared" ca="1" si="76"/>
        <v>1.000248554675</v>
      </c>
      <c r="H299" s="95">
        <f ca="1">TRUNC(PRODUCT(G$10:G298),15)</f>
        <v>1.05470036725906</v>
      </c>
      <c r="I299" s="95">
        <f t="shared" ca="1" si="83"/>
        <v>1.02808777261637</v>
      </c>
      <c r="J299" s="95">
        <f t="shared" ca="1" si="77"/>
        <v>1.02588553</v>
      </c>
      <c r="K299" s="95">
        <f t="shared" ca="1" si="78"/>
        <v>25.885529999999999</v>
      </c>
      <c r="L299" s="99">
        <f>IF(VLOOKUP(A299,$U$12:$AD$125,8)=VLOOKUP(A298,$U$12:$AD$125,8),0,VLOOKUP(A299,U$12:$AD$125,8))</f>
        <v>0</v>
      </c>
      <c r="M299" s="100">
        <f>IF(L299&gt;0,VLOOKUP(L299,T$12:$AC$125,7),0)</f>
        <v>0</v>
      </c>
      <c r="N299" s="95">
        <f t="shared" si="84"/>
        <v>0</v>
      </c>
      <c r="O299" s="95">
        <f t="shared" ca="1" si="79"/>
        <v>25.885529999999999</v>
      </c>
      <c r="P299" s="101" t="str">
        <f t="shared" si="85"/>
        <v>J=</v>
      </c>
      <c r="Q299" s="102">
        <f t="shared" si="86"/>
        <v>43759</v>
      </c>
      <c r="R299" s="12"/>
      <c r="S299" s="12"/>
      <c r="T299" s="92">
        <v>44288</v>
      </c>
      <c r="U299" s="21" t="s">
        <v>76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  <c r="FI299" s="20"/>
      <c r="FJ299" s="20"/>
      <c r="FK299" s="20"/>
      <c r="FL299" s="20"/>
      <c r="FM299" s="20"/>
      <c r="FN299" s="20"/>
      <c r="FO299" s="20"/>
      <c r="FP299" s="20"/>
    </row>
    <row r="300" spans="1:172" x14ac:dyDescent="0.2">
      <c r="A300" s="93">
        <f t="shared" si="80"/>
        <v>43715</v>
      </c>
      <c r="B300" s="94">
        <f t="shared" ca="1" si="87"/>
        <v>1026.1405199999999</v>
      </c>
      <c r="C300" s="95">
        <f t="shared" si="81"/>
        <v>1000</v>
      </c>
      <c r="D300" s="96">
        <f ca="1">IF(A300&lt;$B$1,VLOOKUP(A300,[1]DI!$A$4:$B$15000,2,FALSE),0)</f>
        <v>0</v>
      </c>
      <c r="E300" s="95">
        <f t="shared" ca="1" si="88"/>
        <v>0</v>
      </c>
      <c r="F300" s="97">
        <f t="shared" si="82"/>
        <v>1.0925</v>
      </c>
      <c r="G300" s="98">
        <f t="shared" ca="1" si="76"/>
        <v>1</v>
      </c>
      <c r="H300" s="95">
        <f ca="1">TRUNC(PRODUCT(G$10:G299),15)</f>
        <v>1.05496251796607</v>
      </c>
      <c r="I300" s="95">
        <f t="shared" ca="1" si="83"/>
        <v>1.02808777261637</v>
      </c>
      <c r="J300" s="95">
        <f t="shared" ca="1" si="77"/>
        <v>1.02614052</v>
      </c>
      <c r="K300" s="95">
        <f t="shared" ca="1" si="78"/>
        <v>26.140519999999999</v>
      </c>
      <c r="L300" s="99">
        <f>IF(VLOOKUP(A300,$U$12:$AD$125,8)=VLOOKUP(A299,$U$12:$AD$125,8),0,VLOOKUP(A300,U$12:$AD$125,8))</f>
        <v>0</v>
      </c>
      <c r="M300" s="100">
        <f>IF(L300&gt;0,VLOOKUP(L300,T$12:$AC$125,7),0)</f>
        <v>0</v>
      </c>
      <c r="N300" s="95">
        <f t="shared" si="84"/>
        <v>0</v>
      </c>
      <c r="O300" s="95">
        <f t="shared" ca="1" si="79"/>
        <v>26.140519999999999</v>
      </c>
      <c r="P300" s="101" t="str">
        <f t="shared" si="85"/>
        <v>J=</v>
      </c>
      <c r="Q300" s="102">
        <f t="shared" si="86"/>
        <v>43759</v>
      </c>
      <c r="R300" s="12"/>
      <c r="S300" s="12"/>
      <c r="T300" s="92">
        <v>44307</v>
      </c>
      <c r="U300" s="21" t="s">
        <v>61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  <c r="FI300" s="20"/>
      <c r="FJ300" s="20"/>
      <c r="FK300" s="20"/>
      <c r="FL300" s="20"/>
      <c r="FM300" s="20"/>
      <c r="FN300" s="20"/>
      <c r="FO300" s="20"/>
      <c r="FP300" s="20"/>
    </row>
    <row r="301" spans="1:172" x14ac:dyDescent="0.2">
      <c r="A301" s="93">
        <f t="shared" si="80"/>
        <v>43716</v>
      </c>
      <c r="B301" s="94">
        <f t="shared" ca="1" si="87"/>
        <v>1026.1405199999999</v>
      </c>
      <c r="C301" s="95">
        <f t="shared" si="81"/>
        <v>1000</v>
      </c>
      <c r="D301" s="96">
        <f ca="1">IF(A301&lt;$B$1,VLOOKUP(A301,[1]DI!$A$4:$B$15000,2,FALSE),0)</f>
        <v>0</v>
      </c>
      <c r="E301" s="95">
        <f t="shared" ca="1" si="88"/>
        <v>0</v>
      </c>
      <c r="F301" s="97">
        <f t="shared" si="82"/>
        <v>1.0925</v>
      </c>
      <c r="G301" s="98">
        <f t="shared" ca="1" si="76"/>
        <v>1</v>
      </c>
      <c r="H301" s="95">
        <f ca="1">TRUNC(PRODUCT(G$10:G300),15)</f>
        <v>1.05496251796607</v>
      </c>
      <c r="I301" s="95">
        <f t="shared" ca="1" si="83"/>
        <v>1.02808777261637</v>
      </c>
      <c r="J301" s="95">
        <f t="shared" ca="1" si="77"/>
        <v>1.02614052</v>
      </c>
      <c r="K301" s="95">
        <f t="shared" ca="1" si="78"/>
        <v>26.140519999999999</v>
      </c>
      <c r="L301" s="99">
        <f>IF(VLOOKUP(A301,$U$12:$AD$125,8)=VLOOKUP(A300,$U$12:$AD$125,8),0,VLOOKUP(A301,U$12:$AD$125,8))</f>
        <v>0</v>
      </c>
      <c r="M301" s="100">
        <f>IF(L301&gt;0,VLOOKUP(L301,T$12:$AC$125,7),0)</f>
        <v>0</v>
      </c>
      <c r="N301" s="95">
        <f t="shared" si="84"/>
        <v>0</v>
      </c>
      <c r="O301" s="95">
        <f t="shared" ca="1" si="79"/>
        <v>26.140519999999999</v>
      </c>
      <c r="P301" s="101" t="str">
        <f t="shared" si="85"/>
        <v>J=</v>
      </c>
      <c r="Q301" s="102">
        <f t="shared" si="86"/>
        <v>43759</v>
      </c>
      <c r="R301" s="12"/>
      <c r="S301" s="12"/>
      <c r="T301" s="92">
        <v>44350</v>
      </c>
      <c r="U301" s="21" t="s">
        <v>77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  <c r="FI301" s="20"/>
      <c r="FJ301" s="20"/>
      <c r="FK301" s="20"/>
      <c r="FL301" s="20"/>
      <c r="FM301" s="20"/>
      <c r="FN301" s="20"/>
      <c r="FO301" s="20"/>
      <c r="FP301" s="20"/>
    </row>
    <row r="302" spans="1:172" x14ac:dyDescent="0.2">
      <c r="A302" s="93">
        <f t="shared" si="80"/>
        <v>43717</v>
      </c>
      <c r="B302" s="94">
        <f t="shared" ca="1" si="87"/>
        <v>1026.1405199999999</v>
      </c>
      <c r="C302" s="95">
        <f t="shared" si="81"/>
        <v>1000</v>
      </c>
      <c r="D302" s="96">
        <f ca="1">IF(A302&lt;$B$1,VLOOKUP(A302,[1]DI!$A$4:$B$15000,2,FALSE),0)</f>
        <v>5.8999999999999997E-2</v>
      </c>
      <c r="E302" s="95">
        <f t="shared" ca="1" si="88"/>
        <v>2.2751E-4</v>
      </c>
      <c r="F302" s="97">
        <f t="shared" si="82"/>
        <v>1.0925</v>
      </c>
      <c r="G302" s="98">
        <f t="shared" ca="1" si="76"/>
        <v>1.000248554675</v>
      </c>
      <c r="H302" s="95">
        <f ca="1">TRUNC(PRODUCT(G$10:G301),15)</f>
        <v>1.05496251796607</v>
      </c>
      <c r="I302" s="95">
        <f t="shared" ca="1" si="83"/>
        <v>1.02808777261637</v>
      </c>
      <c r="J302" s="95">
        <f t="shared" ca="1" si="77"/>
        <v>1.02614052</v>
      </c>
      <c r="K302" s="95">
        <f t="shared" ca="1" si="78"/>
        <v>26.140519999999999</v>
      </c>
      <c r="L302" s="99">
        <f>IF(VLOOKUP(A302,$U$12:$AD$125,8)=VLOOKUP(A301,$U$12:$AD$125,8),0,VLOOKUP(A302,U$12:$AD$125,8))</f>
        <v>0</v>
      </c>
      <c r="M302" s="100">
        <f>IF(L302&gt;0,VLOOKUP(L302,T$12:$AC$125,7),0)</f>
        <v>0</v>
      </c>
      <c r="N302" s="95">
        <f t="shared" si="84"/>
        <v>0</v>
      </c>
      <c r="O302" s="95">
        <f t="shared" ca="1" si="79"/>
        <v>26.140519999999999</v>
      </c>
      <c r="P302" s="101" t="str">
        <f t="shared" si="85"/>
        <v>J=</v>
      </c>
      <c r="Q302" s="102">
        <f t="shared" si="86"/>
        <v>43759</v>
      </c>
      <c r="R302" s="12"/>
      <c r="S302" s="12"/>
      <c r="T302" s="92">
        <v>44446</v>
      </c>
      <c r="U302" s="21" t="s">
        <v>79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  <c r="FI302" s="20"/>
      <c r="FJ302" s="20"/>
      <c r="FK302" s="20"/>
      <c r="FL302" s="20"/>
      <c r="FM302" s="20"/>
      <c r="FN302" s="20"/>
      <c r="FO302" s="20"/>
      <c r="FP302" s="20"/>
    </row>
    <row r="303" spans="1:172" x14ac:dyDescent="0.2">
      <c r="A303" s="93">
        <f t="shared" si="80"/>
        <v>43718</v>
      </c>
      <c r="B303" s="94">
        <f t="shared" ca="1" si="87"/>
        <v>1026.3955699999999</v>
      </c>
      <c r="C303" s="95">
        <f t="shared" si="81"/>
        <v>1000</v>
      </c>
      <c r="D303" s="96">
        <f ca="1">IF(A303&lt;$B$1,VLOOKUP(A303,[1]DI!$A$4:$B$15000,2,FALSE),0)</f>
        <v>5.8999999999999997E-2</v>
      </c>
      <c r="E303" s="95">
        <f t="shared" ca="1" si="88"/>
        <v>2.2751E-4</v>
      </c>
      <c r="F303" s="97">
        <f t="shared" si="82"/>
        <v>1.0925</v>
      </c>
      <c r="G303" s="98">
        <f t="shared" ca="1" si="76"/>
        <v>1.000248554675</v>
      </c>
      <c r="H303" s="95">
        <f ca="1">TRUNC(PRODUCT(G$10:G302),15)</f>
        <v>1.0552247338318601</v>
      </c>
      <c r="I303" s="95">
        <f t="shared" ca="1" si="83"/>
        <v>1.02808777261637</v>
      </c>
      <c r="J303" s="95">
        <f t="shared" ca="1" si="77"/>
        <v>1.02639557</v>
      </c>
      <c r="K303" s="95">
        <f t="shared" ca="1" si="78"/>
        <v>26.395569999999999</v>
      </c>
      <c r="L303" s="99">
        <f>IF(VLOOKUP(A303,$U$12:$AD$125,8)=VLOOKUP(A302,$U$12:$AD$125,8),0,VLOOKUP(A303,U$12:$AD$125,8))</f>
        <v>0</v>
      </c>
      <c r="M303" s="100">
        <f>IF(L303&gt;0,VLOOKUP(L303,T$12:$AC$125,7),0)</f>
        <v>0</v>
      </c>
      <c r="N303" s="95">
        <f t="shared" si="84"/>
        <v>0</v>
      </c>
      <c r="O303" s="95">
        <f t="shared" ca="1" si="79"/>
        <v>26.395569999999999</v>
      </c>
      <c r="P303" s="101" t="str">
        <f t="shared" si="85"/>
        <v>J=</v>
      </c>
      <c r="Q303" s="102">
        <f t="shared" si="86"/>
        <v>43759</v>
      </c>
      <c r="R303" s="12"/>
      <c r="S303" s="12"/>
      <c r="T303" s="92">
        <v>44481</v>
      </c>
      <c r="U303" s="26" t="s">
        <v>65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  <c r="FI303" s="20"/>
      <c r="FJ303" s="20"/>
      <c r="FK303" s="20"/>
      <c r="FL303" s="20"/>
      <c r="FM303" s="20"/>
      <c r="FN303" s="20"/>
      <c r="FO303" s="20"/>
      <c r="FP303" s="20"/>
    </row>
    <row r="304" spans="1:172" x14ac:dyDescent="0.2">
      <c r="A304" s="93">
        <f t="shared" si="80"/>
        <v>43719</v>
      </c>
      <c r="B304" s="94">
        <f t="shared" ca="1" si="87"/>
        <v>1026.6506799900001</v>
      </c>
      <c r="C304" s="95">
        <f t="shared" si="81"/>
        <v>1000</v>
      </c>
      <c r="D304" s="96">
        <f ca="1">IF(A304&lt;$B$1,VLOOKUP(A304,[1]DI!$A$4:$B$15000,2,FALSE),0)</f>
        <v>5.8999999999999997E-2</v>
      </c>
      <c r="E304" s="95">
        <f t="shared" ca="1" si="88"/>
        <v>2.2751E-4</v>
      </c>
      <c r="F304" s="97">
        <f t="shared" si="82"/>
        <v>1.0925</v>
      </c>
      <c r="G304" s="98">
        <f t="shared" ca="1" si="76"/>
        <v>1.000248554675</v>
      </c>
      <c r="H304" s="95">
        <f ca="1">TRUNC(PRODUCT(G$10:G303),15)</f>
        <v>1.0554870148726301</v>
      </c>
      <c r="I304" s="95">
        <f t="shared" ca="1" si="83"/>
        <v>1.02808777261637</v>
      </c>
      <c r="J304" s="95">
        <f t="shared" ca="1" si="77"/>
        <v>1.0266506799999999</v>
      </c>
      <c r="K304" s="95">
        <f t="shared" ca="1" si="78"/>
        <v>26.65067999</v>
      </c>
      <c r="L304" s="99">
        <f>IF(VLOOKUP(A304,$U$12:$AD$125,8)=VLOOKUP(A303,$U$12:$AD$125,8),0,VLOOKUP(A304,U$12:$AD$125,8))</f>
        <v>0</v>
      </c>
      <c r="M304" s="100">
        <f>IF(L304&gt;0,VLOOKUP(L304,T$12:$AC$125,7),0)</f>
        <v>0</v>
      </c>
      <c r="N304" s="95">
        <f t="shared" si="84"/>
        <v>0</v>
      </c>
      <c r="O304" s="95">
        <f t="shared" ca="1" si="79"/>
        <v>26.65067999</v>
      </c>
      <c r="P304" s="101" t="str">
        <f t="shared" si="85"/>
        <v>J=</v>
      </c>
      <c r="Q304" s="102">
        <f t="shared" si="86"/>
        <v>43759</v>
      </c>
      <c r="R304" s="12"/>
      <c r="S304" s="12"/>
      <c r="T304" s="92">
        <v>44502</v>
      </c>
      <c r="U304" s="21" t="s">
        <v>71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  <c r="FI304" s="20"/>
      <c r="FJ304" s="20"/>
      <c r="FK304" s="20"/>
      <c r="FL304" s="20"/>
      <c r="FM304" s="20"/>
      <c r="FN304" s="20"/>
      <c r="FO304" s="20"/>
      <c r="FP304" s="20"/>
    </row>
    <row r="305" spans="1:172" x14ac:dyDescent="0.2">
      <c r="A305" s="93">
        <f t="shared" si="80"/>
        <v>43720</v>
      </c>
      <c r="B305" s="94">
        <f t="shared" ca="1" si="87"/>
        <v>1026.9058600000001</v>
      </c>
      <c r="C305" s="95">
        <f t="shared" si="81"/>
        <v>1000</v>
      </c>
      <c r="D305" s="96">
        <f ca="1">IF(A305&lt;$B$1,VLOOKUP(A305,[1]DI!$A$4:$B$15000,2,FALSE),0)</f>
        <v>5.8999999999999997E-2</v>
      </c>
      <c r="E305" s="95">
        <f t="shared" ca="1" si="88"/>
        <v>2.2751E-4</v>
      </c>
      <c r="F305" s="97">
        <f t="shared" si="82"/>
        <v>1.0925</v>
      </c>
      <c r="G305" s="98">
        <f t="shared" ca="1" si="76"/>
        <v>1.000248554675</v>
      </c>
      <c r="H305" s="95">
        <f ca="1">TRUNC(PRODUCT(G$10:G304),15)</f>
        <v>1.0557493611045801</v>
      </c>
      <c r="I305" s="95">
        <f t="shared" ca="1" si="83"/>
        <v>1.02808777261637</v>
      </c>
      <c r="J305" s="95">
        <f t="shared" ca="1" si="77"/>
        <v>1.0269058600000001</v>
      </c>
      <c r="K305" s="95">
        <f t="shared" ca="1" si="78"/>
        <v>26.905860000000001</v>
      </c>
      <c r="L305" s="99">
        <f>IF(VLOOKUP(A305,$U$12:$AD$125,8)=VLOOKUP(A304,$U$12:$AD$125,8),0,VLOOKUP(A305,U$12:$AD$125,8))</f>
        <v>0</v>
      </c>
      <c r="M305" s="100">
        <f>IF(L305&gt;0,VLOOKUP(L305,T$12:$AC$125,7),0)</f>
        <v>0</v>
      </c>
      <c r="N305" s="95">
        <f t="shared" si="84"/>
        <v>0</v>
      </c>
      <c r="O305" s="95">
        <f t="shared" ca="1" si="79"/>
        <v>26.905860000000001</v>
      </c>
      <c r="P305" s="101" t="str">
        <f t="shared" si="85"/>
        <v>J=</v>
      </c>
      <c r="Q305" s="102">
        <f t="shared" si="86"/>
        <v>43759</v>
      </c>
      <c r="R305" s="12"/>
      <c r="S305" s="12"/>
      <c r="T305" s="92">
        <v>44515</v>
      </c>
      <c r="U305" s="21" t="s">
        <v>80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  <c r="FI305" s="20"/>
      <c r="FJ305" s="20"/>
      <c r="FK305" s="20"/>
      <c r="FL305" s="20"/>
      <c r="FM305" s="20"/>
      <c r="FN305" s="20"/>
      <c r="FO305" s="20"/>
      <c r="FP305" s="20"/>
    </row>
    <row r="306" spans="1:172" x14ac:dyDescent="0.2">
      <c r="A306" s="93">
        <f t="shared" si="80"/>
        <v>43721</v>
      </c>
      <c r="B306" s="94">
        <f t="shared" ca="1" si="87"/>
        <v>1027.1611</v>
      </c>
      <c r="C306" s="95">
        <f t="shared" si="81"/>
        <v>1000</v>
      </c>
      <c r="D306" s="96">
        <f ca="1">IF(A306&lt;$B$1,VLOOKUP(A306,[1]DI!$A$4:$B$15000,2,FALSE),0)</f>
        <v>5.8999999999999997E-2</v>
      </c>
      <c r="E306" s="95">
        <f t="shared" ca="1" si="88"/>
        <v>2.2751E-4</v>
      </c>
      <c r="F306" s="97">
        <f t="shared" si="82"/>
        <v>1.0925</v>
      </c>
      <c r="G306" s="98">
        <f t="shared" ca="1" si="76"/>
        <v>1.000248554675</v>
      </c>
      <c r="H306" s="95">
        <f ca="1">TRUNC(PRODUCT(G$10:G305),15)</f>
        <v>1.05601177254391</v>
      </c>
      <c r="I306" s="95">
        <f t="shared" ca="1" si="83"/>
        <v>1.02808777261637</v>
      </c>
      <c r="J306" s="95">
        <f t="shared" ca="1" si="77"/>
        <v>1.0271611</v>
      </c>
      <c r="K306" s="95">
        <f t="shared" ca="1" si="78"/>
        <v>27.161100000000001</v>
      </c>
      <c r="L306" s="99">
        <f>IF(VLOOKUP(A306,$U$12:$AD$125,8)=VLOOKUP(A305,$U$12:$AD$125,8),0,VLOOKUP(A306,U$12:$AD$125,8))</f>
        <v>0</v>
      </c>
      <c r="M306" s="100">
        <f>IF(L306&gt;0,VLOOKUP(L306,T$12:$AC$125,7),0)</f>
        <v>0</v>
      </c>
      <c r="N306" s="95">
        <f t="shared" si="84"/>
        <v>0</v>
      </c>
      <c r="O306" s="95">
        <f t="shared" ca="1" si="79"/>
        <v>27.161100000000001</v>
      </c>
      <c r="P306" s="101" t="str">
        <f t="shared" si="85"/>
        <v>J=</v>
      </c>
      <c r="Q306" s="102">
        <f t="shared" si="86"/>
        <v>43759</v>
      </c>
      <c r="R306" s="12"/>
      <c r="S306" s="12"/>
      <c r="T306" s="92">
        <v>44620</v>
      </c>
      <c r="U306" s="21" t="s">
        <v>59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  <c r="FI306" s="20"/>
      <c r="FJ306" s="20"/>
      <c r="FK306" s="20"/>
      <c r="FL306" s="20"/>
      <c r="FM306" s="20"/>
      <c r="FN306" s="20"/>
      <c r="FO306" s="20"/>
      <c r="FP306" s="20"/>
    </row>
    <row r="307" spans="1:172" x14ac:dyDescent="0.2">
      <c r="A307" s="93">
        <f t="shared" si="80"/>
        <v>43722</v>
      </c>
      <c r="B307" s="94">
        <f t="shared" ca="1" si="87"/>
        <v>1027.41641</v>
      </c>
      <c r="C307" s="95">
        <f t="shared" si="81"/>
        <v>1000</v>
      </c>
      <c r="D307" s="96">
        <f ca="1">IF(A307&lt;$B$1,VLOOKUP(A307,[1]DI!$A$4:$B$15000,2,FALSE),0)</f>
        <v>0</v>
      </c>
      <c r="E307" s="95">
        <f t="shared" ca="1" si="88"/>
        <v>0</v>
      </c>
      <c r="F307" s="97">
        <f t="shared" si="82"/>
        <v>1.0925</v>
      </c>
      <c r="G307" s="98">
        <f t="shared" ca="1" si="76"/>
        <v>1</v>
      </c>
      <c r="H307" s="95">
        <f ca="1">TRUNC(PRODUCT(G$10:G306),15)</f>
        <v>1.05627424920683</v>
      </c>
      <c r="I307" s="95">
        <f t="shared" ca="1" si="83"/>
        <v>1.02808777261637</v>
      </c>
      <c r="J307" s="95">
        <f t="shared" ca="1" si="77"/>
        <v>1.0274164100000001</v>
      </c>
      <c r="K307" s="95">
        <f t="shared" ca="1" si="78"/>
        <v>27.416409999999999</v>
      </c>
      <c r="L307" s="99">
        <f>IF(VLOOKUP(A307,$U$12:$AD$125,8)=VLOOKUP(A306,$U$12:$AD$125,8),0,VLOOKUP(A307,U$12:$AD$125,8))</f>
        <v>0</v>
      </c>
      <c r="M307" s="100">
        <f>IF(L307&gt;0,VLOOKUP(L307,T$12:$AC$125,7),0)</f>
        <v>0</v>
      </c>
      <c r="N307" s="95">
        <f t="shared" si="84"/>
        <v>0</v>
      </c>
      <c r="O307" s="95">
        <f t="shared" ca="1" si="79"/>
        <v>27.416409999999999</v>
      </c>
      <c r="P307" s="101" t="str">
        <f t="shared" si="85"/>
        <v>J=</v>
      </c>
      <c r="Q307" s="102">
        <f t="shared" si="86"/>
        <v>43759</v>
      </c>
      <c r="R307" s="12"/>
      <c r="S307" s="12"/>
      <c r="T307" s="92">
        <v>44621</v>
      </c>
      <c r="U307" s="21" t="s">
        <v>59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  <c r="FI307" s="20"/>
      <c r="FJ307" s="20"/>
      <c r="FK307" s="20"/>
      <c r="FL307" s="20"/>
      <c r="FM307" s="20"/>
      <c r="FN307" s="20"/>
      <c r="FO307" s="20"/>
      <c r="FP307" s="20"/>
    </row>
    <row r="308" spans="1:172" x14ac:dyDescent="0.2">
      <c r="A308" s="93">
        <f t="shared" si="80"/>
        <v>43723</v>
      </c>
      <c r="B308" s="94">
        <f t="shared" ca="1" si="87"/>
        <v>1027.41641</v>
      </c>
      <c r="C308" s="95">
        <f t="shared" si="81"/>
        <v>1000</v>
      </c>
      <c r="D308" s="96">
        <f ca="1">IF(A308&lt;$B$1,VLOOKUP(A308,[1]DI!$A$4:$B$15000,2,FALSE),0)</f>
        <v>0</v>
      </c>
      <c r="E308" s="95">
        <f t="shared" ca="1" si="88"/>
        <v>0</v>
      </c>
      <c r="F308" s="97">
        <f t="shared" si="82"/>
        <v>1.0925</v>
      </c>
      <c r="G308" s="98">
        <f t="shared" ca="1" si="76"/>
        <v>1</v>
      </c>
      <c r="H308" s="95">
        <f ca="1">TRUNC(PRODUCT(G$10:G307),15)</f>
        <v>1.05627424920683</v>
      </c>
      <c r="I308" s="95">
        <f t="shared" ca="1" si="83"/>
        <v>1.02808777261637</v>
      </c>
      <c r="J308" s="95">
        <f t="shared" ca="1" si="77"/>
        <v>1.0274164100000001</v>
      </c>
      <c r="K308" s="95">
        <f t="shared" ca="1" si="78"/>
        <v>27.416409999999999</v>
      </c>
      <c r="L308" s="99">
        <f>IF(VLOOKUP(A308,$U$12:$AD$125,8)=VLOOKUP(A307,$U$12:$AD$125,8),0,VLOOKUP(A308,U$12:$AD$125,8))</f>
        <v>0</v>
      </c>
      <c r="M308" s="100">
        <f>IF(L308&gt;0,VLOOKUP(L308,T$12:$AC$125,7),0)</f>
        <v>0</v>
      </c>
      <c r="N308" s="95">
        <f t="shared" si="84"/>
        <v>0</v>
      </c>
      <c r="O308" s="95">
        <f t="shared" ca="1" si="79"/>
        <v>27.416409999999999</v>
      </c>
      <c r="P308" s="101" t="str">
        <f t="shared" si="85"/>
        <v>J=</v>
      </c>
      <c r="Q308" s="102">
        <f t="shared" si="86"/>
        <v>43759</v>
      </c>
      <c r="R308" s="12"/>
      <c r="S308" s="12"/>
      <c r="T308" s="92">
        <v>44666</v>
      </c>
      <c r="U308" s="21" t="s">
        <v>76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  <c r="FI308" s="20"/>
      <c r="FJ308" s="20"/>
      <c r="FK308" s="20"/>
      <c r="FL308" s="20"/>
      <c r="FM308" s="20"/>
      <c r="FN308" s="20"/>
      <c r="FO308" s="20"/>
      <c r="FP308" s="20"/>
    </row>
    <row r="309" spans="1:172" x14ac:dyDescent="0.2">
      <c r="A309" s="93">
        <f t="shared" si="80"/>
        <v>43724</v>
      </c>
      <c r="B309" s="94">
        <f t="shared" ca="1" si="87"/>
        <v>1027.41641</v>
      </c>
      <c r="C309" s="95">
        <f t="shared" si="81"/>
        <v>1000</v>
      </c>
      <c r="D309" s="96">
        <f ca="1">IF(A309&lt;$B$1,VLOOKUP(A309,[1]DI!$A$4:$B$15000,2,FALSE),0)</f>
        <v>5.8999999999999997E-2</v>
      </c>
      <c r="E309" s="95">
        <f t="shared" ca="1" si="88"/>
        <v>2.2751E-4</v>
      </c>
      <c r="F309" s="97">
        <f t="shared" si="82"/>
        <v>1.0925</v>
      </c>
      <c r="G309" s="98">
        <f t="shared" ca="1" si="76"/>
        <v>1.000248554675</v>
      </c>
      <c r="H309" s="95">
        <f ca="1">TRUNC(PRODUCT(G$10:G308),15)</f>
        <v>1.05627424920683</v>
      </c>
      <c r="I309" s="95">
        <f t="shared" ca="1" si="83"/>
        <v>1.02808777261637</v>
      </c>
      <c r="J309" s="95">
        <f t="shared" ca="1" si="77"/>
        <v>1.0274164100000001</v>
      </c>
      <c r="K309" s="95">
        <f t="shared" ca="1" si="78"/>
        <v>27.416409999999999</v>
      </c>
      <c r="L309" s="99">
        <f>IF(VLOOKUP(A309,$U$12:$AD$125,8)=VLOOKUP(A308,$U$12:$AD$125,8),0,VLOOKUP(A309,U$12:$AD$125,8))</f>
        <v>0</v>
      </c>
      <c r="M309" s="100">
        <f>IF(L309&gt;0,VLOOKUP(L309,T$12:$AC$125,7),0)</f>
        <v>0</v>
      </c>
      <c r="N309" s="95">
        <f t="shared" si="84"/>
        <v>0</v>
      </c>
      <c r="O309" s="95">
        <f t="shared" ca="1" si="79"/>
        <v>27.416409999999999</v>
      </c>
      <c r="P309" s="101" t="str">
        <f t="shared" si="85"/>
        <v>J=</v>
      </c>
      <c r="Q309" s="102">
        <f t="shared" si="86"/>
        <v>43759</v>
      </c>
      <c r="R309" s="12"/>
      <c r="S309" s="12"/>
      <c r="T309" s="92">
        <v>44672</v>
      </c>
      <c r="U309" s="21" t="s">
        <v>61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</row>
    <row r="310" spans="1:172" x14ac:dyDescent="0.2">
      <c r="A310" s="93">
        <f t="shared" si="80"/>
        <v>43725</v>
      </c>
      <c r="B310" s="94">
        <f t="shared" ca="1" si="87"/>
        <v>1027.67177999</v>
      </c>
      <c r="C310" s="95">
        <f t="shared" si="81"/>
        <v>1000</v>
      </c>
      <c r="D310" s="96">
        <f ca="1">IF(A310&lt;$B$1,VLOOKUP(A310,[1]DI!$A$4:$B$15000,2,FALSE),0)</f>
        <v>5.8999999999999997E-2</v>
      </c>
      <c r="E310" s="95">
        <f t="shared" ca="1" si="88"/>
        <v>2.2751E-4</v>
      </c>
      <c r="F310" s="97">
        <f t="shared" si="82"/>
        <v>1.0925</v>
      </c>
      <c r="G310" s="98">
        <f t="shared" ca="1" si="76"/>
        <v>1.000248554675</v>
      </c>
      <c r="H310" s="95">
        <f ca="1">TRUNC(PRODUCT(G$10:G309),15)</f>
        <v>1.05653679110955</v>
      </c>
      <c r="I310" s="95">
        <f t="shared" ca="1" si="83"/>
        <v>1.02808777261637</v>
      </c>
      <c r="J310" s="95">
        <f t="shared" ca="1" si="77"/>
        <v>1.0276717799999999</v>
      </c>
      <c r="K310" s="95">
        <f t="shared" ca="1" si="78"/>
        <v>27.671779990000001</v>
      </c>
      <c r="L310" s="99">
        <f>IF(VLOOKUP(A310,$U$12:$AD$125,8)=VLOOKUP(A309,$U$12:$AD$125,8),0,VLOOKUP(A310,U$12:$AD$125,8))</f>
        <v>0</v>
      </c>
      <c r="M310" s="100">
        <f>IF(L310&gt;0,VLOOKUP(L310,T$12:$AC$125,7),0)</f>
        <v>0</v>
      </c>
      <c r="N310" s="95">
        <f t="shared" si="84"/>
        <v>0</v>
      </c>
      <c r="O310" s="95">
        <f t="shared" ca="1" si="79"/>
        <v>27.671779990000001</v>
      </c>
      <c r="P310" s="101" t="str">
        <f t="shared" si="85"/>
        <v>J=</v>
      </c>
      <c r="Q310" s="102">
        <f t="shared" si="86"/>
        <v>43759</v>
      </c>
      <c r="R310" s="12"/>
      <c r="S310" s="12"/>
      <c r="T310" s="92">
        <v>44728</v>
      </c>
      <c r="U310" s="21" t="s">
        <v>77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</row>
    <row r="311" spans="1:172" x14ac:dyDescent="0.2">
      <c r="A311" s="93">
        <f t="shared" si="80"/>
        <v>43726</v>
      </c>
      <c r="B311" s="94">
        <f t="shared" ca="1" si="87"/>
        <v>1027.9272100000001</v>
      </c>
      <c r="C311" s="95">
        <f t="shared" si="81"/>
        <v>1000</v>
      </c>
      <c r="D311" s="96">
        <f ca="1">IF(A311&lt;$B$1,VLOOKUP(A311,[1]DI!$A$4:$B$15000,2,FALSE),0)</f>
        <v>5.8999999999999997E-2</v>
      </c>
      <c r="E311" s="95">
        <f t="shared" ca="1" si="88"/>
        <v>2.2751E-4</v>
      </c>
      <c r="F311" s="97">
        <f t="shared" si="82"/>
        <v>1.0925</v>
      </c>
      <c r="G311" s="98">
        <f t="shared" ca="1" si="76"/>
        <v>1.000248554675</v>
      </c>
      <c r="H311" s="95">
        <f ca="1">TRUNC(PRODUCT(G$10:G310),15)</f>
        <v>1.0567993982682899</v>
      </c>
      <c r="I311" s="95">
        <f t="shared" ca="1" si="83"/>
        <v>1.02808777261637</v>
      </c>
      <c r="J311" s="95">
        <f t="shared" ca="1" si="77"/>
        <v>1.0279272100000001</v>
      </c>
      <c r="K311" s="95">
        <f t="shared" ca="1" si="78"/>
        <v>27.927209999999999</v>
      </c>
      <c r="L311" s="99">
        <f>IF(VLOOKUP(A311,$U$12:$AD$125,8)=VLOOKUP(A310,$U$12:$AD$125,8),0,VLOOKUP(A311,U$12:$AD$125,8))</f>
        <v>0</v>
      </c>
      <c r="M311" s="100">
        <f>IF(L311&gt;0,VLOOKUP(L311,T$12:$AC$125,7),0)</f>
        <v>0</v>
      </c>
      <c r="N311" s="95">
        <f t="shared" si="84"/>
        <v>0</v>
      </c>
      <c r="O311" s="95">
        <f t="shared" ca="1" si="79"/>
        <v>27.927209999999999</v>
      </c>
      <c r="P311" s="101" t="str">
        <f t="shared" si="85"/>
        <v>J=</v>
      </c>
      <c r="Q311" s="102">
        <f t="shared" si="86"/>
        <v>43759</v>
      </c>
      <c r="R311" s="12"/>
      <c r="S311" s="12"/>
      <c r="T311" s="92">
        <v>44811</v>
      </c>
      <c r="U311" s="21" t="s">
        <v>79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</row>
    <row r="312" spans="1:172" x14ac:dyDescent="0.2">
      <c r="A312" s="93">
        <f t="shared" si="80"/>
        <v>43727</v>
      </c>
      <c r="B312" s="94">
        <f t="shared" ca="1" si="87"/>
        <v>1028.18271</v>
      </c>
      <c r="C312" s="95">
        <f t="shared" si="81"/>
        <v>1000</v>
      </c>
      <c r="D312" s="96">
        <f ca="1">IF(A312&lt;$B$1,VLOOKUP(A312,[1]DI!$A$4:$B$15000,2,FALSE),0)</f>
        <v>5.3999999999999999E-2</v>
      </c>
      <c r="E312" s="95">
        <f t="shared" ca="1" si="88"/>
        <v>2.0871999999999999E-4</v>
      </c>
      <c r="F312" s="97">
        <f t="shared" si="82"/>
        <v>1.0925</v>
      </c>
      <c r="G312" s="98">
        <f t="shared" ca="1" si="76"/>
        <v>1.0002280266000001</v>
      </c>
      <c r="H312" s="95">
        <f ca="1">TRUNC(PRODUCT(G$10:G311),15)</f>
        <v>1.0570620706992699</v>
      </c>
      <c r="I312" s="95">
        <f t="shared" ca="1" si="83"/>
        <v>1.02808777261637</v>
      </c>
      <c r="J312" s="95">
        <f t="shared" ca="1" si="77"/>
        <v>1.0281827100000001</v>
      </c>
      <c r="K312" s="95">
        <f t="shared" ca="1" si="78"/>
        <v>28.18271</v>
      </c>
      <c r="L312" s="99">
        <f>IF(VLOOKUP(A312,$U$12:$AD$125,8)=VLOOKUP(A311,$U$12:$AD$125,8),0,VLOOKUP(A312,U$12:$AD$125,8))</f>
        <v>0</v>
      </c>
      <c r="M312" s="100">
        <f>IF(L312&gt;0,VLOOKUP(L312,T$12:$AC$125,7),0)</f>
        <v>0</v>
      </c>
      <c r="N312" s="95">
        <f t="shared" si="84"/>
        <v>0</v>
      </c>
      <c r="O312" s="95">
        <f t="shared" ca="1" si="79"/>
        <v>28.18271</v>
      </c>
      <c r="P312" s="101" t="str">
        <f t="shared" si="85"/>
        <v>J=</v>
      </c>
      <c r="Q312" s="102">
        <f t="shared" si="86"/>
        <v>43759</v>
      </c>
      <c r="R312" s="12"/>
      <c r="S312" s="12"/>
      <c r="T312" s="92">
        <v>44846</v>
      </c>
      <c r="U312" s="26" t="s">
        <v>65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</row>
    <row r="313" spans="1:172" x14ac:dyDescent="0.2">
      <c r="A313" s="93">
        <f t="shared" si="80"/>
        <v>43728</v>
      </c>
      <c r="B313" s="94">
        <f t="shared" ca="1" si="87"/>
        <v>1028.41716</v>
      </c>
      <c r="C313" s="95">
        <f t="shared" si="81"/>
        <v>1000</v>
      </c>
      <c r="D313" s="96">
        <f ca="1">IF(A313&lt;$B$1,VLOOKUP(A313,[1]DI!$A$4:$B$15000,2,FALSE),0)</f>
        <v>5.3999999999999999E-2</v>
      </c>
      <c r="E313" s="95">
        <f t="shared" ca="1" si="88"/>
        <v>2.0871999999999999E-4</v>
      </c>
      <c r="F313" s="97">
        <f t="shared" si="82"/>
        <v>1.0925</v>
      </c>
      <c r="G313" s="98">
        <f t="shared" ca="1" si="76"/>
        <v>1.0002280266000001</v>
      </c>
      <c r="H313" s="95">
        <f ca="1">TRUNC(PRODUCT(G$10:G312),15)</f>
        <v>1.05730310896924</v>
      </c>
      <c r="I313" s="95">
        <f t="shared" ca="1" si="83"/>
        <v>1.02808777261637</v>
      </c>
      <c r="J313" s="95">
        <f t="shared" ca="1" si="77"/>
        <v>1.0284171600000001</v>
      </c>
      <c r="K313" s="95">
        <f t="shared" ca="1" si="78"/>
        <v>28.417159999999999</v>
      </c>
      <c r="L313" s="99">
        <f>IF(VLOOKUP(A313,$U$12:$AD$125,8)=VLOOKUP(A312,$U$12:$AD$125,8),0,VLOOKUP(A313,U$12:$AD$125,8))</f>
        <v>0</v>
      </c>
      <c r="M313" s="100">
        <f>IF(L313&gt;0,VLOOKUP(L313,T$12:$AC$125,7),0)</f>
        <v>0</v>
      </c>
      <c r="N313" s="95">
        <f t="shared" si="84"/>
        <v>0</v>
      </c>
      <c r="O313" s="95">
        <f t="shared" ca="1" si="79"/>
        <v>28.417159999999999</v>
      </c>
      <c r="P313" s="101" t="str">
        <f t="shared" si="85"/>
        <v>J=</v>
      </c>
      <c r="Q313" s="102">
        <f t="shared" si="86"/>
        <v>43759</v>
      </c>
      <c r="R313" s="12"/>
      <c r="S313" s="12"/>
      <c r="T313" s="92">
        <v>44867</v>
      </c>
      <c r="U313" s="21" t="s">
        <v>71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</row>
    <row r="314" spans="1:172" x14ac:dyDescent="0.2">
      <c r="A314" s="93">
        <f t="shared" si="80"/>
        <v>43729</v>
      </c>
      <c r="B314" s="94">
        <f t="shared" ca="1" si="87"/>
        <v>1028.6516699900001</v>
      </c>
      <c r="C314" s="95">
        <f t="shared" si="81"/>
        <v>1000</v>
      </c>
      <c r="D314" s="96">
        <f ca="1">IF(A314&lt;$B$1,VLOOKUP(A314,[1]DI!$A$4:$B$15000,2,FALSE),0)</f>
        <v>0</v>
      </c>
      <c r="E314" s="95">
        <f t="shared" ca="1" si="88"/>
        <v>0</v>
      </c>
      <c r="F314" s="97">
        <f t="shared" si="82"/>
        <v>1.0925</v>
      </c>
      <c r="G314" s="98">
        <f t="shared" ca="1" si="76"/>
        <v>1</v>
      </c>
      <c r="H314" s="95">
        <f ca="1">TRUNC(PRODUCT(G$10:G313),15)</f>
        <v>1.05754420220235</v>
      </c>
      <c r="I314" s="95">
        <f t="shared" ca="1" si="83"/>
        <v>1.02808777261637</v>
      </c>
      <c r="J314" s="95">
        <f t="shared" ca="1" si="77"/>
        <v>1.0286516699999999</v>
      </c>
      <c r="K314" s="95">
        <f t="shared" ca="1" si="78"/>
        <v>28.651669989999998</v>
      </c>
      <c r="L314" s="99">
        <f>IF(VLOOKUP(A314,$U$12:$AD$125,8)=VLOOKUP(A313,$U$12:$AD$125,8),0,VLOOKUP(A314,U$12:$AD$125,8))</f>
        <v>0</v>
      </c>
      <c r="M314" s="100">
        <f>IF(L314&gt;0,VLOOKUP(L314,T$12:$AC$125,7),0)</f>
        <v>0</v>
      </c>
      <c r="N314" s="95">
        <f t="shared" si="84"/>
        <v>0</v>
      </c>
      <c r="O314" s="95">
        <f t="shared" ca="1" si="79"/>
        <v>28.651669989999998</v>
      </c>
      <c r="P314" s="101" t="str">
        <f t="shared" si="85"/>
        <v>J=</v>
      </c>
      <c r="Q314" s="102">
        <f t="shared" si="86"/>
        <v>43759</v>
      </c>
      <c r="R314" s="12"/>
      <c r="S314" s="12"/>
      <c r="T314" s="92">
        <v>44880</v>
      </c>
      <c r="U314" s="21" t="s">
        <v>80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</row>
    <row r="315" spans="1:172" x14ac:dyDescent="0.2">
      <c r="A315" s="93">
        <f t="shared" si="80"/>
        <v>43730</v>
      </c>
      <c r="B315" s="94">
        <f t="shared" ca="1" si="87"/>
        <v>1028.6516699900001</v>
      </c>
      <c r="C315" s="95">
        <f t="shared" si="81"/>
        <v>1000</v>
      </c>
      <c r="D315" s="96">
        <f ca="1">IF(A315&lt;$B$1,VLOOKUP(A315,[1]DI!$A$4:$B$15000,2,FALSE),0)</f>
        <v>0</v>
      </c>
      <c r="E315" s="95">
        <f t="shared" ca="1" si="88"/>
        <v>0</v>
      </c>
      <c r="F315" s="97">
        <f t="shared" si="82"/>
        <v>1.0925</v>
      </c>
      <c r="G315" s="98">
        <f t="shared" ca="1" si="76"/>
        <v>1</v>
      </c>
      <c r="H315" s="95">
        <f ca="1">TRUNC(PRODUCT(G$10:G314),15)</f>
        <v>1.05754420220235</v>
      </c>
      <c r="I315" s="95">
        <f t="shared" ca="1" si="83"/>
        <v>1.02808777261637</v>
      </c>
      <c r="J315" s="95">
        <f t="shared" ca="1" si="77"/>
        <v>1.0286516699999999</v>
      </c>
      <c r="K315" s="95">
        <f t="shared" ca="1" si="78"/>
        <v>28.651669989999998</v>
      </c>
      <c r="L315" s="99">
        <f>IF(VLOOKUP(A315,$U$12:$AD$125,8)=VLOOKUP(A314,$U$12:$AD$125,8),0,VLOOKUP(A315,U$12:$AD$125,8))</f>
        <v>0</v>
      </c>
      <c r="M315" s="100">
        <f>IF(L315&gt;0,VLOOKUP(L315,T$12:$AC$125,7),0)</f>
        <v>0</v>
      </c>
      <c r="N315" s="95">
        <f t="shared" si="84"/>
        <v>0</v>
      </c>
      <c r="O315" s="95">
        <f t="shared" ca="1" si="79"/>
        <v>28.651669989999998</v>
      </c>
      <c r="P315" s="101" t="str">
        <f t="shared" si="85"/>
        <v>J=</v>
      </c>
      <c r="Q315" s="102">
        <f t="shared" si="86"/>
        <v>43759</v>
      </c>
      <c r="R315" s="12"/>
      <c r="S315" s="12"/>
      <c r="T315" s="92">
        <v>44977</v>
      </c>
      <c r="U315" s="21" t="s">
        <v>59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</row>
    <row r="316" spans="1:172" x14ac:dyDescent="0.2">
      <c r="A316" s="93">
        <f t="shared" si="80"/>
        <v>43731</v>
      </c>
      <c r="B316" s="94">
        <f t="shared" ca="1" si="87"/>
        <v>1028.6516699900001</v>
      </c>
      <c r="C316" s="95">
        <f t="shared" si="81"/>
        <v>1000</v>
      </c>
      <c r="D316" s="96">
        <f ca="1">IF(A316&lt;$B$1,VLOOKUP(A316,[1]DI!$A$4:$B$15000,2,FALSE),0)</f>
        <v>5.3999999999999999E-2</v>
      </c>
      <c r="E316" s="95">
        <f t="shared" ca="1" si="88"/>
        <v>2.0871999999999999E-4</v>
      </c>
      <c r="F316" s="97">
        <f t="shared" si="82"/>
        <v>1.0925</v>
      </c>
      <c r="G316" s="98">
        <f t="shared" ca="1" si="76"/>
        <v>1.0002280266000001</v>
      </c>
      <c r="H316" s="95">
        <f ca="1">TRUNC(PRODUCT(G$10:G315),15)</f>
        <v>1.05754420220235</v>
      </c>
      <c r="I316" s="95">
        <f t="shared" ca="1" si="83"/>
        <v>1.02808777261637</v>
      </c>
      <c r="J316" s="95">
        <f t="shared" ca="1" si="77"/>
        <v>1.0286516699999999</v>
      </c>
      <c r="K316" s="95">
        <f t="shared" ca="1" si="78"/>
        <v>28.651669989999998</v>
      </c>
      <c r="L316" s="99">
        <f>IF(VLOOKUP(A316,$U$12:$AD$125,8)=VLOOKUP(A315,$U$12:$AD$125,8),0,VLOOKUP(A316,U$12:$AD$125,8))</f>
        <v>0</v>
      </c>
      <c r="M316" s="100">
        <f>IF(L316&gt;0,VLOOKUP(L316,T$12:$AC$125,7),0)</f>
        <v>0</v>
      </c>
      <c r="N316" s="95">
        <f t="shared" si="84"/>
        <v>0</v>
      </c>
      <c r="O316" s="95">
        <f t="shared" ca="1" si="79"/>
        <v>28.651669989999998</v>
      </c>
      <c r="P316" s="101" t="str">
        <f t="shared" si="85"/>
        <v>J=</v>
      </c>
      <c r="Q316" s="102">
        <f t="shared" si="86"/>
        <v>43759</v>
      </c>
      <c r="R316" s="42"/>
      <c r="S316" s="12"/>
      <c r="T316" s="92">
        <v>44978</v>
      </c>
      <c r="U316" s="21" t="s">
        <v>59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</row>
    <row r="317" spans="1:172" x14ac:dyDescent="0.2">
      <c r="A317" s="93">
        <f t="shared" si="80"/>
        <v>43732</v>
      </c>
      <c r="B317" s="94">
        <f t="shared" ca="1" si="87"/>
        <v>1028.8862299899999</v>
      </c>
      <c r="C317" s="95">
        <f t="shared" si="81"/>
        <v>1000</v>
      </c>
      <c r="D317" s="96">
        <f ca="1">IF(A317&lt;$B$1,VLOOKUP(A317,[1]DI!$A$4:$B$15000,2,FALSE),0)</f>
        <v>5.3999999999999999E-2</v>
      </c>
      <c r="E317" s="95">
        <f t="shared" ca="1" si="88"/>
        <v>2.0871999999999999E-4</v>
      </c>
      <c r="F317" s="97">
        <f t="shared" si="82"/>
        <v>1.0925</v>
      </c>
      <c r="G317" s="98">
        <f t="shared" ca="1" si="76"/>
        <v>1.0002280266000001</v>
      </c>
      <c r="H317" s="95">
        <f ca="1">TRUNC(PRODUCT(G$10:G316),15)</f>
        <v>1.0577853504111201</v>
      </c>
      <c r="I317" s="95">
        <f t="shared" ca="1" si="83"/>
        <v>1.02808777261637</v>
      </c>
      <c r="J317" s="95">
        <f t="shared" ca="1" si="77"/>
        <v>1.0288862299999999</v>
      </c>
      <c r="K317" s="95">
        <f t="shared" ca="1" si="78"/>
        <v>28.88622999</v>
      </c>
      <c r="L317" s="99">
        <f>IF(VLOOKUP(A317,$U$12:$AD$125,8)=VLOOKUP(A316,$U$12:$AD$125,8),0,VLOOKUP(A317,U$12:$AD$125,8))</f>
        <v>0</v>
      </c>
      <c r="M317" s="100">
        <f>IF(L317&gt;0,VLOOKUP(L317,T$12:$AC$125,7),0)</f>
        <v>0</v>
      </c>
      <c r="N317" s="95">
        <f t="shared" si="84"/>
        <v>0</v>
      </c>
      <c r="O317" s="95">
        <f t="shared" ca="1" si="79"/>
        <v>28.88622999</v>
      </c>
      <c r="P317" s="101" t="str">
        <f t="shared" si="85"/>
        <v>J=</v>
      </c>
      <c r="Q317" s="102">
        <f t="shared" si="86"/>
        <v>43759</v>
      </c>
      <c r="R317" s="12"/>
      <c r="S317" s="12"/>
      <c r="T317" s="92">
        <v>45023</v>
      </c>
      <c r="U317" s="21" t="s">
        <v>76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</row>
    <row r="318" spans="1:172" x14ac:dyDescent="0.2">
      <c r="A318" s="93">
        <f t="shared" si="80"/>
        <v>43733</v>
      </c>
      <c r="B318" s="94">
        <f t="shared" ca="1" si="87"/>
        <v>1029.12084</v>
      </c>
      <c r="C318" s="95">
        <f t="shared" si="81"/>
        <v>1000</v>
      </c>
      <c r="D318" s="96">
        <f ca="1">IF(A318&lt;$B$1,VLOOKUP(A318,[1]DI!$A$4:$B$15000,2,FALSE),0)</f>
        <v>5.3999999999999999E-2</v>
      </c>
      <c r="E318" s="95">
        <f t="shared" ca="1" si="88"/>
        <v>2.0871999999999999E-4</v>
      </c>
      <c r="F318" s="97">
        <f t="shared" si="82"/>
        <v>1.0925</v>
      </c>
      <c r="G318" s="98">
        <f t="shared" ca="1" si="76"/>
        <v>1.0002280266000001</v>
      </c>
      <c r="H318" s="95">
        <f ca="1">TRUNC(PRODUCT(G$10:G317),15)</f>
        <v>1.0580265536081099</v>
      </c>
      <c r="I318" s="95">
        <f t="shared" ca="1" si="83"/>
        <v>1.02808777261637</v>
      </c>
      <c r="J318" s="95">
        <f t="shared" ca="1" si="77"/>
        <v>1.02912084</v>
      </c>
      <c r="K318" s="95">
        <f t="shared" ca="1" si="78"/>
        <v>29.120840000000001</v>
      </c>
      <c r="L318" s="99">
        <f>IF(VLOOKUP(A318,$U$12:$AD$125,8)=VLOOKUP(A317,$U$12:$AD$125,8),0,VLOOKUP(A318,U$12:$AD$125,8))</f>
        <v>0</v>
      </c>
      <c r="M318" s="100">
        <f>IF(L318&gt;0,VLOOKUP(L318,T$12:$AC$125,7),0)</f>
        <v>0</v>
      </c>
      <c r="N318" s="95">
        <f t="shared" si="84"/>
        <v>0</v>
      </c>
      <c r="O318" s="95">
        <f t="shared" ca="1" si="79"/>
        <v>29.120840000000001</v>
      </c>
      <c r="P318" s="101" t="str">
        <f t="shared" si="85"/>
        <v>J=</v>
      </c>
      <c r="Q318" s="102">
        <f t="shared" si="86"/>
        <v>43759</v>
      </c>
      <c r="R318" s="12"/>
      <c r="S318" s="12"/>
      <c r="T318" s="92">
        <v>45037</v>
      </c>
      <c r="U318" s="21" t="s">
        <v>61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</row>
    <row r="319" spans="1:172" x14ac:dyDescent="0.2">
      <c r="A319" s="93">
        <f t="shared" si="80"/>
        <v>43734</v>
      </c>
      <c r="B319" s="94">
        <f t="shared" ca="1" si="87"/>
        <v>1029.3555100000001</v>
      </c>
      <c r="C319" s="95">
        <f t="shared" si="81"/>
        <v>1000</v>
      </c>
      <c r="D319" s="96">
        <f ca="1">IF(A319&lt;$B$1,VLOOKUP(A319,[1]DI!$A$4:$B$15000,2,FALSE),0)</f>
        <v>5.3999999999999999E-2</v>
      </c>
      <c r="E319" s="95">
        <f t="shared" ca="1" si="88"/>
        <v>2.0871999999999999E-4</v>
      </c>
      <c r="F319" s="97">
        <f t="shared" si="82"/>
        <v>1.0925</v>
      </c>
      <c r="G319" s="98">
        <f t="shared" ca="1" si="76"/>
        <v>1.0002280266000001</v>
      </c>
      <c r="H319" s="95">
        <f ca="1">TRUNC(PRODUCT(G$10:G318),15)</f>
        <v>1.05826781180584</v>
      </c>
      <c r="I319" s="95">
        <f t="shared" ca="1" si="83"/>
        <v>1.02808777261637</v>
      </c>
      <c r="J319" s="95">
        <f t="shared" ca="1" si="77"/>
        <v>1.02935551</v>
      </c>
      <c r="K319" s="95">
        <f t="shared" ca="1" si="78"/>
        <v>29.355509999999999</v>
      </c>
      <c r="L319" s="99">
        <f>IF(VLOOKUP(A319,$U$12:$AD$125,8)=VLOOKUP(A318,$U$12:$AD$125,8),0,VLOOKUP(A319,U$12:$AD$125,8))</f>
        <v>0</v>
      </c>
      <c r="M319" s="100">
        <f>IF(L319&gt;0,VLOOKUP(L319,T$12:$AC$125,7),0)</f>
        <v>0</v>
      </c>
      <c r="N319" s="95">
        <f t="shared" si="84"/>
        <v>0</v>
      </c>
      <c r="O319" s="95">
        <f t="shared" ca="1" si="79"/>
        <v>29.355509999999999</v>
      </c>
      <c r="P319" s="101" t="str">
        <f t="shared" si="85"/>
        <v>J=</v>
      </c>
      <c r="Q319" s="102">
        <f t="shared" si="86"/>
        <v>43759</v>
      </c>
      <c r="R319" s="12"/>
      <c r="S319" s="12"/>
      <c r="T319" s="92">
        <v>45047</v>
      </c>
      <c r="U319" s="21" t="s">
        <v>78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</row>
    <row r="320" spans="1:172" x14ac:dyDescent="0.2">
      <c r="A320" s="93">
        <f t="shared" si="80"/>
        <v>43735</v>
      </c>
      <c r="B320" s="94">
        <f t="shared" ca="1" si="87"/>
        <v>1029.5902299899999</v>
      </c>
      <c r="C320" s="95">
        <f t="shared" si="81"/>
        <v>1000</v>
      </c>
      <c r="D320" s="96">
        <f ca="1">IF(A320&lt;$B$1,VLOOKUP(A320,[1]DI!$A$4:$B$15000,2,FALSE),0)</f>
        <v>5.3999999999999999E-2</v>
      </c>
      <c r="E320" s="95">
        <f t="shared" ca="1" si="88"/>
        <v>2.0871999999999999E-4</v>
      </c>
      <c r="F320" s="97">
        <f t="shared" si="82"/>
        <v>1.0925</v>
      </c>
      <c r="G320" s="98">
        <f t="shared" ca="1" si="76"/>
        <v>1.0002280266000001</v>
      </c>
      <c r="H320" s="95">
        <f ca="1">TRUNC(PRODUCT(G$10:G319),15)</f>
        <v>1.0585091250168499</v>
      </c>
      <c r="I320" s="95">
        <f t="shared" ca="1" si="83"/>
        <v>1.02808777261637</v>
      </c>
      <c r="J320" s="95">
        <f t="shared" ca="1" si="77"/>
        <v>1.0295902299999999</v>
      </c>
      <c r="K320" s="95">
        <f t="shared" ca="1" si="78"/>
        <v>29.590229990000001</v>
      </c>
      <c r="L320" s="99">
        <f>IF(VLOOKUP(A320,$U$12:$AD$125,8)=VLOOKUP(A319,$U$12:$AD$125,8),0,VLOOKUP(A320,U$12:$AD$125,8))</f>
        <v>0</v>
      </c>
      <c r="M320" s="100">
        <f>IF(L320&gt;0,VLOOKUP(L320,T$12:$AC$125,7),0)</f>
        <v>0</v>
      </c>
      <c r="N320" s="95">
        <f t="shared" si="84"/>
        <v>0</v>
      </c>
      <c r="O320" s="95">
        <f t="shared" ca="1" si="79"/>
        <v>29.590229990000001</v>
      </c>
      <c r="P320" s="101" t="str">
        <f t="shared" si="85"/>
        <v>J=</v>
      </c>
      <c r="Q320" s="102">
        <f t="shared" si="86"/>
        <v>43759</v>
      </c>
      <c r="R320" s="12"/>
      <c r="S320" s="12"/>
      <c r="T320" s="92">
        <v>45085</v>
      </c>
      <c r="U320" s="21" t="s">
        <v>77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</row>
    <row r="321" spans="1:172" x14ac:dyDescent="0.2">
      <c r="A321" s="93">
        <f t="shared" si="80"/>
        <v>43736</v>
      </c>
      <c r="B321" s="94">
        <f t="shared" ca="1" si="87"/>
        <v>1029.825</v>
      </c>
      <c r="C321" s="95">
        <f t="shared" si="81"/>
        <v>1000</v>
      </c>
      <c r="D321" s="96">
        <f ca="1">IF(A321&lt;$B$1,VLOOKUP(A321,[1]DI!$A$4:$B$15000,2,FALSE),0)</f>
        <v>0</v>
      </c>
      <c r="E321" s="95">
        <f t="shared" ca="1" si="88"/>
        <v>0</v>
      </c>
      <c r="F321" s="97">
        <f t="shared" si="82"/>
        <v>1.0925</v>
      </c>
      <c r="G321" s="98">
        <f t="shared" ca="1" si="76"/>
        <v>1</v>
      </c>
      <c r="H321" s="95">
        <f ca="1">TRUNC(PRODUCT(G$10:G320),15)</f>
        <v>1.0587504932537</v>
      </c>
      <c r="I321" s="95">
        <f t="shared" ca="1" si="83"/>
        <v>1.02808777261637</v>
      </c>
      <c r="J321" s="95">
        <f t="shared" ca="1" si="77"/>
        <v>1.029825</v>
      </c>
      <c r="K321" s="95">
        <f t="shared" ca="1" si="78"/>
        <v>29.824999999999999</v>
      </c>
      <c r="L321" s="99">
        <f>IF(VLOOKUP(A321,$U$12:$AD$125,8)=VLOOKUP(A320,$U$12:$AD$125,8),0,VLOOKUP(A321,U$12:$AD$125,8))</f>
        <v>0</v>
      </c>
      <c r="M321" s="100">
        <f>IF(L321&gt;0,VLOOKUP(L321,T$12:$AC$125,7),0)</f>
        <v>0</v>
      </c>
      <c r="N321" s="95">
        <f t="shared" si="84"/>
        <v>0</v>
      </c>
      <c r="O321" s="95">
        <f t="shared" ca="1" si="79"/>
        <v>29.824999999999999</v>
      </c>
      <c r="P321" s="101" t="str">
        <f t="shared" si="85"/>
        <v>J=</v>
      </c>
      <c r="Q321" s="102">
        <f t="shared" si="86"/>
        <v>43759</v>
      </c>
      <c r="R321" s="12"/>
      <c r="S321" s="12"/>
      <c r="T321" s="92">
        <v>45176</v>
      </c>
      <c r="U321" s="21" t="s">
        <v>79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</row>
    <row r="322" spans="1:172" x14ac:dyDescent="0.2">
      <c r="A322" s="93">
        <f t="shared" si="80"/>
        <v>43737</v>
      </c>
      <c r="B322" s="94">
        <f t="shared" ca="1" si="87"/>
        <v>1029.825</v>
      </c>
      <c r="C322" s="95">
        <f t="shared" si="81"/>
        <v>1000</v>
      </c>
      <c r="D322" s="96">
        <f ca="1">IF(A322&lt;$B$1,VLOOKUP(A322,[1]DI!$A$4:$B$15000,2,FALSE),0)</f>
        <v>0</v>
      </c>
      <c r="E322" s="95">
        <f t="shared" ca="1" si="88"/>
        <v>0</v>
      </c>
      <c r="F322" s="97">
        <f t="shared" si="82"/>
        <v>1.0925</v>
      </c>
      <c r="G322" s="98">
        <f t="shared" ca="1" si="76"/>
        <v>1</v>
      </c>
      <c r="H322" s="95">
        <f ca="1">TRUNC(PRODUCT(G$10:G321),15)</f>
        <v>1.0587504932537</v>
      </c>
      <c r="I322" s="95">
        <f t="shared" ca="1" si="83"/>
        <v>1.02808777261637</v>
      </c>
      <c r="J322" s="95">
        <f t="shared" ca="1" si="77"/>
        <v>1.029825</v>
      </c>
      <c r="K322" s="95">
        <f t="shared" ca="1" si="78"/>
        <v>29.824999999999999</v>
      </c>
      <c r="L322" s="99">
        <f>IF(VLOOKUP(A322,$U$12:$AD$125,8)=VLOOKUP(A321,$U$12:$AD$125,8),0,VLOOKUP(A322,U$12:$AD$125,8))</f>
        <v>0</v>
      </c>
      <c r="M322" s="100">
        <f>IF(L322&gt;0,VLOOKUP(L322,T$12:$AC$125,7),0)</f>
        <v>0</v>
      </c>
      <c r="N322" s="95">
        <f t="shared" si="84"/>
        <v>0</v>
      </c>
      <c r="O322" s="95">
        <f t="shared" ca="1" si="79"/>
        <v>29.824999999999999</v>
      </c>
      <c r="P322" s="101" t="str">
        <f t="shared" si="85"/>
        <v>J=</v>
      </c>
      <c r="Q322" s="102">
        <f t="shared" si="86"/>
        <v>43759</v>
      </c>
      <c r="R322" s="12"/>
      <c r="S322" s="12"/>
      <c r="T322" s="92">
        <v>45211</v>
      </c>
      <c r="U322" s="26" t="s">
        <v>65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</row>
    <row r="323" spans="1:172" x14ac:dyDescent="0.2">
      <c r="A323" s="93">
        <f t="shared" si="80"/>
        <v>43738</v>
      </c>
      <c r="B323" s="94">
        <f t="shared" ca="1" si="87"/>
        <v>1029.825</v>
      </c>
      <c r="C323" s="95">
        <f t="shared" si="81"/>
        <v>1000</v>
      </c>
      <c r="D323" s="96">
        <f ca="1">IF(A323&lt;$B$1,VLOOKUP(A323,[1]DI!$A$4:$B$15000,2,FALSE),0)</f>
        <v>5.3999999999999999E-2</v>
      </c>
      <c r="E323" s="95">
        <f t="shared" ca="1" si="88"/>
        <v>2.0871999999999999E-4</v>
      </c>
      <c r="F323" s="97">
        <f t="shared" si="82"/>
        <v>1.0925</v>
      </c>
      <c r="G323" s="98">
        <f t="shared" ca="1" si="76"/>
        <v>1.0002280266000001</v>
      </c>
      <c r="H323" s="95">
        <f ca="1">TRUNC(PRODUCT(G$10:G322),15)</f>
        <v>1.0587504932537</v>
      </c>
      <c r="I323" s="95">
        <f t="shared" ca="1" si="83"/>
        <v>1.02808777261637</v>
      </c>
      <c r="J323" s="95">
        <f t="shared" ca="1" si="77"/>
        <v>1.029825</v>
      </c>
      <c r="K323" s="95">
        <f t="shared" ca="1" si="78"/>
        <v>29.824999999999999</v>
      </c>
      <c r="L323" s="99">
        <f>IF(VLOOKUP(A323,$U$12:$AD$125,8)=VLOOKUP(A322,$U$12:$AD$125,8),0,VLOOKUP(A323,U$12:$AD$125,8))</f>
        <v>0</v>
      </c>
      <c r="M323" s="100">
        <f>IF(L323&gt;0,VLOOKUP(L323,T$12:$AC$125,7),0)</f>
        <v>0</v>
      </c>
      <c r="N323" s="95">
        <f t="shared" si="84"/>
        <v>0</v>
      </c>
      <c r="O323" s="95">
        <f t="shared" ca="1" si="79"/>
        <v>29.824999999999999</v>
      </c>
      <c r="P323" s="101" t="str">
        <f t="shared" si="85"/>
        <v>J=</v>
      </c>
      <c r="Q323" s="102">
        <f t="shared" si="86"/>
        <v>43759</v>
      </c>
      <c r="R323" s="12"/>
      <c r="S323" s="12"/>
      <c r="T323" s="92">
        <v>45232</v>
      </c>
      <c r="U323" s="21" t="s">
        <v>71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</row>
    <row r="324" spans="1:172" x14ac:dyDescent="0.2">
      <c r="A324" s="93">
        <f t="shared" si="80"/>
        <v>43739</v>
      </c>
      <c r="B324" s="94">
        <f t="shared" ca="1" si="87"/>
        <v>1030.05982999</v>
      </c>
      <c r="C324" s="95">
        <f t="shared" si="81"/>
        <v>1000</v>
      </c>
      <c r="D324" s="96">
        <f ca="1">IF(A324&lt;$B$1,VLOOKUP(A324,[1]DI!$A$4:$B$15000,2,FALSE),0)</f>
        <v>5.3999999999999999E-2</v>
      </c>
      <c r="E324" s="95">
        <f t="shared" ca="1" si="88"/>
        <v>2.0871999999999999E-4</v>
      </c>
      <c r="F324" s="97">
        <f t="shared" si="82"/>
        <v>1.0925</v>
      </c>
      <c r="G324" s="98">
        <f t="shared" ca="1" si="76"/>
        <v>1.0002280266000001</v>
      </c>
      <c r="H324" s="95">
        <f ca="1">TRUNC(PRODUCT(G$10:G323),15)</f>
        <v>1.0589919165289201</v>
      </c>
      <c r="I324" s="95">
        <f t="shared" ca="1" si="83"/>
        <v>1.02808777261637</v>
      </c>
      <c r="J324" s="95">
        <f t="shared" ca="1" si="77"/>
        <v>1.0300598299999999</v>
      </c>
      <c r="K324" s="95">
        <f t="shared" ca="1" si="78"/>
        <v>30.059829990000001</v>
      </c>
      <c r="L324" s="99">
        <f>IF(VLOOKUP(A324,$U$12:$AD$125,8)=VLOOKUP(A323,$U$12:$AD$125,8),0,VLOOKUP(A324,U$12:$AD$125,8))</f>
        <v>0</v>
      </c>
      <c r="M324" s="100">
        <f>IF(L324&gt;0,VLOOKUP(L324,T$12:$AC$125,7),0)</f>
        <v>0</v>
      </c>
      <c r="N324" s="95">
        <f t="shared" si="84"/>
        <v>0</v>
      </c>
      <c r="O324" s="95">
        <f t="shared" ca="1" si="79"/>
        <v>30.059829990000001</v>
      </c>
      <c r="P324" s="101" t="str">
        <f t="shared" si="85"/>
        <v>J=</v>
      </c>
      <c r="Q324" s="102">
        <f t="shared" si="86"/>
        <v>43759</v>
      </c>
      <c r="R324" s="12"/>
      <c r="S324" s="12"/>
      <c r="T324" s="92">
        <v>45245</v>
      </c>
      <c r="U324" s="21" t="s">
        <v>80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</row>
    <row r="325" spans="1:172" x14ac:dyDescent="0.2">
      <c r="A325" s="93">
        <f t="shared" si="80"/>
        <v>43740</v>
      </c>
      <c r="B325" s="94">
        <f t="shared" ca="1" si="87"/>
        <v>1030.29470999</v>
      </c>
      <c r="C325" s="95">
        <f t="shared" si="81"/>
        <v>1000</v>
      </c>
      <c r="D325" s="96">
        <f ca="1">IF(A325&lt;$B$1,VLOOKUP(A325,[1]DI!$A$4:$B$15000,2,FALSE),0)</f>
        <v>5.3999999999999999E-2</v>
      </c>
      <c r="E325" s="95">
        <f t="shared" ca="1" si="88"/>
        <v>2.0871999999999999E-4</v>
      </c>
      <c r="F325" s="97">
        <f t="shared" si="82"/>
        <v>1.0925</v>
      </c>
      <c r="G325" s="98">
        <f t="shared" ca="1" si="76"/>
        <v>1.0002280266000001</v>
      </c>
      <c r="H325" s="95">
        <f ca="1">TRUNC(PRODUCT(G$10:G324),15)</f>
        <v>1.0592333948550801</v>
      </c>
      <c r="I325" s="95">
        <f t="shared" ca="1" si="83"/>
        <v>1.02808777261637</v>
      </c>
      <c r="J325" s="95">
        <f t="shared" ca="1" si="77"/>
        <v>1.0302947099999999</v>
      </c>
      <c r="K325" s="95">
        <f t="shared" ca="1" si="78"/>
        <v>30.294709990000001</v>
      </c>
      <c r="L325" s="99">
        <f>IF(VLOOKUP(A325,$U$12:$AD$125,8)=VLOOKUP(A324,$U$12:$AD$125,8),0,VLOOKUP(A325,U$12:$AD$125,8))</f>
        <v>0</v>
      </c>
      <c r="M325" s="100">
        <f>IF(L325&gt;0,VLOOKUP(L325,T$12:$AC$125,7),0)</f>
        <v>0</v>
      </c>
      <c r="N325" s="95">
        <f t="shared" si="84"/>
        <v>0</v>
      </c>
      <c r="O325" s="95">
        <f t="shared" ca="1" si="79"/>
        <v>30.294709990000001</v>
      </c>
      <c r="P325" s="101" t="str">
        <f t="shared" si="85"/>
        <v>J=</v>
      </c>
      <c r="Q325" s="102">
        <f t="shared" si="86"/>
        <v>43759</v>
      </c>
      <c r="R325" s="12"/>
      <c r="S325" s="12"/>
      <c r="T325" s="92">
        <v>45285</v>
      </c>
      <c r="U325" s="21" t="s">
        <v>73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</row>
    <row r="326" spans="1:172" x14ac:dyDescent="0.2">
      <c r="A326" s="93">
        <f t="shared" si="80"/>
        <v>43741</v>
      </c>
      <c r="B326" s="94">
        <f t="shared" ca="1" si="87"/>
        <v>1030.5296499999999</v>
      </c>
      <c r="C326" s="95">
        <f t="shared" si="81"/>
        <v>1000</v>
      </c>
      <c r="D326" s="96">
        <f ca="1">IF(A326&lt;$B$1,VLOOKUP(A326,[1]DI!$A$4:$B$15000,2,FALSE),0)</f>
        <v>5.3999999999999999E-2</v>
      </c>
      <c r="E326" s="95">
        <f t="shared" ca="1" si="88"/>
        <v>2.0871999999999999E-4</v>
      </c>
      <c r="F326" s="97">
        <f t="shared" si="82"/>
        <v>1.0925</v>
      </c>
      <c r="G326" s="98">
        <f t="shared" ca="1" si="76"/>
        <v>1.0002280266000001</v>
      </c>
      <c r="H326" s="95">
        <f ca="1">TRUNC(PRODUCT(G$10:G325),15)</f>
        <v>1.05947492824471</v>
      </c>
      <c r="I326" s="95">
        <f t="shared" ca="1" si="83"/>
        <v>1.02808777261637</v>
      </c>
      <c r="J326" s="95">
        <f t="shared" ca="1" si="77"/>
        <v>1.0305296500000001</v>
      </c>
      <c r="K326" s="95">
        <f t="shared" ca="1" si="78"/>
        <v>30.52965</v>
      </c>
      <c r="L326" s="99">
        <f>IF(VLOOKUP(A326,$U$12:$AD$125,8)=VLOOKUP(A325,$U$12:$AD$125,8),0,VLOOKUP(A326,U$12:$AD$125,8))</f>
        <v>0</v>
      </c>
      <c r="M326" s="100">
        <f>IF(L326&gt;0,VLOOKUP(L326,T$12:$AC$125,7),0)</f>
        <v>0</v>
      </c>
      <c r="N326" s="95">
        <f t="shared" si="84"/>
        <v>0</v>
      </c>
      <c r="O326" s="95">
        <f t="shared" ca="1" si="79"/>
        <v>30.52965</v>
      </c>
      <c r="P326" s="101" t="str">
        <f t="shared" si="85"/>
        <v>J=</v>
      </c>
      <c r="Q326" s="102">
        <f t="shared" si="86"/>
        <v>43759</v>
      </c>
      <c r="R326" s="12"/>
      <c r="S326" s="12"/>
      <c r="T326" s="92">
        <v>45292</v>
      </c>
      <c r="U326" s="21" t="s">
        <v>75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</row>
    <row r="327" spans="1:172" x14ac:dyDescent="0.2">
      <c r="A327" s="93">
        <f t="shared" si="80"/>
        <v>43742</v>
      </c>
      <c r="B327" s="94">
        <f t="shared" ca="1" si="87"/>
        <v>1030.7646299999999</v>
      </c>
      <c r="C327" s="95">
        <f t="shared" si="81"/>
        <v>1000</v>
      </c>
      <c r="D327" s="96">
        <f ca="1">IF(A327&lt;$B$1,VLOOKUP(A327,[1]DI!$A$4:$B$15000,2,FALSE),0)</f>
        <v>5.3999999999999999E-2</v>
      </c>
      <c r="E327" s="95">
        <f t="shared" ca="1" si="88"/>
        <v>2.0871999999999999E-4</v>
      </c>
      <c r="F327" s="97">
        <f t="shared" si="82"/>
        <v>1.0925</v>
      </c>
      <c r="G327" s="98">
        <f t="shared" ca="1" si="76"/>
        <v>1.0002280266000001</v>
      </c>
      <c r="H327" s="95">
        <f ca="1">TRUNC(PRODUCT(G$10:G326),15)</f>
        <v>1.0597165167103899</v>
      </c>
      <c r="I327" s="95">
        <f t="shared" ca="1" si="83"/>
        <v>1.02808777261637</v>
      </c>
      <c r="J327" s="95">
        <f t="shared" ca="1" si="77"/>
        <v>1.03076463</v>
      </c>
      <c r="K327" s="95">
        <f t="shared" ca="1" si="78"/>
        <v>30.76463</v>
      </c>
      <c r="L327" s="99">
        <f>IF(VLOOKUP(A327,$U$12:$AD$125,8)=VLOOKUP(A326,$U$12:$AD$125,8),0,VLOOKUP(A327,U$12:$AD$125,8))</f>
        <v>0</v>
      </c>
      <c r="M327" s="100">
        <f>IF(L327&gt;0,VLOOKUP(L327,T$12:$AC$125,7),0)</f>
        <v>0</v>
      </c>
      <c r="N327" s="95">
        <f t="shared" si="84"/>
        <v>0</v>
      </c>
      <c r="O327" s="95">
        <f t="shared" ca="1" si="79"/>
        <v>30.76463</v>
      </c>
      <c r="P327" s="101" t="str">
        <f t="shared" si="85"/>
        <v>J=</v>
      </c>
      <c r="Q327" s="102">
        <f t="shared" si="86"/>
        <v>43759</v>
      </c>
      <c r="R327" s="12"/>
      <c r="S327" s="12"/>
      <c r="T327" s="92">
        <v>45334</v>
      </c>
      <c r="U327" s="21" t="s">
        <v>59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</row>
    <row r="328" spans="1:172" x14ac:dyDescent="0.2">
      <c r="A328" s="93">
        <f t="shared" si="80"/>
        <v>43743</v>
      </c>
      <c r="B328" s="94">
        <f t="shared" ca="1" si="87"/>
        <v>1030.9996799999999</v>
      </c>
      <c r="C328" s="95">
        <f t="shared" si="81"/>
        <v>1000</v>
      </c>
      <c r="D328" s="96">
        <f ca="1">IF(A328&lt;$B$1,VLOOKUP(A328,[1]DI!$A$4:$B$15000,2,FALSE),0)</f>
        <v>0</v>
      </c>
      <c r="E328" s="95">
        <f t="shared" ca="1" si="88"/>
        <v>0</v>
      </c>
      <c r="F328" s="97">
        <f t="shared" si="82"/>
        <v>1.0925</v>
      </c>
      <c r="G328" s="98">
        <f t="shared" ca="1" si="76"/>
        <v>1</v>
      </c>
      <c r="H328" s="95">
        <f ca="1">TRUNC(PRODUCT(G$10:G327),15)</f>
        <v>1.0599581602646599</v>
      </c>
      <c r="I328" s="95">
        <f t="shared" ca="1" si="83"/>
        <v>1.02808777261637</v>
      </c>
      <c r="J328" s="95">
        <f t="shared" ca="1" si="77"/>
        <v>1.0309996800000001</v>
      </c>
      <c r="K328" s="95">
        <f t="shared" ca="1" si="78"/>
        <v>30.999680000000001</v>
      </c>
      <c r="L328" s="99">
        <f>IF(VLOOKUP(A328,$U$12:$AD$125,8)=VLOOKUP(A327,$U$12:$AD$125,8),0,VLOOKUP(A328,U$12:$AD$125,8))</f>
        <v>0</v>
      </c>
      <c r="M328" s="100">
        <f>IF(L328&gt;0,VLOOKUP(L328,T$12:$AC$125,7),0)</f>
        <v>0</v>
      </c>
      <c r="N328" s="95">
        <f t="shared" si="84"/>
        <v>0</v>
      </c>
      <c r="O328" s="95">
        <f t="shared" ca="1" si="79"/>
        <v>30.999680000000001</v>
      </c>
      <c r="P328" s="101" t="str">
        <f t="shared" si="85"/>
        <v>J=</v>
      </c>
      <c r="Q328" s="102">
        <f t="shared" si="86"/>
        <v>43759</v>
      </c>
      <c r="R328" s="12"/>
      <c r="S328" s="12"/>
      <c r="T328" s="92">
        <v>45335</v>
      </c>
      <c r="U328" s="21" t="s">
        <v>59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</row>
    <row r="329" spans="1:172" x14ac:dyDescent="0.2">
      <c r="A329" s="93">
        <f t="shared" si="80"/>
        <v>43744</v>
      </c>
      <c r="B329" s="94">
        <f t="shared" ca="1" si="87"/>
        <v>1030.9996799999999</v>
      </c>
      <c r="C329" s="95">
        <f t="shared" si="81"/>
        <v>1000</v>
      </c>
      <c r="D329" s="96">
        <f ca="1">IF(A329&lt;$B$1,VLOOKUP(A329,[1]DI!$A$4:$B$15000,2,FALSE),0)</f>
        <v>0</v>
      </c>
      <c r="E329" s="95">
        <f t="shared" ca="1" si="88"/>
        <v>0</v>
      </c>
      <c r="F329" s="97">
        <f t="shared" si="82"/>
        <v>1.0925</v>
      </c>
      <c r="G329" s="98">
        <f t="shared" ca="1" si="76"/>
        <v>1</v>
      </c>
      <c r="H329" s="95">
        <f ca="1">TRUNC(PRODUCT(G$10:G328),15)</f>
        <v>1.0599581602646599</v>
      </c>
      <c r="I329" s="95">
        <f t="shared" ca="1" si="83"/>
        <v>1.02808777261637</v>
      </c>
      <c r="J329" s="95">
        <f t="shared" ca="1" si="77"/>
        <v>1.0309996800000001</v>
      </c>
      <c r="K329" s="95">
        <f t="shared" ca="1" si="78"/>
        <v>30.999680000000001</v>
      </c>
      <c r="L329" s="99">
        <f>IF(VLOOKUP(A329,$U$12:$AD$125,8)=VLOOKUP(A328,$U$12:$AD$125,8),0,VLOOKUP(A329,U$12:$AD$125,8))</f>
        <v>0</v>
      </c>
      <c r="M329" s="100">
        <f>IF(L329&gt;0,VLOOKUP(L329,T$12:$AC$125,7),0)</f>
        <v>0</v>
      </c>
      <c r="N329" s="95">
        <f t="shared" si="84"/>
        <v>0</v>
      </c>
      <c r="O329" s="95">
        <f t="shared" ca="1" si="79"/>
        <v>30.999680000000001</v>
      </c>
      <c r="P329" s="101" t="str">
        <f t="shared" si="85"/>
        <v>J=</v>
      </c>
      <c r="Q329" s="102">
        <f t="shared" si="86"/>
        <v>43759</v>
      </c>
      <c r="R329" s="12"/>
      <c r="S329" s="12"/>
      <c r="T329" s="92">
        <v>45380</v>
      </c>
      <c r="U329" s="21" t="s">
        <v>76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</row>
    <row r="330" spans="1:172" x14ac:dyDescent="0.2">
      <c r="A330" s="93">
        <f t="shared" si="80"/>
        <v>43745</v>
      </c>
      <c r="B330" s="94">
        <f t="shared" ca="1" si="87"/>
        <v>1030.9996799999999</v>
      </c>
      <c r="C330" s="95">
        <f t="shared" si="81"/>
        <v>1000</v>
      </c>
      <c r="D330" s="96">
        <f ca="1">IF(A330&lt;$B$1,VLOOKUP(A330,[1]DI!$A$4:$B$15000,2,FALSE),0)</f>
        <v>5.3999999999999999E-2</v>
      </c>
      <c r="E330" s="95">
        <f t="shared" ca="1" si="88"/>
        <v>2.0871999999999999E-4</v>
      </c>
      <c r="F330" s="97">
        <f t="shared" si="82"/>
        <v>1.0925</v>
      </c>
      <c r="G330" s="98">
        <f t="shared" ref="G330:G393" ca="1" si="89">TRUNC((1+(E330*F330)),15)</f>
        <v>1.0002280266000001</v>
      </c>
      <c r="H330" s="95">
        <f ca="1">TRUNC(PRODUCT(G$10:G329),15)</f>
        <v>1.0599581602646599</v>
      </c>
      <c r="I330" s="95">
        <f t="shared" ca="1" si="83"/>
        <v>1.02808777261637</v>
      </c>
      <c r="J330" s="95">
        <f t="shared" ref="J330:J393" ca="1" si="90">ROUND(TRUNC(H330/I330,15),8)</f>
        <v>1.0309996800000001</v>
      </c>
      <c r="K330" s="95">
        <f t="shared" ref="K330:K393" ca="1" si="91">TRUNC((C330*(J330-1)),8)</f>
        <v>30.999680000000001</v>
      </c>
      <c r="L330" s="99">
        <f>IF(VLOOKUP(A330,$U$12:$AD$125,8)=VLOOKUP(A329,$U$12:$AD$125,8),0,VLOOKUP(A330,U$12:$AD$125,8))</f>
        <v>0</v>
      </c>
      <c r="M330" s="100">
        <f>IF(L330&gt;0,VLOOKUP(L330,T$12:$AC$125,7),0)</f>
        <v>0</v>
      </c>
      <c r="N330" s="95">
        <f t="shared" si="84"/>
        <v>0</v>
      </c>
      <c r="O330" s="95">
        <f t="shared" ref="O330:O393" ca="1" si="92">(K330+N330)</f>
        <v>30.999680000000001</v>
      </c>
      <c r="P330" s="101" t="str">
        <f t="shared" si="85"/>
        <v>J=</v>
      </c>
      <c r="Q330" s="102">
        <f t="shared" si="86"/>
        <v>43759</v>
      </c>
      <c r="R330" s="12"/>
      <c r="S330" s="12"/>
      <c r="T330" s="92">
        <v>45413</v>
      </c>
      <c r="U330" s="21" t="s">
        <v>78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</row>
    <row r="331" spans="1:172" x14ac:dyDescent="0.2">
      <c r="A331" s="93">
        <f t="shared" ref="A331:A394" si="93">(A330+1)</f>
        <v>43746</v>
      </c>
      <c r="B331" s="94">
        <f t="shared" ca="1" si="87"/>
        <v>1031.23477</v>
      </c>
      <c r="C331" s="95">
        <f t="shared" ref="C331:C394" si="94">TRUNC(C330-N330,8)</f>
        <v>1000</v>
      </c>
      <c r="D331" s="96">
        <f ca="1">IF(A331&lt;$B$1,VLOOKUP(A331,[1]DI!$A$4:$B$15000,2,FALSE),0)</f>
        <v>5.3999999999999999E-2</v>
      </c>
      <c r="E331" s="95">
        <f t="shared" ca="1" si="88"/>
        <v>2.0871999999999999E-4</v>
      </c>
      <c r="F331" s="97">
        <f t="shared" ref="F331:F394" si="95">F330</f>
        <v>1.0925</v>
      </c>
      <c r="G331" s="98">
        <f t="shared" ca="1" si="89"/>
        <v>1.0002280266000001</v>
      </c>
      <c r="H331" s="95">
        <f ca="1">TRUNC(PRODUCT(G$10:G330),15)</f>
        <v>1.0601998589200801</v>
      </c>
      <c r="I331" s="95">
        <f t="shared" ref="I331:I394" ca="1" si="96">IF(OR(L330&gt;0,L330="E"),H330,I330)</f>
        <v>1.02808777261637</v>
      </c>
      <c r="J331" s="95">
        <f t="shared" ca="1" si="90"/>
        <v>1.03123477</v>
      </c>
      <c r="K331" s="95">
        <f t="shared" ca="1" si="91"/>
        <v>31.234770000000001</v>
      </c>
      <c r="L331" s="99">
        <f>IF(VLOOKUP(A331,$U$12:$AD$125,8)=VLOOKUP(A330,$U$12:$AD$125,8),0,VLOOKUP(A331,U$12:$AD$125,8))</f>
        <v>0</v>
      </c>
      <c r="M331" s="100">
        <f>IF(L331&gt;0,VLOOKUP(L331,T$12:$AC$125,7),0)</f>
        <v>0</v>
      </c>
      <c r="N331" s="95">
        <f t="shared" ref="N331:N394" si="97">IF(M331&gt;0,(C331*M331),0)</f>
        <v>0</v>
      </c>
      <c r="O331" s="95">
        <f t="shared" ca="1" si="92"/>
        <v>31.234770000000001</v>
      </c>
      <c r="P331" s="101" t="str">
        <f t="shared" ref="P331:P394" si="98">IF(L330&gt;0,VLOOKUP(A330,$U$12:$AD$125,9),P330)</f>
        <v>J=</v>
      </c>
      <c r="Q331" s="102">
        <f t="shared" ref="Q331:Q394" si="99">IF(L330&gt;0,VLOOKUP(A330,$U$12:$AD$125,10),Q330)</f>
        <v>43759</v>
      </c>
      <c r="R331" s="12"/>
      <c r="S331" s="12"/>
      <c r="T331" s="92">
        <v>45442</v>
      </c>
      <c r="U331" s="21" t="s">
        <v>77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</row>
    <row r="332" spans="1:172" x14ac:dyDescent="0.2">
      <c r="A332" s="93">
        <f t="shared" si="93"/>
        <v>43747</v>
      </c>
      <c r="B332" s="94">
        <f t="shared" ref="B332:B395" ca="1" si="100">IF(A332&lt;=TODAY(),C332+K332,IF(AND(A332&gt;TODAY(),A332&lt;=$B$1),IF(VLOOKUP(TODAY(),$A$10:$D$5000,4,FALSE)=0,"n.d",C332+K332),"n.d"))</f>
        <v>1031.4699199900001</v>
      </c>
      <c r="C332" s="95">
        <f t="shared" si="94"/>
        <v>1000</v>
      </c>
      <c r="D332" s="96">
        <f ca="1">IF(A332&lt;$B$1,VLOOKUP(A332,[1]DI!$A$4:$B$15000,2,FALSE),0)</f>
        <v>5.3999999999999999E-2</v>
      </c>
      <c r="E332" s="95">
        <f t="shared" ca="1" si="88"/>
        <v>2.0871999999999999E-4</v>
      </c>
      <c r="F332" s="97">
        <f t="shared" si="95"/>
        <v>1.0925</v>
      </c>
      <c r="G332" s="98">
        <f t="shared" ca="1" si="89"/>
        <v>1.0002280266000001</v>
      </c>
      <c r="H332" s="95">
        <f ca="1">TRUNC(PRODUCT(G$10:G331),15)</f>
        <v>1.06044161268923</v>
      </c>
      <c r="I332" s="95">
        <f t="shared" ca="1" si="96"/>
        <v>1.02808777261637</v>
      </c>
      <c r="J332" s="95">
        <f t="shared" ca="1" si="90"/>
        <v>1.0314699199999999</v>
      </c>
      <c r="K332" s="95">
        <f t="shared" ca="1" si="91"/>
        <v>31.469919990000001</v>
      </c>
      <c r="L332" s="99">
        <f>IF(VLOOKUP(A332,$U$12:$AD$125,8)=VLOOKUP(A331,$U$12:$AD$125,8),0,VLOOKUP(A332,U$12:$AD$125,8))</f>
        <v>0</v>
      </c>
      <c r="M332" s="100">
        <f>IF(L332&gt;0,VLOOKUP(L332,T$12:$AC$125,7),0)</f>
        <v>0</v>
      </c>
      <c r="N332" s="95">
        <f t="shared" si="97"/>
        <v>0</v>
      </c>
      <c r="O332" s="95">
        <f t="shared" ca="1" si="92"/>
        <v>31.469919990000001</v>
      </c>
      <c r="P332" s="101" t="str">
        <f t="shared" si="98"/>
        <v>J=</v>
      </c>
      <c r="Q332" s="102">
        <f t="shared" si="99"/>
        <v>43759</v>
      </c>
      <c r="R332" s="12"/>
      <c r="S332" s="12"/>
      <c r="T332" s="92">
        <v>45611</v>
      </c>
      <c r="U332" s="21" t="s">
        <v>80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</row>
    <row r="333" spans="1:172" x14ac:dyDescent="0.2">
      <c r="A333" s="93">
        <f t="shared" si="93"/>
        <v>43748</v>
      </c>
      <c r="B333" s="94">
        <f t="shared" ca="1" si="100"/>
        <v>1031.7051200000001</v>
      </c>
      <c r="C333" s="95">
        <f t="shared" si="94"/>
        <v>1000</v>
      </c>
      <c r="D333" s="96">
        <f ca="1">IF(A333&lt;$B$1,VLOOKUP(A333,[1]DI!$A$4:$B$15000,2,FALSE),0)</f>
        <v>5.3999999999999999E-2</v>
      </c>
      <c r="E333" s="95">
        <f t="shared" ref="E333:E396" ca="1" si="101">ROUND((((1+D333)^(1/252)-1)),8)</f>
        <v>2.0871999999999999E-4</v>
      </c>
      <c r="F333" s="97">
        <f t="shared" si="95"/>
        <v>1.0925</v>
      </c>
      <c r="G333" s="98">
        <f t="shared" ca="1" si="89"/>
        <v>1.0002280266000001</v>
      </c>
      <c r="H333" s="95">
        <f ca="1">TRUNC(PRODUCT(G$10:G332),15)</f>
        <v>1.0606834215846701</v>
      </c>
      <c r="I333" s="95">
        <f t="shared" ca="1" si="96"/>
        <v>1.02808777261637</v>
      </c>
      <c r="J333" s="95">
        <f t="shared" ca="1" si="90"/>
        <v>1.03170512</v>
      </c>
      <c r="K333" s="95">
        <f t="shared" ca="1" si="91"/>
        <v>31.705120000000001</v>
      </c>
      <c r="L333" s="99">
        <f>IF(VLOOKUP(A333,$U$12:$AD$125,8)=VLOOKUP(A332,$U$12:$AD$125,8),0,VLOOKUP(A333,U$12:$AD$125,8))</f>
        <v>0</v>
      </c>
      <c r="M333" s="100">
        <f>IF(L333&gt;0,VLOOKUP(L333,T$12:$AC$125,7),0)</f>
        <v>0</v>
      </c>
      <c r="N333" s="95">
        <f t="shared" si="97"/>
        <v>0</v>
      </c>
      <c r="O333" s="95">
        <f t="shared" ca="1" si="92"/>
        <v>31.705120000000001</v>
      </c>
      <c r="P333" s="101" t="str">
        <f t="shared" si="98"/>
        <v>J=</v>
      </c>
      <c r="Q333" s="102">
        <f t="shared" si="99"/>
        <v>43759</v>
      </c>
      <c r="R333" s="12"/>
      <c r="S333" s="12"/>
      <c r="T333" s="92">
        <v>45651</v>
      </c>
      <c r="U333" s="21" t="s">
        <v>73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</row>
    <row r="334" spans="1:172" x14ac:dyDescent="0.2">
      <c r="A334" s="93">
        <f t="shared" si="93"/>
        <v>43749</v>
      </c>
      <c r="B334" s="94">
        <f t="shared" ca="1" si="100"/>
        <v>1031.94038</v>
      </c>
      <c r="C334" s="95">
        <f t="shared" si="94"/>
        <v>1000</v>
      </c>
      <c r="D334" s="96">
        <f ca="1">IF(A334&lt;$B$1,VLOOKUP(A334,[1]DI!$A$4:$B$15000,2,FALSE),0)</f>
        <v>5.3999999999999999E-2</v>
      </c>
      <c r="E334" s="95">
        <f t="shared" ca="1" si="101"/>
        <v>2.0871999999999999E-4</v>
      </c>
      <c r="F334" s="97">
        <f t="shared" si="95"/>
        <v>1.0925</v>
      </c>
      <c r="G334" s="98">
        <f t="shared" ca="1" si="89"/>
        <v>1.0002280266000001</v>
      </c>
      <c r="H334" s="95">
        <f ca="1">TRUNC(PRODUCT(G$10:G333),15)</f>
        <v>1.0609252856189699</v>
      </c>
      <c r="I334" s="95">
        <f t="shared" ca="1" si="96"/>
        <v>1.02808777261637</v>
      </c>
      <c r="J334" s="95">
        <f t="shared" ca="1" si="90"/>
        <v>1.03194038</v>
      </c>
      <c r="K334" s="95">
        <f t="shared" ca="1" si="91"/>
        <v>31.940380000000001</v>
      </c>
      <c r="L334" s="99">
        <f>IF(VLOOKUP(A334,$U$12:$AD$125,8)=VLOOKUP(A333,$U$12:$AD$125,8),0,VLOOKUP(A334,U$12:$AD$125,8))</f>
        <v>0</v>
      </c>
      <c r="M334" s="100">
        <f>IF(L334&gt;0,VLOOKUP(L334,T$12:$AC$125,7),0)</f>
        <v>0</v>
      </c>
      <c r="N334" s="95">
        <f t="shared" si="97"/>
        <v>0</v>
      </c>
      <c r="O334" s="95">
        <f t="shared" ca="1" si="92"/>
        <v>31.940380000000001</v>
      </c>
      <c r="P334" s="101" t="str">
        <f t="shared" si="98"/>
        <v>J=</v>
      </c>
      <c r="Q334" s="102">
        <f t="shared" si="99"/>
        <v>43759</v>
      </c>
      <c r="R334" s="12"/>
      <c r="S334" s="12"/>
      <c r="T334" s="92">
        <v>45658</v>
      </c>
      <c r="U334" s="21" t="s">
        <v>75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</row>
    <row r="335" spans="1:172" x14ac:dyDescent="0.2">
      <c r="A335" s="93">
        <f t="shared" si="93"/>
        <v>43750</v>
      </c>
      <c r="B335" s="94">
        <f t="shared" ca="1" si="100"/>
        <v>1032.17569</v>
      </c>
      <c r="C335" s="95">
        <f t="shared" si="94"/>
        <v>1000</v>
      </c>
      <c r="D335" s="96">
        <f ca="1">IF(A335&lt;$B$1,VLOOKUP(A335,[1]DI!$A$4:$B$15000,2,FALSE),0)</f>
        <v>0</v>
      </c>
      <c r="E335" s="95">
        <f t="shared" ca="1" si="101"/>
        <v>0</v>
      </c>
      <c r="F335" s="97">
        <f t="shared" si="95"/>
        <v>1.0925</v>
      </c>
      <c r="G335" s="98">
        <f t="shared" ca="1" si="89"/>
        <v>1</v>
      </c>
      <c r="H335" s="95">
        <f ca="1">TRUNC(PRODUCT(G$10:G334),15)</f>
        <v>1.0611672048047101</v>
      </c>
      <c r="I335" s="95">
        <f t="shared" ca="1" si="96"/>
        <v>1.02808777261637</v>
      </c>
      <c r="J335" s="95">
        <f t="shared" ca="1" si="90"/>
        <v>1.0321756900000001</v>
      </c>
      <c r="K335" s="95">
        <f t="shared" ca="1" si="91"/>
        <v>32.175690000000003</v>
      </c>
      <c r="L335" s="99">
        <f>IF(VLOOKUP(A335,$U$12:$AD$125,8)=VLOOKUP(A334,$U$12:$AD$125,8),0,VLOOKUP(A335,U$12:$AD$125,8))</f>
        <v>0</v>
      </c>
      <c r="M335" s="100">
        <f>IF(L335&gt;0,VLOOKUP(L335,T$12:$AC$125,7),0)</f>
        <v>0</v>
      </c>
      <c r="N335" s="95">
        <f t="shared" si="97"/>
        <v>0</v>
      </c>
      <c r="O335" s="95">
        <f t="shared" ca="1" si="92"/>
        <v>32.175690000000003</v>
      </c>
      <c r="P335" s="101" t="str">
        <f t="shared" si="98"/>
        <v>J=</v>
      </c>
      <c r="Q335" s="102">
        <f t="shared" si="99"/>
        <v>43759</v>
      </c>
      <c r="R335" s="12"/>
      <c r="S335" s="12"/>
      <c r="T335" s="92">
        <v>45719</v>
      </c>
      <c r="U335" s="21" t="s">
        <v>59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</row>
    <row r="336" spans="1:172" x14ac:dyDescent="0.2">
      <c r="A336" s="93">
        <f t="shared" si="93"/>
        <v>43751</v>
      </c>
      <c r="B336" s="94">
        <f t="shared" ca="1" si="100"/>
        <v>1032.17569</v>
      </c>
      <c r="C336" s="95">
        <f t="shared" si="94"/>
        <v>1000</v>
      </c>
      <c r="D336" s="96">
        <f ca="1">IF(A336&lt;$B$1,VLOOKUP(A336,[1]DI!$A$4:$B$15000,2,FALSE),0)</f>
        <v>0</v>
      </c>
      <c r="E336" s="95">
        <f t="shared" ca="1" si="101"/>
        <v>0</v>
      </c>
      <c r="F336" s="97">
        <f t="shared" si="95"/>
        <v>1.0925</v>
      </c>
      <c r="G336" s="98">
        <f t="shared" ca="1" si="89"/>
        <v>1</v>
      </c>
      <c r="H336" s="95">
        <f ca="1">TRUNC(PRODUCT(G$10:G335),15)</f>
        <v>1.0611672048047101</v>
      </c>
      <c r="I336" s="95">
        <f t="shared" ca="1" si="96"/>
        <v>1.02808777261637</v>
      </c>
      <c r="J336" s="95">
        <f t="shared" ca="1" si="90"/>
        <v>1.0321756900000001</v>
      </c>
      <c r="K336" s="95">
        <f t="shared" ca="1" si="91"/>
        <v>32.175690000000003</v>
      </c>
      <c r="L336" s="99">
        <f>IF(VLOOKUP(A336,$U$12:$AD$125,8)=VLOOKUP(A335,$U$12:$AD$125,8),0,VLOOKUP(A336,U$12:$AD$125,8))</f>
        <v>0</v>
      </c>
      <c r="M336" s="100">
        <f>IF(L336&gt;0,VLOOKUP(L336,T$12:$AC$125,7),0)</f>
        <v>0</v>
      </c>
      <c r="N336" s="95">
        <f t="shared" si="97"/>
        <v>0</v>
      </c>
      <c r="O336" s="95">
        <f t="shared" ca="1" si="92"/>
        <v>32.175690000000003</v>
      </c>
      <c r="P336" s="101" t="str">
        <f t="shared" si="98"/>
        <v>J=</v>
      </c>
      <c r="Q336" s="102">
        <f t="shared" si="99"/>
        <v>43759</v>
      </c>
      <c r="R336" s="12"/>
      <c r="S336" s="12"/>
      <c r="T336" s="92">
        <v>45720</v>
      </c>
      <c r="U336" s="21" t="s">
        <v>59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</row>
    <row r="337" spans="1:177" x14ac:dyDescent="0.2">
      <c r="A337" s="93">
        <f t="shared" si="93"/>
        <v>43752</v>
      </c>
      <c r="B337" s="94">
        <f t="shared" ca="1" si="100"/>
        <v>1032.17569</v>
      </c>
      <c r="C337" s="95">
        <f t="shared" si="94"/>
        <v>1000</v>
      </c>
      <c r="D337" s="96">
        <f ca="1">IF(A337&lt;$B$1,VLOOKUP(A337,[1]DI!$A$4:$B$15000,2,FALSE),0)</f>
        <v>5.3999999999999999E-2</v>
      </c>
      <c r="E337" s="95">
        <f t="shared" ca="1" si="101"/>
        <v>2.0871999999999999E-4</v>
      </c>
      <c r="F337" s="97">
        <f t="shared" si="95"/>
        <v>1.0925</v>
      </c>
      <c r="G337" s="98">
        <f t="shared" ca="1" si="89"/>
        <v>1.0002280266000001</v>
      </c>
      <c r="H337" s="95">
        <f ca="1">TRUNC(PRODUCT(G$10:G336),15)</f>
        <v>1.0611672048047101</v>
      </c>
      <c r="I337" s="95">
        <f t="shared" ca="1" si="96"/>
        <v>1.02808777261637</v>
      </c>
      <c r="J337" s="95">
        <f t="shared" ca="1" si="90"/>
        <v>1.0321756900000001</v>
      </c>
      <c r="K337" s="95">
        <f t="shared" ca="1" si="91"/>
        <v>32.175690000000003</v>
      </c>
      <c r="L337" s="99">
        <f>IF(VLOOKUP(A337,$U$12:$AD$125,8)=VLOOKUP(A336,$U$12:$AD$125,8),0,VLOOKUP(A337,U$12:$AD$125,8))</f>
        <v>0</v>
      </c>
      <c r="M337" s="100">
        <f>IF(L337&gt;0,VLOOKUP(L337,T$12:$AC$125,7),0)</f>
        <v>0</v>
      </c>
      <c r="N337" s="95">
        <f t="shared" si="97"/>
        <v>0</v>
      </c>
      <c r="O337" s="95">
        <f t="shared" ca="1" si="92"/>
        <v>32.175690000000003</v>
      </c>
      <c r="P337" s="101" t="str">
        <f t="shared" si="98"/>
        <v>J=</v>
      </c>
      <c r="Q337" s="102">
        <f t="shared" si="99"/>
        <v>43759</v>
      </c>
      <c r="R337" s="12"/>
      <c r="S337" s="12"/>
      <c r="T337" s="92">
        <v>45765</v>
      </c>
      <c r="U337" s="21" t="s">
        <v>76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</row>
    <row r="338" spans="1:177" x14ac:dyDescent="0.2">
      <c r="A338" s="93">
        <f t="shared" si="93"/>
        <v>43753</v>
      </c>
      <c r="B338" s="94">
        <f t="shared" ca="1" si="100"/>
        <v>1032.4110499999999</v>
      </c>
      <c r="C338" s="95">
        <f t="shared" si="94"/>
        <v>1000</v>
      </c>
      <c r="D338" s="96">
        <f ca="1">IF(A338&lt;$B$1,VLOOKUP(A338,[1]DI!$A$4:$B$15000,2,FALSE),0)</f>
        <v>5.3999999999999999E-2</v>
      </c>
      <c r="E338" s="95">
        <f t="shared" ca="1" si="101"/>
        <v>2.0871999999999999E-4</v>
      </c>
      <c r="F338" s="97">
        <f t="shared" si="95"/>
        <v>1.0925</v>
      </c>
      <c r="G338" s="98">
        <f t="shared" ca="1" si="89"/>
        <v>1.0002280266000001</v>
      </c>
      <c r="H338" s="95">
        <f ca="1">TRUNC(PRODUCT(G$10:G337),15)</f>
        <v>1.06140917915445</v>
      </c>
      <c r="I338" s="95">
        <f t="shared" ca="1" si="96"/>
        <v>1.02808777261637</v>
      </c>
      <c r="J338" s="95">
        <f t="shared" ca="1" si="90"/>
        <v>1.0324110500000001</v>
      </c>
      <c r="K338" s="95">
        <f t="shared" ca="1" si="91"/>
        <v>32.411050000000003</v>
      </c>
      <c r="L338" s="99">
        <f>IF(VLOOKUP(A338,$U$12:$AD$125,8)=VLOOKUP(A337,$U$12:$AD$125,8),0,VLOOKUP(A338,U$12:$AD$125,8))</f>
        <v>0</v>
      </c>
      <c r="M338" s="100">
        <f>IF(L338&gt;0,VLOOKUP(L338,T$12:$AC$125,7),0)</f>
        <v>0</v>
      </c>
      <c r="N338" s="95">
        <f t="shared" si="97"/>
        <v>0</v>
      </c>
      <c r="O338" s="95">
        <f t="shared" ca="1" si="92"/>
        <v>32.411050000000003</v>
      </c>
      <c r="P338" s="101" t="str">
        <f t="shared" si="98"/>
        <v>J=</v>
      </c>
      <c r="Q338" s="102">
        <f t="shared" si="99"/>
        <v>43759</v>
      </c>
      <c r="R338" s="12"/>
      <c r="S338" s="37"/>
      <c r="T338" s="92">
        <v>45768</v>
      </c>
      <c r="U338" s="21" t="s">
        <v>61</v>
      </c>
      <c r="V338" s="37"/>
      <c r="W338" s="37"/>
      <c r="X338" s="37"/>
      <c r="Y338" s="37"/>
      <c r="Z338" s="12"/>
      <c r="AA338" s="37"/>
      <c r="AB338" s="37"/>
      <c r="AC338" s="37"/>
      <c r="AD338" s="37"/>
      <c r="AE338" s="37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</row>
    <row r="339" spans="1:177" x14ac:dyDescent="0.2">
      <c r="A339" s="93">
        <f t="shared" si="93"/>
        <v>43754</v>
      </c>
      <c r="B339" s="94">
        <f t="shared" ca="1" si="100"/>
        <v>1032.6464699999999</v>
      </c>
      <c r="C339" s="95">
        <f t="shared" si="94"/>
        <v>1000</v>
      </c>
      <c r="D339" s="96">
        <f ca="1">IF(A339&lt;$B$1,VLOOKUP(A339,[1]DI!$A$4:$B$15000,2,FALSE),0)</f>
        <v>5.3999999999999999E-2</v>
      </c>
      <c r="E339" s="95">
        <f t="shared" ca="1" si="101"/>
        <v>2.0871999999999999E-4</v>
      </c>
      <c r="F339" s="97">
        <f t="shared" si="95"/>
        <v>1.0925</v>
      </c>
      <c r="G339" s="98">
        <f t="shared" ca="1" si="89"/>
        <v>1.0002280266000001</v>
      </c>
      <c r="H339" s="95">
        <f ca="1">TRUNC(PRODUCT(G$10:G338),15)</f>
        <v>1.0616512086807799</v>
      </c>
      <c r="I339" s="95">
        <f t="shared" ca="1" si="96"/>
        <v>1.02808777261637</v>
      </c>
      <c r="J339" s="95">
        <f t="shared" ca="1" si="90"/>
        <v>1.03264647</v>
      </c>
      <c r="K339" s="95">
        <f t="shared" ca="1" si="91"/>
        <v>32.646470000000001</v>
      </c>
      <c r="L339" s="99">
        <f>IF(VLOOKUP(A339,$U$12:$AD$125,8)=VLOOKUP(A338,$U$12:$AD$125,8),0,VLOOKUP(A339,U$12:$AD$125,8))</f>
        <v>0</v>
      </c>
      <c r="M339" s="100">
        <f>IF(L339&gt;0,VLOOKUP(L339,T$12:$AC$125,7),0)</f>
        <v>0</v>
      </c>
      <c r="N339" s="95">
        <f t="shared" si="97"/>
        <v>0</v>
      </c>
      <c r="O339" s="95">
        <f t="shared" ca="1" si="92"/>
        <v>32.646470000000001</v>
      </c>
      <c r="P339" s="101" t="str">
        <f t="shared" si="98"/>
        <v>J=</v>
      </c>
      <c r="Q339" s="102">
        <f t="shared" si="99"/>
        <v>43759</v>
      </c>
      <c r="R339" s="12"/>
      <c r="S339" s="12"/>
      <c r="T339" s="92">
        <v>45778</v>
      </c>
      <c r="U339" s="21" t="s">
        <v>68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</row>
    <row r="340" spans="1:177" x14ac:dyDescent="0.2">
      <c r="A340" s="93">
        <f t="shared" si="93"/>
        <v>43755</v>
      </c>
      <c r="B340" s="94">
        <f t="shared" ca="1" si="100"/>
        <v>1032.88194</v>
      </c>
      <c r="C340" s="95">
        <f t="shared" si="94"/>
        <v>1000</v>
      </c>
      <c r="D340" s="96">
        <f ca="1">IF(A340&lt;$B$1,VLOOKUP(A340,[1]DI!$A$4:$B$15000,2,FALSE),0)</f>
        <v>5.3999999999999999E-2</v>
      </c>
      <c r="E340" s="95">
        <f t="shared" ca="1" si="101"/>
        <v>2.0871999999999999E-4</v>
      </c>
      <c r="F340" s="97">
        <f t="shared" si="95"/>
        <v>1.0925</v>
      </c>
      <c r="G340" s="98">
        <f t="shared" ca="1" si="89"/>
        <v>1.0002280266000001</v>
      </c>
      <c r="H340" s="95">
        <f ca="1">TRUNC(PRODUCT(G$10:G339),15)</f>
        <v>1.0618932933962799</v>
      </c>
      <c r="I340" s="95">
        <f t="shared" ca="1" si="96"/>
        <v>1.02808777261637</v>
      </c>
      <c r="J340" s="95">
        <f t="shared" ca="1" si="90"/>
        <v>1.03288194</v>
      </c>
      <c r="K340" s="95">
        <f t="shared" ca="1" si="91"/>
        <v>32.88194</v>
      </c>
      <c r="L340" s="99">
        <f>IF(VLOOKUP(A340,$U$12:$AD$125,8)=VLOOKUP(A339,$U$12:$AD$125,8),0,VLOOKUP(A340,U$12:$AD$125,8))</f>
        <v>0</v>
      </c>
      <c r="M340" s="100">
        <f>IF(L340&gt;0,VLOOKUP(L340,T$12:$AC$125,7),0)</f>
        <v>0</v>
      </c>
      <c r="N340" s="95">
        <f t="shared" si="97"/>
        <v>0</v>
      </c>
      <c r="O340" s="95">
        <f t="shared" ca="1" si="92"/>
        <v>32.88194</v>
      </c>
      <c r="P340" s="101" t="str">
        <f t="shared" si="98"/>
        <v>J=</v>
      </c>
      <c r="Q340" s="102">
        <f t="shared" si="99"/>
        <v>43759</v>
      </c>
      <c r="R340" s="12"/>
      <c r="S340" s="12"/>
      <c r="T340" s="92">
        <v>45827</v>
      </c>
      <c r="U340" s="21" t="s">
        <v>77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</row>
    <row r="341" spans="1:177" x14ac:dyDescent="0.2">
      <c r="A341" s="93">
        <f t="shared" si="93"/>
        <v>43756</v>
      </c>
      <c r="B341" s="94">
        <f t="shared" ca="1" si="100"/>
        <v>1033.11745999</v>
      </c>
      <c r="C341" s="95">
        <f t="shared" si="94"/>
        <v>1000</v>
      </c>
      <c r="D341" s="96">
        <f ca="1">IF(A341&lt;$B$1,VLOOKUP(A341,[1]DI!$A$4:$B$15000,2,FALSE),0)</f>
        <v>5.3999999999999999E-2</v>
      </c>
      <c r="E341" s="95">
        <f t="shared" ca="1" si="101"/>
        <v>2.0871999999999999E-4</v>
      </c>
      <c r="F341" s="97">
        <f t="shared" si="95"/>
        <v>1.0925</v>
      </c>
      <c r="G341" s="98">
        <f t="shared" ca="1" si="89"/>
        <v>1.0002280266000001</v>
      </c>
      <c r="H341" s="95">
        <f ca="1">TRUNC(PRODUCT(G$10:G340),15)</f>
        <v>1.06213543331354</v>
      </c>
      <c r="I341" s="95">
        <f t="shared" ca="1" si="96"/>
        <v>1.02808777261637</v>
      </c>
      <c r="J341" s="95">
        <f t="shared" ca="1" si="90"/>
        <v>1.0331174599999999</v>
      </c>
      <c r="K341" s="95">
        <f t="shared" ca="1" si="91"/>
        <v>33.11745999</v>
      </c>
      <c r="L341" s="99">
        <f>IF(VLOOKUP(A341,$U$12:$AD$125,8)=VLOOKUP(A340,$U$12:$AD$125,8),0,VLOOKUP(A341,U$12:$AD$125,8))</f>
        <v>0</v>
      </c>
      <c r="M341" s="100">
        <f>IF(L341&gt;0,VLOOKUP(L341,T$12:$AC$125,7),0)</f>
        <v>0</v>
      </c>
      <c r="N341" s="95">
        <f t="shared" si="97"/>
        <v>0</v>
      </c>
      <c r="O341" s="95">
        <f t="shared" ca="1" si="92"/>
        <v>33.11745999</v>
      </c>
      <c r="P341" s="101" t="str">
        <f t="shared" si="98"/>
        <v>J=</v>
      </c>
      <c r="Q341" s="102">
        <f t="shared" si="99"/>
        <v>43759</v>
      </c>
      <c r="R341" s="12"/>
      <c r="S341" s="12"/>
      <c r="T341" s="92">
        <v>46016</v>
      </c>
      <c r="U341" s="21" t="s">
        <v>73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</row>
    <row r="342" spans="1:177" x14ac:dyDescent="0.2">
      <c r="A342" s="93">
        <f t="shared" si="93"/>
        <v>43757</v>
      </c>
      <c r="B342" s="94">
        <f t="shared" ca="1" si="100"/>
        <v>1033.3530399900001</v>
      </c>
      <c r="C342" s="95">
        <f t="shared" si="94"/>
        <v>1000</v>
      </c>
      <c r="D342" s="96">
        <f ca="1">IF(A342&lt;$B$1,VLOOKUP(A342,[1]DI!$A$4:$B$15000,2,FALSE),0)</f>
        <v>0</v>
      </c>
      <c r="E342" s="95">
        <f t="shared" ca="1" si="101"/>
        <v>0</v>
      </c>
      <c r="F342" s="97">
        <f t="shared" si="95"/>
        <v>1.0925</v>
      </c>
      <c r="G342" s="98">
        <f t="shared" ca="1" si="89"/>
        <v>1</v>
      </c>
      <c r="H342" s="95">
        <f ca="1">TRUNC(PRODUCT(G$10:G341),15)</f>
        <v>1.0623776284451401</v>
      </c>
      <c r="I342" s="95">
        <f t="shared" ca="1" si="96"/>
        <v>1.02808777261637</v>
      </c>
      <c r="J342" s="95">
        <f t="shared" ca="1" si="90"/>
        <v>1.0333530399999999</v>
      </c>
      <c r="K342" s="95">
        <f t="shared" ca="1" si="91"/>
        <v>33.353039989999999</v>
      </c>
      <c r="L342" s="99">
        <f>IF(VLOOKUP(A342,$U$12:$AD$125,8)=VLOOKUP(A341,$U$12:$AD$125,8),0,VLOOKUP(A342,U$12:$AD$125,8))</f>
        <v>0</v>
      </c>
      <c r="M342" s="100">
        <f>IF(L342&gt;0,VLOOKUP(L342,T$12:$AC$125,7),0)</f>
        <v>0</v>
      </c>
      <c r="N342" s="95">
        <f t="shared" si="97"/>
        <v>0</v>
      </c>
      <c r="O342" s="95">
        <f t="shared" ca="1" si="92"/>
        <v>33.353039989999999</v>
      </c>
      <c r="P342" s="101" t="str">
        <f t="shared" si="98"/>
        <v>J=</v>
      </c>
      <c r="Q342" s="102">
        <f t="shared" si="99"/>
        <v>43759</v>
      </c>
      <c r="R342" s="12"/>
      <c r="S342" s="12"/>
      <c r="T342" s="92">
        <v>46023</v>
      </c>
      <c r="U342" s="21" t="s">
        <v>75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</row>
    <row r="343" spans="1:177" x14ac:dyDescent="0.2">
      <c r="A343" s="93">
        <f t="shared" si="93"/>
        <v>43758</v>
      </c>
      <c r="B343" s="94">
        <f t="shared" ca="1" si="100"/>
        <v>1033.3530399900001</v>
      </c>
      <c r="C343" s="95">
        <f t="shared" si="94"/>
        <v>1000</v>
      </c>
      <c r="D343" s="96">
        <f ca="1">IF(A343&lt;$B$1,VLOOKUP(A343,[1]DI!$A$4:$B$15000,2,FALSE),0)</f>
        <v>0</v>
      </c>
      <c r="E343" s="95">
        <f t="shared" ca="1" si="101"/>
        <v>0</v>
      </c>
      <c r="F343" s="97">
        <f t="shared" si="95"/>
        <v>1.0925</v>
      </c>
      <c r="G343" s="98">
        <f t="shared" ca="1" si="89"/>
        <v>1</v>
      </c>
      <c r="H343" s="95">
        <f ca="1">TRUNC(PRODUCT(G$10:G342),15)</f>
        <v>1.0623776284451401</v>
      </c>
      <c r="I343" s="95">
        <f t="shared" ca="1" si="96"/>
        <v>1.02808777261637</v>
      </c>
      <c r="J343" s="95">
        <f t="shared" ca="1" si="90"/>
        <v>1.0333530399999999</v>
      </c>
      <c r="K343" s="95">
        <f t="shared" ca="1" si="91"/>
        <v>33.353039989999999</v>
      </c>
      <c r="L343" s="99">
        <f>IF(VLOOKUP(A343,$U$12:$AD$125,8)=VLOOKUP(A342,$U$12:$AD$125,8),0,VLOOKUP(A343,U$12:$AD$125,8))</f>
        <v>0</v>
      </c>
      <c r="M343" s="100">
        <f>IF(L343&gt;0,VLOOKUP(L343,T$12:$AC$125,7),0)</f>
        <v>0</v>
      </c>
      <c r="N343" s="95">
        <f t="shared" si="97"/>
        <v>0</v>
      </c>
      <c r="O343" s="95">
        <f t="shared" ca="1" si="92"/>
        <v>33.353039989999999</v>
      </c>
      <c r="P343" s="101" t="str">
        <f t="shared" si="98"/>
        <v>J=</v>
      </c>
      <c r="Q343" s="102">
        <f t="shared" si="99"/>
        <v>43759</v>
      </c>
      <c r="R343" s="12"/>
      <c r="S343" s="12"/>
      <c r="T343" s="92">
        <v>46069</v>
      </c>
      <c r="U343" s="21" t="s">
        <v>59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</row>
    <row r="344" spans="1:177" x14ac:dyDescent="0.2">
      <c r="A344" s="93">
        <f t="shared" si="93"/>
        <v>43759</v>
      </c>
      <c r="B344" s="94">
        <f t="shared" ca="1" si="100"/>
        <v>1033.3530399900001</v>
      </c>
      <c r="C344" s="95">
        <f t="shared" si="94"/>
        <v>1000</v>
      </c>
      <c r="D344" s="96">
        <f ca="1">IF(A344&lt;$B$1,VLOOKUP(A344,[1]DI!$A$4:$B$15000,2,FALSE),0)</f>
        <v>5.3999999999999999E-2</v>
      </c>
      <c r="E344" s="95">
        <f t="shared" ca="1" si="101"/>
        <v>2.0871999999999999E-4</v>
      </c>
      <c r="F344" s="97">
        <f t="shared" si="95"/>
        <v>1.0925</v>
      </c>
      <c r="G344" s="98">
        <f t="shared" ca="1" si="89"/>
        <v>1.0002280266000001</v>
      </c>
      <c r="H344" s="95">
        <f ca="1">TRUNC(PRODUCT(G$10:G343),15)</f>
        <v>1.0623776284451401</v>
      </c>
      <c r="I344" s="95">
        <f t="shared" ca="1" si="96"/>
        <v>1.02808777261637</v>
      </c>
      <c r="J344" s="95">
        <f t="shared" ca="1" si="90"/>
        <v>1.0333530399999999</v>
      </c>
      <c r="K344" s="95">
        <f t="shared" ca="1" si="91"/>
        <v>33.353039989999999</v>
      </c>
      <c r="L344" s="99">
        <f>IF(VLOOKUP(A344,$U$12:$AD$125,8)=VLOOKUP(A343,$U$12:$AD$125,8),0,VLOOKUP(A344,U$12:$AD$125,8))</f>
        <v>2</v>
      </c>
      <c r="M344" s="100">
        <f>IF(L344&gt;0,VLOOKUP(L344,T$12:$AC$125,7),0)</f>
        <v>0</v>
      </c>
      <c r="N344" s="95">
        <f t="shared" si="97"/>
        <v>0</v>
      </c>
      <c r="O344" s="95">
        <f t="shared" ca="1" si="92"/>
        <v>33.353039989999999</v>
      </c>
      <c r="P344" s="101" t="str">
        <f t="shared" si="98"/>
        <v>J=</v>
      </c>
      <c r="Q344" s="102">
        <f t="shared" si="99"/>
        <v>43759</v>
      </c>
      <c r="R344" s="12"/>
      <c r="S344" s="12"/>
      <c r="T344" s="92">
        <v>46070</v>
      </c>
      <c r="U344" s="21" t="s">
        <v>59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</row>
    <row r="345" spans="1:177" x14ac:dyDescent="0.2">
      <c r="A345" s="93">
        <f t="shared" si="93"/>
        <v>43760</v>
      </c>
      <c r="B345" s="94">
        <f t="shared" ca="1" si="100"/>
        <v>1000.22802999</v>
      </c>
      <c r="C345" s="95">
        <f t="shared" si="94"/>
        <v>1000</v>
      </c>
      <c r="D345" s="96">
        <f ca="1">IF(A345&lt;$B$1,VLOOKUP(A345,[1]DI!$A$4:$B$15000,2,FALSE),0)</f>
        <v>5.3999999999999999E-2</v>
      </c>
      <c r="E345" s="95">
        <f t="shared" ca="1" si="101"/>
        <v>2.0871999999999999E-4</v>
      </c>
      <c r="F345" s="97">
        <f t="shared" si="95"/>
        <v>1.0925</v>
      </c>
      <c r="G345" s="98">
        <f t="shared" ca="1" si="89"/>
        <v>1.0002280266000001</v>
      </c>
      <c r="H345" s="95">
        <f ca="1">TRUNC(PRODUCT(G$10:G344),15)</f>
        <v>1.06261987880367</v>
      </c>
      <c r="I345" s="95">
        <f t="shared" ca="1" si="96"/>
        <v>1.0623776284451401</v>
      </c>
      <c r="J345" s="95">
        <f t="shared" ca="1" si="90"/>
        <v>1.0002280299999999</v>
      </c>
      <c r="K345" s="95">
        <f t="shared" ca="1" si="91"/>
        <v>0.22802998999999999</v>
      </c>
      <c r="L345" s="99">
        <f>IF(VLOOKUP(A345,$U$12:$AD$125,8)=VLOOKUP(A344,$U$12:$AD$125,8),0,VLOOKUP(A345,U$12:$AD$125,8))</f>
        <v>0</v>
      </c>
      <c r="M345" s="100">
        <f>IF(L345&gt;0,VLOOKUP(L345,T$12:$AC$125,7),0)</f>
        <v>0</v>
      </c>
      <c r="N345" s="95">
        <f t="shared" si="97"/>
        <v>0</v>
      </c>
      <c r="O345" s="95">
        <f t="shared" ca="1" si="92"/>
        <v>0.22802998999999999</v>
      </c>
      <c r="P345" s="101" t="str">
        <f t="shared" si="98"/>
        <v>J=</v>
      </c>
      <c r="Q345" s="102">
        <f t="shared" si="99"/>
        <v>43941</v>
      </c>
      <c r="R345" s="12"/>
      <c r="S345" s="12"/>
      <c r="T345" s="92">
        <v>46115</v>
      </c>
      <c r="U345" s="21" t="s">
        <v>76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</row>
    <row r="346" spans="1:177" x14ac:dyDescent="0.2">
      <c r="A346" s="93">
        <f t="shared" si="93"/>
        <v>43761</v>
      </c>
      <c r="B346" s="94">
        <f t="shared" ca="1" si="100"/>
        <v>1000.45611</v>
      </c>
      <c r="C346" s="95">
        <f t="shared" si="94"/>
        <v>1000</v>
      </c>
      <c r="D346" s="96">
        <f ca="1">IF(A346&lt;$B$1,VLOOKUP(A346,[1]DI!$A$4:$B$15000,2,FALSE),0)</f>
        <v>5.3999999999999999E-2</v>
      </c>
      <c r="E346" s="95">
        <f t="shared" ca="1" si="101"/>
        <v>2.0871999999999999E-4</v>
      </c>
      <c r="F346" s="97">
        <f t="shared" si="95"/>
        <v>1.0925</v>
      </c>
      <c r="G346" s="98">
        <f t="shared" ca="1" si="89"/>
        <v>1.0002280266000001</v>
      </c>
      <c r="H346" s="95">
        <f ca="1">TRUNC(PRODUCT(G$10:G345),15)</f>
        <v>1.0628621844017201</v>
      </c>
      <c r="I346" s="95">
        <f t="shared" ca="1" si="96"/>
        <v>1.0623776284451401</v>
      </c>
      <c r="J346" s="95">
        <f t="shared" ca="1" si="90"/>
        <v>1.00045611</v>
      </c>
      <c r="K346" s="95">
        <f t="shared" ca="1" si="91"/>
        <v>0.45611000000000002</v>
      </c>
      <c r="L346" s="99">
        <f>IF(VLOOKUP(A346,$U$12:$AD$125,8)=VLOOKUP(A345,$U$12:$AD$125,8),0,VLOOKUP(A346,U$12:$AD$125,8))</f>
        <v>0</v>
      </c>
      <c r="M346" s="100">
        <f>IF(L346&gt;0,VLOOKUP(L346,T$12:$AC$125,7),0)</f>
        <v>0</v>
      </c>
      <c r="N346" s="95">
        <f t="shared" si="97"/>
        <v>0</v>
      </c>
      <c r="O346" s="95">
        <f t="shared" ca="1" si="92"/>
        <v>0.45611000000000002</v>
      </c>
      <c r="P346" s="101" t="str">
        <f t="shared" si="98"/>
        <v>J=</v>
      </c>
      <c r="Q346" s="102">
        <f t="shared" si="99"/>
        <v>43941</v>
      </c>
      <c r="R346" s="12"/>
      <c r="S346" s="12"/>
      <c r="T346" s="92">
        <v>46133</v>
      </c>
      <c r="U346" s="21" t="s">
        <v>61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</row>
    <row r="347" spans="1:177" x14ac:dyDescent="0.2">
      <c r="A347" s="93">
        <f t="shared" si="93"/>
        <v>43762</v>
      </c>
      <c r="B347" s="94">
        <f t="shared" ca="1" si="100"/>
        <v>1000.68424</v>
      </c>
      <c r="C347" s="95">
        <f t="shared" si="94"/>
        <v>1000</v>
      </c>
      <c r="D347" s="96">
        <f ca="1">IF(A347&lt;$B$1,VLOOKUP(A347,[1]DI!$A$4:$B$15000,2,FALSE),0)</f>
        <v>5.3999999999999999E-2</v>
      </c>
      <c r="E347" s="95">
        <f t="shared" ca="1" si="101"/>
        <v>2.0871999999999999E-4</v>
      </c>
      <c r="F347" s="97">
        <f t="shared" si="95"/>
        <v>1.0925</v>
      </c>
      <c r="G347" s="98">
        <f t="shared" ca="1" si="89"/>
        <v>1.0002280266000001</v>
      </c>
      <c r="H347" s="95">
        <f ca="1">TRUNC(PRODUCT(G$10:G346),15)</f>
        <v>1.0631045452518999</v>
      </c>
      <c r="I347" s="95">
        <f t="shared" ca="1" si="96"/>
        <v>1.0623776284451401</v>
      </c>
      <c r="J347" s="95">
        <f t="shared" ca="1" si="90"/>
        <v>1.00068424</v>
      </c>
      <c r="K347" s="95">
        <f t="shared" ca="1" si="91"/>
        <v>0.68423999999999996</v>
      </c>
      <c r="L347" s="99">
        <f>IF(VLOOKUP(A347,$U$12:$AD$125,8)=VLOOKUP(A346,$U$12:$AD$125,8),0,VLOOKUP(A347,U$12:$AD$125,8))</f>
        <v>0</v>
      </c>
      <c r="M347" s="100">
        <f>IF(L347&gt;0,VLOOKUP(L347,T$12:$AC$125,7),0)</f>
        <v>0</v>
      </c>
      <c r="N347" s="95">
        <f t="shared" si="97"/>
        <v>0</v>
      </c>
      <c r="O347" s="95">
        <f t="shared" ca="1" si="92"/>
        <v>0.68423999999999996</v>
      </c>
      <c r="P347" s="101" t="str">
        <f t="shared" si="98"/>
        <v>J=</v>
      </c>
      <c r="Q347" s="102">
        <f t="shared" si="99"/>
        <v>43941</v>
      </c>
      <c r="R347" s="12"/>
      <c r="S347" s="12"/>
      <c r="T347" s="92">
        <v>46143</v>
      </c>
      <c r="U347" s="21" t="s">
        <v>78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</row>
    <row r="348" spans="1:177" x14ac:dyDescent="0.2">
      <c r="A348" s="93">
        <f t="shared" si="93"/>
        <v>43763</v>
      </c>
      <c r="B348" s="94">
        <f t="shared" ca="1" si="100"/>
        <v>1000.91241999</v>
      </c>
      <c r="C348" s="95">
        <f t="shared" si="94"/>
        <v>1000</v>
      </c>
      <c r="D348" s="96">
        <f ca="1">IF(A348&lt;$B$1,VLOOKUP(A348,[1]DI!$A$4:$B$15000,2,FALSE),0)</f>
        <v>5.3999999999999999E-2</v>
      </c>
      <c r="E348" s="95">
        <f t="shared" ca="1" si="101"/>
        <v>2.0871999999999999E-4</v>
      </c>
      <c r="F348" s="97">
        <f t="shared" si="95"/>
        <v>1.0925</v>
      </c>
      <c r="G348" s="98">
        <f t="shared" ca="1" si="89"/>
        <v>1.0002280266000001</v>
      </c>
      <c r="H348" s="95">
        <f ca="1">TRUNC(PRODUCT(G$10:G347),15)</f>
        <v>1.0633469613668001</v>
      </c>
      <c r="I348" s="95">
        <f t="shared" ca="1" si="96"/>
        <v>1.0623776284451401</v>
      </c>
      <c r="J348" s="95">
        <f t="shared" ca="1" si="90"/>
        <v>1.0009124199999999</v>
      </c>
      <c r="K348" s="95">
        <f t="shared" ca="1" si="91"/>
        <v>0.91241998999999996</v>
      </c>
      <c r="L348" s="99">
        <f>IF(VLOOKUP(A348,$U$12:$AD$125,8)=VLOOKUP(A347,$U$12:$AD$125,8),0,VLOOKUP(A348,U$12:$AD$125,8))</f>
        <v>0</v>
      </c>
      <c r="M348" s="100">
        <f>IF(L348&gt;0,VLOOKUP(L348,T$12:$AC$125,7),0)</f>
        <v>0</v>
      </c>
      <c r="N348" s="95">
        <f t="shared" si="97"/>
        <v>0</v>
      </c>
      <c r="O348" s="95">
        <f t="shared" ca="1" si="92"/>
        <v>0.91241998999999996</v>
      </c>
      <c r="P348" s="101" t="str">
        <f t="shared" si="98"/>
        <v>J=</v>
      </c>
      <c r="Q348" s="102">
        <f t="shared" si="99"/>
        <v>43941</v>
      </c>
      <c r="R348" s="12"/>
      <c r="S348" s="12"/>
      <c r="T348" s="92">
        <v>46177</v>
      </c>
      <c r="U348" s="21" t="s">
        <v>77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</row>
    <row r="349" spans="1:177" x14ac:dyDescent="0.2">
      <c r="A349" s="93">
        <f t="shared" si="93"/>
        <v>43764</v>
      </c>
      <c r="B349" s="94">
        <f t="shared" ca="1" si="100"/>
        <v>1001.14064999</v>
      </c>
      <c r="C349" s="95">
        <f t="shared" si="94"/>
        <v>1000</v>
      </c>
      <c r="D349" s="96">
        <f ca="1">IF(A349&lt;$B$1,VLOOKUP(A349,[1]DI!$A$4:$B$15000,2,FALSE),0)</f>
        <v>0</v>
      </c>
      <c r="E349" s="95">
        <f t="shared" ca="1" si="101"/>
        <v>0</v>
      </c>
      <c r="F349" s="97">
        <f t="shared" si="95"/>
        <v>1.0925</v>
      </c>
      <c r="G349" s="98">
        <f t="shared" ca="1" si="89"/>
        <v>1</v>
      </c>
      <c r="H349" s="95">
        <f ca="1">TRUNC(PRODUCT(G$10:G348),15)</f>
        <v>1.0635894327590201</v>
      </c>
      <c r="I349" s="95">
        <f t="shared" ca="1" si="96"/>
        <v>1.0623776284451401</v>
      </c>
      <c r="J349" s="95">
        <f t="shared" ca="1" si="90"/>
        <v>1.00114065</v>
      </c>
      <c r="K349" s="95">
        <f t="shared" ca="1" si="91"/>
        <v>1.14064999</v>
      </c>
      <c r="L349" s="99">
        <f>IF(VLOOKUP(A349,$U$12:$AD$125,8)=VLOOKUP(A348,$U$12:$AD$125,8),0,VLOOKUP(A349,U$12:$AD$125,8))</f>
        <v>0</v>
      </c>
      <c r="M349" s="100">
        <f>IF(L349&gt;0,VLOOKUP(L349,T$12:$AC$125,7),0)</f>
        <v>0</v>
      </c>
      <c r="N349" s="95">
        <f t="shared" si="97"/>
        <v>0</v>
      </c>
      <c r="O349" s="95">
        <f t="shared" ca="1" si="92"/>
        <v>1.14064999</v>
      </c>
      <c r="P349" s="101" t="str">
        <f t="shared" si="98"/>
        <v>J=</v>
      </c>
      <c r="Q349" s="102">
        <f t="shared" si="99"/>
        <v>43941</v>
      </c>
      <c r="R349" s="42"/>
      <c r="S349" s="37"/>
      <c r="T349" s="92">
        <v>46272</v>
      </c>
      <c r="U349" s="21" t="s">
        <v>79</v>
      </c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</row>
    <row r="350" spans="1:177" x14ac:dyDescent="0.2">
      <c r="A350" s="93">
        <f t="shared" si="93"/>
        <v>43765</v>
      </c>
      <c r="B350" s="94">
        <f t="shared" ca="1" si="100"/>
        <v>1001.14064999</v>
      </c>
      <c r="C350" s="95">
        <f t="shared" si="94"/>
        <v>1000</v>
      </c>
      <c r="D350" s="96">
        <f ca="1">IF(A350&lt;$B$1,VLOOKUP(A350,[1]DI!$A$4:$B$15000,2,FALSE),0)</f>
        <v>0</v>
      </c>
      <c r="E350" s="95">
        <f t="shared" ca="1" si="101"/>
        <v>0</v>
      </c>
      <c r="F350" s="97">
        <f t="shared" si="95"/>
        <v>1.0925</v>
      </c>
      <c r="G350" s="98">
        <f t="shared" ca="1" si="89"/>
        <v>1</v>
      </c>
      <c r="H350" s="95">
        <f ca="1">TRUNC(PRODUCT(G$10:G349),15)</f>
        <v>1.0635894327590201</v>
      </c>
      <c r="I350" s="95">
        <f t="shared" ca="1" si="96"/>
        <v>1.0623776284451401</v>
      </c>
      <c r="J350" s="95">
        <f t="shared" ca="1" si="90"/>
        <v>1.00114065</v>
      </c>
      <c r="K350" s="95">
        <f t="shared" ca="1" si="91"/>
        <v>1.14064999</v>
      </c>
      <c r="L350" s="99">
        <f>IF(VLOOKUP(A350,$U$12:$AD$125,8)=VLOOKUP(A349,$U$12:$AD$125,8),0,VLOOKUP(A350,U$12:$AD$125,8))</f>
        <v>0</v>
      </c>
      <c r="M350" s="100">
        <f>IF(L350&gt;0,VLOOKUP(L350,T$12:$AC$125,7),0)</f>
        <v>0</v>
      </c>
      <c r="N350" s="95">
        <f t="shared" si="97"/>
        <v>0</v>
      </c>
      <c r="O350" s="95">
        <f t="shared" ca="1" si="92"/>
        <v>1.14064999</v>
      </c>
      <c r="P350" s="101" t="str">
        <f t="shared" si="98"/>
        <v>J=</v>
      </c>
      <c r="Q350" s="102">
        <f t="shared" si="99"/>
        <v>43941</v>
      </c>
      <c r="R350" s="12"/>
      <c r="S350" s="12"/>
      <c r="T350" s="92">
        <v>46307</v>
      </c>
      <c r="U350" s="26" t="s">
        <v>65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</row>
    <row r="351" spans="1:177" x14ac:dyDescent="0.2">
      <c r="A351" s="93">
        <f t="shared" si="93"/>
        <v>43766</v>
      </c>
      <c r="B351" s="94">
        <f t="shared" ca="1" si="100"/>
        <v>1001.14064999</v>
      </c>
      <c r="C351" s="95">
        <f t="shared" si="94"/>
        <v>1000</v>
      </c>
      <c r="D351" s="96">
        <f ca="1">IF(A351&lt;$B$1,VLOOKUP(A351,[1]DI!$A$4:$B$15000,2,FALSE),0)</f>
        <v>5.3999999999999999E-2</v>
      </c>
      <c r="E351" s="95">
        <f t="shared" ca="1" si="101"/>
        <v>2.0871999999999999E-4</v>
      </c>
      <c r="F351" s="97">
        <f t="shared" si="95"/>
        <v>1.0925</v>
      </c>
      <c r="G351" s="98">
        <f t="shared" ca="1" si="89"/>
        <v>1.0002280266000001</v>
      </c>
      <c r="H351" s="95">
        <f ca="1">TRUNC(PRODUCT(G$10:G350),15)</f>
        <v>1.0635894327590201</v>
      </c>
      <c r="I351" s="95">
        <f t="shared" ca="1" si="96"/>
        <v>1.0623776284451401</v>
      </c>
      <c r="J351" s="95">
        <f t="shared" ca="1" si="90"/>
        <v>1.00114065</v>
      </c>
      <c r="K351" s="95">
        <f t="shared" ca="1" si="91"/>
        <v>1.14064999</v>
      </c>
      <c r="L351" s="99">
        <f>IF(VLOOKUP(A351,$U$12:$AD$125,8)=VLOOKUP(A350,$U$12:$AD$125,8),0,VLOOKUP(A351,U$12:$AD$125,8))</f>
        <v>0</v>
      </c>
      <c r="M351" s="100">
        <f>IF(L351&gt;0,VLOOKUP(L351,T$12:$AC$125,7),0)</f>
        <v>0</v>
      </c>
      <c r="N351" s="95">
        <f t="shared" si="97"/>
        <v>0</v>
      </c>
      <c r="O351" s="95">
        <f t="shared" ca="1" si="92"/>
        <v>1.14064999</v>
      </c>
      <c r="P351" s="101" t="str">
        <f t="shared" si="98"/>
        <v>J=</v>
      </c>
      <c r="Q351" s="102">
        <f t="shared" si="99"/>
        <v>43941</v>
      </c>
      <c r="R351" s="12"/>
      <c r="S351" s="12"/>
      <c r="T351" s="92">
        <v>46328</v>
      </c>
      <c r="U351" s="21" t="s">
        <v>71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</row>
    <row r="352" spans="1:177" x14ac:dyDescent="0.2">
      <c r="A352" s="93">
        <f t="shared" si="93"/>
        <v>43767</v>
      </c>
      <c r="B352" s="94">
        <f t="shared" ca="1" si="100"/>
        <v>1001.36894</v>
      </c>
      <c r="C352" s="95">
        <f t="shared" si="94"/>
        <v>1000</v>
      </c>
      <c r="D352" s="96">
        <f ca="1">IF(A352&lt;$B$1,VLOOKUP(A352,[1]DI!$A$4:$B$15000,2,FALSE),0)</f>
        <v>5.3999999999999999E-2</v>
      </c>
      <c r="E352" s="95">
        <f t="shared" ca="1" si="101"/>
        <v>2.0871999999999999E-4</v>
      </c>
      <c r="F352" s="97">
        <f t="shared" si="95"/>
        <v>1.0925</v>
      </c>
      <c r="G352" s="98">
        <f t="shared" ca="1" si="89"/>
        <v>1.0002280266000001</v>
      </c>
      <c r="H352" s="95">
        <f ca="1">TRUNC(PRODUCT(G$10:G351),15)</f>
        <v>1.06383195944117</v>
      </c>
      <c r="I352" s="95">
        <f t="shared" ca="1" si="96"/>
        <v>1.0623776284451401</v>
      </c>
      <c r="J352" s="95">
        <f t="shared" ca="1" si="90"/>
        <v>1.0013689400000001</v>
      </c>
      <c r="K352" s="95">
        <f t="shared" ca="1" si="91"/>
        <v>1.36894</v>
      </c>
      <c r="L352" s="99">
        <f>IF(VLOOKUP(A352,$U$12:$AD$125,8)=VLOOKUP(A351,$U$12:$AD$125,8),0,VLOOKUP(A352,U$12:$AD$125,8))</f>
        <v>0</v>
      </c>
      <c r="M352" s="100">
        <f>IF(L352&gt;0,VLOOKUP(L352,T$12:$AC$125,7),0)</f>
        <v>0</v>
      </c>
      <c r="N352" s="95">
        <f t="shared" si="97"/>
        <v>0</v>
      </c>
      <c r="O352" s="95">
        <f t="shared" ca="1" si="92"/>
        <v>1.36894</v>
      </c>
      <c r="P352" s="101" t="str">
        <f t="shared" si="98"/>
        <v>J=</v>
      </c>
      <c r="Q352" s="102">
        <f t="shared" si="99"/>
        <v>43941</v>
      </c>
      <c r="R352" s="12"/>
      <c r="S352" s="12"/>
      <c r="T352" s="92">
        <v>46381</v>
      </c>
      <c r="U352" s="21" t="s">
        <v>73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</row>
    <row r="353" spans="1:172" x14ac:dyDescent="0.2">
      <c r="A353" s="93">
        <f t="shared" si="93"/>
        <v>43768</v>
      </c>
      <c r="B353" s="94">
        <f t="shared" ca="1" si="100"/>
        <v>1001.5972799899999</v>
      </c>
      <c r="C353" s="95">
        <f t="shared" si="94"/>
        <v>1000</v>
      </c>
      <c r="D353" s="96">
        <f ca="1">IF(A353&lt;$B$1,VLOOKUP(A353,[1]DI!$A$4:$B$15000,2,FALSE),0)</f>
        <v>5.3999999999999999E-2</v>
      </c>
      <c r="E353" s="95">
        <f t="shared" ca="1" si="101"/>
        <v>2.0871999999999999E-4</v>
      </c>
      <c r="F353" s="97">
        <f t="shared" si="95"/>
        <v>1.0925</v>
      </c>
      <c r="G353" s="98">
        <f t="shared" ca="1" si="89"/>
        <v>1.0002280266000001</v>
      </c>
      <c r="H353" s="95">
        <f ca="1">TRUNC(PRODUCT(G$10:G352),15)</f>
        <v>1.0640745414258499</v>
      </c>
      <c r="I353" s="95">
        <f t="shared" ca="1" si="96"/>
        <v>1.0623776284451401</v>
      </c>
      <c r="J353" s="95">
        <f t="shared" ca="1" si="90"/>
        <v>1.0015972799999999</v>
      </c>
      <c r="K353" s="95">
        <f t="shared" ca="1" si="91"/>
        <v>1.5972799900000001</v>
      </c>
      <c r="L353" s="99">
        <f>IF(VLOOKUP(A353,$U$12:$AD$125,8)=VLOOKUP(A352,$U$12:$AD$125,8),0,VLOOKUP(A353,U$12:$AD$125,8))</f>
        <v>0</v>
      </c>
      <c r="M353" s="100">
        <f>IF(L353&gt;0,VLOOKUP(L353,T$12:$AC$125,7),0)</f>
        <v>0</v>
      </c>
      <c r="N353" s="95">
        <f t="shared" si="97"/>
        <v>0</v>
      </c>
      <c r="O353" s="95">
        <f t="shared" ca="1" si="92"/>
        <v>1.5972799900000001</v>
      </c>
      <c r="P353" s="101" t="str">
        <f t="shared" si="98"/>
        <v>J=</v>
      </c>
      <c r="Q353" s="102">
        <f t="shared" si="99"/>
        <v>43941</v>
      </c>
      <c r="R353" s="12"/>
      <c r="S353" s="12"/>
      <c r="T353" s="92">
        <v>46388</v>
      </c>
      <c r="U353" s="21" t="s">
        <v>75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</row>
    <row r="354" spans="1:172" x14ac:dyDescent="0.2">
      <c r="A354" s="93">
        <f t="shared" si="93"/>
        <v>43769</v>
      </c>
      <c r="B354" s="94">
        <f t="shared" ca="1" si="100"/>
        <v>1001.8256699900001</v>
      </c>
      <c r="C354" s="95">
        <f t="shared" si="94"/>
        <v>1000</v>
      </c>
      <c r="D354" s="96">
        <f ca="1">IF(A354&lt;$B$1,VLOOKUP(A354,[1]DI!$A$4:$B$15000,2,FALSE),0)</f>
        <v>4.9000000000000002E-2</v>
      </c>
      <c r="E354" s="95">
        <f t="shared" ca="1" si="101"/>
        <v>1.8985000000000001E-4</v>
      </c>
      <c r="F354" s="97">
        <f t="shared" si="95"/>
        <v>1.0925</v>
      </c>
      <c r="G354" s="98">
        <f t="shared" ca="1" si="89"/>
        <v>1.0002074111249999</v>
      </c>
      <c r="H354" s="95">
        <f ca="1">TRUNC(PRODUCT(G$10:G353),15)</f>
        <v>1.06431717872568</v>
      </c>
      <c r="I354" s="95">
        <f t="shared" ca="1" si="96"/>
        <v>1.0623776284451401</v>
      </c>
      <c r="J354" s="95">
        <f t="shared" ca="1" si="90"/>
        <v>1.0018256699999999</v>
      </c>
      <c r="K354" s="95">
        <f t="shared" ca="1" si="91"/>
        <v>1.82566999</v>
      </c>
      <c r="L354" s="99">
        <f>IF(VLOOKUP(A354,$U$12:$AD$125,8)=VLOOKUP(A353,$U$12:$AD$125,8),0,VLOOKUP(A354,U$12:$AD$125,8))</f>
        <v>0</v>
      </c>
      <c r="M354" s="100">
        <f>IF(L354&gt;0,VLOOKUP(L354,T$12:$AC$125,7),0)</f>
        <v>0</v>
      </c>
      <c r="N354" s="95">
        <f t="shared" si="97"/>
        <v>0</v>
      </c>
      <c r="O354" s="95">
        <f t="shared" ca="1" si="92"/>
        <v>1.82566999</v>
      </c>
      <c r="P354" s="101" t="str">
        <f t="shared" si="98"/>
        <v>J=</v>
      </c>
      <c r="Q354" s="102">
        <f t="shared" si="99"/>
        <v>43941</v>
      </c>
      <c r="R354" s="12"/>
      <c r="S354" s="12"/>
      <c r="T354" s="92">
        <v>46426</v>
      </c>
      <c r="U354" s="21" t="s">
        <v>59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</row>
    <row r="355" spans="1:172" x14ac:dyDescent="0.2">
      <c r="A355" s="93">
        <f t="shared" si="93"/>
        <v>43770</v>
      </c>
      <c r="B355" s="94">
        <f t="shared" ca="1" si="100"/>
        <v>1002.03346</v>
      </c>
      <c r="C355" s="95">
        <f t="shared" si="94"/>
        <v>1000</v>
      </c>
      <c r="D355" s="96">
        <f ca="1">IF(A355&lt;$B$1,VLOOKUP(A355,[1]DI!$A$4:$B$15000,2,FALSE),0)</f>
        <v>4.9000000000000002E-2</v>
      </c>
      <c r="E355" s="95">
        <f t="shared" ca="1" si="101"/>
        <v>1.8985000000000001E-4</v>
      </c>
      <c r="F355" s="97">
        <f t="shared" si="95"/>
        <v>1.0925</v>
      </c>
      <c r="G355" s="98">
        <f t="shared" ca="1" si="89"/>
        <v>1.0002074111249999</v>
      </c>
      <c r="H355" s="95">
        <f ca="1">TRUNC(PRODUCT(G$10:G354),15)</f>
        <v>1.06453792994908</v>
      </c>
      <c r="I355" s="95">
        <f t="shared" ca="1" si="96"/>
        <v>1.0623776284451401</v>
      </c>
      <c r="J355" s="95">
        <f t="shared" ca="1" si="90"/>
        <v>1.00203346</v>
      </c>
      <c r="K355" s="95">
        <f t="shared" ca="1" si="91"/>
        <v>2.0334599999999998</v>
      </c>
      <c r="L355" s="99">
        <f>IF(VLOOKUP(A355,$U$12:$AD$125,8)=VLOOKUP(A354,$U$12:$AD$125,8),0,VLOOKUP(A355,U$12:$AD$125,8))</f>
        <v>0</v>
      </c>
      <c r="M355" s="100">
        <f>IF(L355&gt;0,VLOOKUP(L355,T$12:$AC$125,7),0)</f>
        <v>0</v>
      </c>
      <c r="N355" s="95">
        <f t="shared" si="97"/>
        <v>0</v>
      </c>
      <c r="O355" s="95">
        <f t="shared" ca="1" si="92"/>
        <v>2.0334599999999998</v>
      </c>
      <c r="P355" s="101" t="str">
        <f t="shared" si="98"/>
        <v>J=</v>
      </c>
      <c r="Q355" s="102">
        <f t="shared" si="99"/>
        <v>43941</v>
      </c>
      <c r="R355" s="12"/>
      <c r="S355" s="12"/>
      <c r="T355" s="92">
        <v>46427</v>
      </c>
      <c r="U355" s="21" t="s">
        <v>59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</row>
    <row r="356" spans="1:172" x14ac:dyDescent="0.2">
      <c r="A356" s="93">
        <f t="shared" si="93"/>
        <v>43771</v>
      </c>
      <c r="B356" s="94">
        <f t="shared" ca="1" si="100"/>
        <v>1002.24128999</v>
      </c>
      <c r="C356" s="95">
        <f t="shared" si="94"/>
        <v>1000</v>
      </c>
      <c r="D356" s="96">
        <f ca="1">IF(A356&lt;$B$1,VLOOKUP(A356,[1]DI!$A$4:$B$15000,2,FALSE),0)</f>
        <v>0</v>
      </c>
      <c r="E356" s="95">
        <f t="shared" ca="1" si="101"/>
        <v>0</v>
      </c>
      <c r="F356" s="97">
        <f t="shared" si="95"/>
        <v>1.0925</v>
      </c>
      <c r="G356" s="98">
        <f t="shared" ca="1" si="89"/>
        <v>1</v>
      </c>
      <c r="H356" s="95">
        <f ca="1">TRUNC(PRODUCT(G$10:G355),15)</f>
        <v>1.06475872695873</v>
      </c>
      <c r="I356" s="95">
        <f t="shared" ca="1" si="96"/>
        <v>1.0623776284451401</v>
      </c>
      <c r="J356" s="95">
        <f t="shared" ca="1" si="90"/>
        <v>1.00224129</v>
      </c>
      <c r="K356" s="95">
        <f t="shared" ca="1" si="91"/>
        <v>2.2412899899999998</v>
      </c>
      <c r="L356" s="99">
        <f>IF(VLOOKUP(A356,$U$12:$AD$125,8)=VLOOKUP(A355,$U$12:$AD$125,8),0,VLOOKUP(A356,U$12:$AD$125,8))</f>
        <v>0</v>
      </c>
      <c r="M356" s="100">
        <f>IF(L356&gt;0,VLOOKUP(L356,T$12:$AC$125,7),0)</f>
        <v>0</v>
      </c>
      <c r="N356" s="95">
        <f t="shared" si="97"/>
        <v>0</v>
      </c>
      <c r="O356" s="95">
        <f t="shared" ca="1" si="92"/>
        <v>2.2412899899999998</v>
      </c>
      <c r="P356" s="101" t="str">
        <f t="shared" si="98"/>
        <v>J=</v>
      </c>
      <c r="Q356" s="102">
        <f t="shared" si="99"/>
        <v>43941</v>
      </c>
      <c r="R356" s="12"/>
      <c r="S356" s="12"/>
      <c r="T356" s="92">
        <v>46472</v>
      </c>
      <c r="U356" s="21" t="s">
        <v>76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</row>
    <row r="357" spans="1:172" x14ac:dyDescent="0.2">
      <c r="A357" s="93">
        <f t="shared" si="93"/>
        <v>43772</v>
      </c>
      <c r="B357" s="94">
        <f t="shared" ca="1" si="100"/>
        <v>1002.24128999</v>
      </c>
      <c r="C357" s="95">
        <f t="shared" si="94"/>
        <v>1000</v>
      </c>
      <c r="D357" s="96">
        <f ca="1">IF(A357&lt;$B$1,VLOOKUP(A357,[1]DI!$A$4:$B$15000,2,FALSE),0)</f>
        <v>0</v>
      </c>
      <c r="E357" s="95">
        <f t="shared" ca="1" si="101"/>
        <v>0</v>
      </c>
      <c r="F357" s="97">
        <f t="shared" si="95"/>
        <v>1.0925</v>
      </c>
      <c r="G357" s="98">
        <f t="shared" ca="1" si="89"/>
        <v>1</v>
      </c>
      <c r="H357" s="95">
        <f ca="1">TRUNC(PRODUCT(G$10:G356),15)</f>
        <v>1.06475872695873</v>
      </c>
      <c r="I357" s="95">
        <f t="shared" ca="1" si="96"/>
        <v>1.0623776284451401</v>
      </c>
      <c r="J357" s="95">
        <f t="shared" ca="1" si="90"/>
        <v>1.00224129</v>
      </c>
      <c r="K357" s="95">
        <f t="shared" ca="1" si="91"/>
        <v>2.2412899899999998</v>
      </c>
      <c r="L357" s="99">
        <f>IF(VLOOKUP(A357,$U$12:$AD$125,8)=VLOOKUP(A356,$U$12:$AD$125,8),0,VLOOKUP(A357,U$12:$AD$125,8))</f>
        <v>0</v>
      </c>
      <c r="M357" s="100">
        <f>IF(L357&gt;0,VLOOKUP(L357,T$12:$AC$125,7),0)</f>
        <v>0</v>
      </c>
      <c r="N357" s="95">
        <f t="shared" si="97"/>
        <v>0</v>
      </c>
      <c r="O357" s="95">
        <f t="shared" ca="1" si="92"/>
        <v>2.2412899899999998</v>
      </c>
      <c r="P357" s="101" t="str">
        <f t="shared" si="98"/>
        <v>J=</v>
      </c>
      <c r="Q357" s="102">
        <f t="shared" si="99"/>
        <v>43941</v>
      </c>
      <c r="R357" s="12"/>
      <c r="S357" s="12"/>
      <c r="T357" s="92">
        <v>46498</v>
      </c>
      <c r="U357" s="21" t="s">
        <v>61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</row>
    <row r="358" spans="1:172" x14ac:dyDescent="0.2">
      <c r="A358" s="93">
        <f t="shared" si="93"/>
        <v>43773</v>
      </c>
      <c r="B358" s="94">
        <f t="shared" ca="1" si="100"/>
        <v>1002.24128999</v>
      </c>
      <c r="C358" s="95">
        <f t="shared" si="94"/>
        <v>1000</v>
      </c>
      <c r="D358" s="96">
        <f ca="1">IF(A358&lt;$B$1,VLOOKUP(A358,[1]DI!$A$4:$B$15000,2,FALSE),0)</f>
        <v>4.9000000000000002E-2</v>
      </c>
      <c r="E358" s="95">
        <f t="shared" ca="1" si="101"/>
        <v>1.8985000000000001E-4</v>
      </c>
      <c r="F358" s="97">
        <f t="shared" si="95"/>
        <v>1.0925</v>
      </c>
      <c r="G358" s="98">
        <f t="shared" ca="1" si="89"/>
        <v>1.0002074111249999</v>
      </c>
      <c r="H358" s="95">
        <f ca="1">TRUNC(PRODUCT(G$10:G357),15)</f>
        <v>1.06475872695873</v>
      </c>
      <c r="I358" s="95">
        <f t="shared" ca="1" si="96"/>
        <v>1.0623776284451401</v>
      </c>
      <c r="J358" s="95">
        <f t="shared" ca="1" si="90"/>
        <v>1.00224129</v>
      </c>
      <c r="K358" s="95">
        <f t="shared" ca="1" si="91"/>
        <v>2.2412899899999998</v>
      </c>
      <c r="L358" s="99">
        <f>IF(VLOOKUP(A358,$U$12:$AD$125,8)=VLOOKUP(A357,$U$12:$AD$125,8),0,VLOOKUP(A358,U$12:$AD$125,8))</f>
        <v>0</v>
      </c>
      <c r="M358" s="100">
        <f>IF(L358&gt;0,VLOOKUP(L358,T$12:$AC$125,7),0)</f>
        <v>0</v>
      </c>
      <c r="N358" s="95">
        <f t="shared" si="97"/>
        <v>0</v>
      </c>
      <c r="O358" s="95">
        <f t="shared" ca="1" si="92"/>
        <v>2.2412899899999998</v>
      </c>
      <c r="P358" s="101" t="str">
        <f t="shared" si="98"/>
        <v>J=</v>
      </c>
      <c r="Q358" s="102">
        <f t="shared" si="99"/>
        <v>43941</v>
      </c>
      <c r="R358" s="12"/>
      <c r="S358" s="12"/>
      <c r="T358" s="92">
        <v>46534</v>
      </c>
      <c r="U358" s="21" t="s">
        <v>77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</row>
    <row r="359" spans="1:172" x14ac:dyDescent="0.2">
      <c r="A359" s="93">
        <f t="shared" si="93"/>
        <v>43774</v>
      </c>
      <c r="B359" s="94">
        <f t="shared" ca="1" si="100"/>
        <v>1002.44917</v>
      </c>
      <c r="C359" s="95">
        <f t="shared" si="94"/>
        <v>1000</v>
      </c>
      <c r="D359" s="96">
        <f ca="1">IF(A359&lt;$B$1,VLOOKUP(A359,[1]DI!$A$4:$B$15000,2,FALSE),0)</f>
        <v>4.9000000000000002E-2</v>
      </c>
      <c r="E359" s="95">
        <f t="shared" ca="1" si="101"/>
        <v>1.8985000000000001E-4</v>
      </c>
      <c r="F359" s="97">
        <f t="shared" si="95"/>
        <v>1.0925</v>
      </c>
      <c r="G359" s="98">
        <f t="shared" ca="1" si="89"/>
        <v>1.0002074111249999</v>
      </c>
      <c r="H359" s="95">
        <f ca="1">TRUNC(PRODUCT(G$10:G358),15)</f>
        <v>1.06497956976414</v>
      </c>
      <c r="I359" s="95">
        <f t="shared" ca="1" si="96"/>
        <v>1.0623776284451401</v>
      </c>
      <c r="J359" s="95">
        <f t="shared" ca="1" si="90"/>
        <v>1.00244917</v>
      </c>
      <c r="K359" s="95">
        <f t="shared" ca="1" si="91"/>
        <v>2.4491700000000001</v>
      </c>
      <c r="L359" s="99">
        <f>IF(VLOOKUP(A359,$U$12:$AD$125,8)=VLOOKUP(A358,$U$12:$AD$125,8),0,VLOOKUP(A359,U$12:$AD$125,8))</f>
        <v>0</v>
      </c>
      <c r="M359" s="100">
        <f>IF(L359&gt;0,VLOOKUP(L359,T$12:$AC$125,7),0)</f>
        <v>0</v>
      </c>
      <c r="N359" s="95">
        <f t="shared" si="97"/>
        <v>0</v>
      </c>
      <c r="O359" s="95">
        <f t="shared" ca="1" si="92"/>
        <v>2.4491700000000001</v>
      </c>
      <c r="P359" s="101" t="str">
        <f t="shared" si="98"/>
        <v>J=</v>
      </c>
      <c r="Q359" s="102">
        <f t="shared" si="99"/>
        <v>43941</v>
      </c>
      <c r="R359" s="12"/>
      <c r="S359" s="12"/>
      <c r="T359" s="92">
        <v>46637</v>
      </c>
      <c r="U359" s="21" t="s">
        <v>70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</row>
    <row r="360" spans="1:172" x14ac:dyDescent="0.2">
      <c r="A360" s="93">
        <f t="shared" si="93"/>
        <v>43775</v>
      </c>
      <c r="B360" s="94">
        <f t="shared" ca="1" si="100"/>
        <v>1002.65709</v>
      </c>
      <c r="C360" s="95">
        <f t="shared" si="94"/>
        <v>1000</v>
      </c>
      <c r="D360" s="96">
        <f ca="1">IF(A360&lt;$B$1,VLOOKUP(A360,[1]DI!$A$4:$B$15000,2,FALSE),0)</f>
        <v>4.9000000000000002E-2</v>
      </c>
      <c r="E360" s="95">
        <f t="shared" ca="1" si="101"/>
        <v>1.8985000000000001E-4</v>
      </c>
      <c r="F360" s="97">
        <f t="shared" si="95"/>
        <v>1.0925</v>
      </c>
      <c r="G360" s="98">
        <f t="shared" ca="1" si="89"/>
        <v>1.0002074111249999</v>
      </c>
      <c r="H360" s="95">
        <f ca="1">TRUNC(PRODUCT(G$10:G359),15)</f>
        <v>1.06520045837481</v>
      </c>
      <c r="I360" s="95">
        <f t="shared" ca="1" si="96"/>
        <v>1.0623776284451401</v>
      </c>
      <c r="J360" s="95">
        <f t="shared" ca="1" si="90"/>
        <v>1.00265709</v>
      </c>
      <c r="K360" s="95">
        <f t="shared" ca="1" si="91"/>
        <v>2.6570900000000002</v>
      </c>
      <c r="L360" s="99">
        <f>IF(VLOOKUP(A360,$U$12:$AD$125,8)=VLOOKUP(A359,$U$12:$AD$125,8),0,VLOOKUP(A360,U$12:$AD$125,8))</f>
        <v>0</v>
      </c>
      <c r="M360" s="100">
        <f>IF(L360&gt;0,VLOOKUP(L360,T$12:$AC$125,7),0)</f>
        <v>0</v>
      </c>
      <c r="N360" s="95">
        <f t="shared" si="97"/>
        <v>0</v>
      </c>
      <c r="O360" s="95">
        <f t="shared" ca="1" si="92"/>
        <v>2.6570900000000002</v>
      </c>
      <c r="P360" s="101" t="str">
        <f t="shared" si="98"/>
        <v>J=</v>
      </c>
      <c r="Q360" s="102">
        <f t="shared" si="99"/>
        <v>43941</v>
      </c>
      <c r="R360" s="12"/>
      <c r="S360" s="12"/>
      <c r="T360" s="92">
        <v>46672</v>
      </c>
      <c r="U360" s="26" t="s">
        <v>65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</row>
    <row r="361" spans="1:172" x14ac:dyDescent="0.2">
      <c r="A361" s="93">
        <f t="shared" si="93"/>
        <v>43776</v>
      </c>
      <c r="B361" s="94">
        <f t="shared" ca="1" si="100"/>
        <v>1002.86505</v>
      </c>
      <c r="C361" s="95">
        <f t="shared" si="94"/>
        <v>1000</v>
      </c>
      <c r="D361" s="96">
        <f ca="1">IF(A361&lt;$B$1,VLOOKUP(A361,[1]DI!$A$4:$B$15000,2,FALSE),0)</f>
        <v>4.9000000000000002E-2</v>
      </c>
      <c r="E361" s="95">
        <f t="shared" ca="1" si="101"/>
        <v>1.8985000000000001E-4</v>
      </c>
      <c r="F361" s="97">
        <f t="shared" si="95"/>
        <v>1.0925</v>
      </c>
      <c r="G361" s="98">
        <f t="shared" ca="1" si="89"/>
        <v>1.0002074111249999</v>
      </c>
      <c r="H361" s="95">
        <f ca="1">TRUNC(PRODUCT(G$10:G360),15)</f>
        <v>1.0654213928002301</v>
      </c>
      <c r="I361" s="95">
        <f t="shared" ca="1" si="96"/>
        <v>1.0623776284451401</v>
      </c>
      <c r="J361" s="95">
        <f t="shared" ca="1" si="90"/>
        <v>1.00286505</v>
      </c>
      <c r="K361" s="95">
        <f t="shared" ca="1" si="91"/>
        <v>2.8650500000000001</v>
      </c>
      <c r="L361" s="99">
        <f>IF(VLOOKUP(A361,$U$12:$AD$125,8)=VLOOKUP(A360,$U$12:$AD$125,8),0,VLOOKUP(A361,U$12:$AD$125,8))</f>
        <v>0</v>
      </c>
      <c r="M361" s="100">
        <f>IF(L361&gt;0,VLOOKUP(L361,T$12:$AC$125,7),0)</f>
        <v>0</v>
      </c>
      <c r="N361" s="95">
        <f t="shared" si="97"/>
        <v>0</v>
      </c>
      <c r="O361" s="95">
        <f t="shared" ca="1" si="92"/>
        <v>2.8650500000000001</v>
      </c>
      <c r="P361" s="101" t="str">
        <f t="shared" si="98"/>
        <v>J=</v>
      </c>
      <c r="Q361" s="102">
        <f t="shared" si="99"/>
        <v>43941</v>
      </c>
      <c r="R361" s="12"/>
      <c r="S361" s="12"/>
      <c r="T361" s="92">
        <v>46693</v>
      </c>
      <c r="U361" s="21" t="s">
        <v>71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</row>
    <row r="362" spans="1:172" x14ac:dyDescent="0.2">
      <c r="A362" s="93">
        <f t="shared" si="93"/>
        <v>43777</v>
      </c>
      <c r="B362" s="94">
        <f t="shared" ca="1" si="100"/>
        <v>1003.07305</v>
      </c>
      <c r="C362" s="95">
        <f t="shared" si="94"/>
        <v>1000</v>
      </c>
      <c r="D362" s="96">
        <f ca="1">IF(A362&lt;$B$1,VLOOKUP(A362,[1]DI!$A$4:$B$15000,2,FALSE),0)</f>
        <v>4.9000000000000002E-2</v>
      </c>
      <c r="E362" s="95">
        <f t="shared" ca="1" si="101"/>
        <v>1.8985000000000001E-4</v>
      </c>
      <c r="F362" s="97">
        <f t="shared" si="95"/>
        <v>1.0925</v>
      </c>
      <c r="G362" s="98">
        <f t="shared" ca="1" si="89"/>
        <v>1.0002074111249999</v>
      </c>
      <c r="H362" s="95">
        <f ca="1">TRUNC(PRODUCT(G$10:G361),15)</f>
        <v>1.0656423730499101</v>
      </c>
      <c r="I362" s="95">
        <f t="shared" ca="1" si="96"/>
        <v>1.0623776284451401</v>
      </c>
      <c r="J362" s="95">
        <f t="shared" ca="1" si="90"/>
        <v>1.00307305</v>
      </c>
      <c r="K362" s="95">
        <f t="shared" ca="1" si="91"/>
        <v>3.0730499999999998</v>
      </c>
      <c r="L362" s="99">
        <f>IF(VLOOKUP(A362,$U$12:$AD$125,8)=VLOOKUP(A361,$U$12:$AD$125,8),0,VLOOKUP(A362,U$12:$AD$125,8))</f>
        <v>0</v>
      </c>
      <c r="M362" s="100">
        <f>IF(L362&gt;0,VLOOKUP(L362,T$12:$AC$125,7),0)</f>
        <v>0</v>
      </c>
      <c r="N362" s="95">
        <f t="shared" si="97"/>
        <v>0</v>
      </c>
      <c r="O362" s="95">
        <f t="shared" ca="1" si="92"/>
        <v>3.0730499999999998</v>
      </c>
      <c r="P362" s="101" t="str">
        <f t="shared" si="98"/>
        <v>J=</v>
      </c>
      <c r="Q362" s="102">
        <f t="shared" si="99"/>
        <v>43941</v>
      </c>
      <c r="R362" s="12"/>
      <c r="S362" s="12"/>
      <c r="T362" s="92">
        <v>46706</v>
      </c>
      <c r="U362" s="21" t="s">
        <v>80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</row>
    <row r="363" spans="1:172" x14ac:dyDescent="0.2">
      <c r="A363" s="93">
        <f t="shared" si="93"/>
        <v>43778</v>
      </c>
      <c r="B363" s="94">
        <f t="shared" ca="1" si="100"/>
        <v>1003.28109999</v>
      </c>
      <c r="C363" s="95">
        <f t="shared" si="94"/>
        <v>1000</v>
      </c>
      <c r="D363" s="96">
        <f ca="1">IF(A363&lt;$B$1,VLOOKUP(A363,[1]DI!$A$4:$B$15000,2,FALSE),0)</f>
        <v>0</v>
      </c>
      <c r="E363" s="95">
        <f t="shared" ca="1" si="101"/>
        <v>0</v>
      </c>
      <c r="F363" s="97">
        <f t="shared" si="95"/>
        <v>1.0925</v>
      </c>
      <c r="G363" s="98">
        <f t="shared" ca="1" si="89"/>
        <v>1</v>
      </c>
      <c r="H363" s="95">
        <f ca="1">TRUNC(PRODUCT(G$10:G362),15)</f>
        <v>1.0658633991333499</v>
      </c>
      <c r="I363" s="95">
        <f t="shared" ca="1" si="96"/>
        <v>1.0623776284451401</v>
      </c>
      <c r="J363" s="95">
        <f t="shared" ca="1" si="90"/>
        <v>1.0032810999999999</v>
      </c>
      <c r="K363" s="95">
        <f t="shared" ca="1" si="91"/>
        <v>3.28109999</v>
      </c>
      <c r="L363" s="99">
        <f>IF(VLOOKUP(A363,$U$12:$AD$125,8)=VLOOKUP(A362,$U$12:$AD$125,8),0,VLOOKUP(A363,U$12:$AD$125,8))</f>
        <v>0</v>
      </c>
      <c r="M363" s="100">
        <f>IF(L363&gt;0,VLOOKUP(L363,T$12:$AC$125,7),0)</f>
        <v>0</v>
      </c>
      <c r="N363" s="95">
        <f t="shared" si="97"/>
        <v>0</v>
      </c>
      <c r="O363" s="95">
        <f t="shared" ca="1" si="92"/>
        <v>3.28109999</v>
      </c>
      <c r="P363" s="101" t="str">
        <f t="shared" si="98"/>
        <v>J=</v>
      </c>
      <c r="Q363" s="102">
        <f t="shared" si="99"/>
        <v>43941</v>
      </c>
      <c r="R363" s="12"/>
      <c r="S363" s="12"/>
      <c r="T363" s="92">
        <v>46811</v>
      </c>
      <c r="U363" s="21" t="s">
        <v>59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</row>
    <row r="364" spans="1:172" x14ac:dyDescent="0.2">
      <c r="A364" s="93">
        <f t="shared" si="93"/>
        <v>43779</v>
      </c>
      <c r="B364" s="94">
        <f t="shared" ca="1" si="100"/>
        <v>1003.28109999</v>
      </c>
      <c r="C364" s="95">
        <f t="shared" si="94"/>
        <v>1000</v>
      </c>
      <c r="D364" s="96">
        <f ca="1">IF(A364&lt;$B$1,VLOOKUP(A364,[1]DI!$A$4:$B$15000,2,FALSE),0)</f>
        <v>0</v>
      </c>
      <c r="E364" s="95">
        <f t="shared" ca="1" si="101"/>
        <v>0</v>
      </c>
      <c r="F364" s="97">
        <f t="shared" si="95"/>
        <v>1.0925</v>
      </c>
      <c r="G364" s="98">
        <f t="shared" ca="1" si="89"/>
        <v>1</v>
      </c>
      <c r="H364" s="95">
        <f ca="1">TRUNC(PRODUCT(G$10:G363),15)</f>
        <v>1.0658633991333499</v>
      </c>
      <c r="I364" s="95">
        <f t="shared" ca="1" si="96"/>
        <v>1.0623776284451401</v>
      </c>
      <c r="J364" s="95">
        <f t="shared" ca="1" si="90"/>
        <v>1.0032810999999999</v>
      </c>
      <c r="K364" s="95">
        <f t="shared" ca="1" si="91"/>
        <v>3.28109999</v>
      </c>
      <c r="L364" s="99">
        <f>IF(VLOOKUP(A364,$U$12:$AD$125,8)=VLOOKUP(A363,$U$12:$AD$125,8),0,VLOOKUP(A364,U$12:$AD$125,8))</f>
        <v>0</v>
      </c>
      <c r="M364" s="100">
        <f>IF(L364&gt;0,VLOOKUP(L364,T$12:$AC$125,7),0)</f>
        <v>0</v>
      </c>
      <c r="N364" s="95">
        <f t="shared" si="97"/>
        <v>0</v>
      </c>
      <c r="O364" s="95">
        <f t="shared" ca="1" si="92"/>
        <v>3.28109999</v>
      </c>
      <c r="P364" s="101" t="str">
        <f t="shared" si="98"/>
        <v>J=</v>
      </c>
      <c r="Q364" s="102">
        <f t="shared" si="99"/>
        <v>43941</v>
      </c>
      <c r="R364" s="12"/>
      <c r="S364" s="12"/>
      <c r="T364" s="92">
        <v>46812</v>
      </c>
      <c r="U364" s="21" t="s">
        <v>59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</row>
    <row r="365" spans="1:172" x14ac:dyDescent="0.2">
      <c r="A365" s="93">
        <f t="shared" si="93"/>
        <v>43780</v>
      </c>
      <c r="B365" s="94">
        <f t="shared" ca="1" si="100"/>
        <v>1003.28109999</v>
      </c>
      <c r="C365" s="95">
        <f t="shared" si="94"/>
        <v>1000</v>
      </c>
      <c r="D365" s="96">
        <f ca="1">IF(A365&lt;$B$1,VLOOKUP(A365,[1]DI!$A$4:$B$15000,2,FALSE),0)</f>
        <v>4.9000000000000002E-2</v>
      </c>
      <c r="E365" s="95">
        <f t="shared" ca="1" si="101"/>
        <v>1.8985000000000001E-4</v>
      </c>
      <c r="F365" s="97">
        <f t="shared" si="95"/>
        <v>1.0925</v>
      </c>
      <c r="G365" s="98">
        <f t="shared" ca="1" si="89"/>
        <v>1.0002074111249999</v>
      </c>
      <c r="H365" s="95">
        <f ca="1">TRUNC(PRODUCT(G$10:G364),15)</f>
        <v>1.0658633991333499</v>
      </c>
      <c r="I365" s="95">
        <f t="shared" ca="1" si="96"/>
        <v>1.0623776284451401</v>
      </c>
      <c r="J365" s="95">
        <f t="shared" ca="1" si="90"/>
        <v>1.0032810999999999</v>
      </c>
      <c r="K365" s="95">
        <f t="shared" ca="1" si="91"/>
        <v>3.28109999</v>
      </c>
      <c r="L365" s="99">
        <f>IF(VLOOKUP(A365,$U$12:$AD$125,8)=VLOOKUP(A364,$U$12:$AD$125,8),0,VLOOKUP(A365,U$12:$AD$125,8))</f>
        <v>0</v>
      </c>
      <c r="M365" s="100">
        <f>IF(L365&gt;0,VLOOKUP(L365,T$12:$AC$125,7),0)</f>
        <v>0</v>
      </c>
      <c r="N365" s="95">
        <f t="shared" si="97"/>
        <v>0</v>
      </c>
      <c r="O365" s="95">
        <f t="shared" ca="1" si="92"/>
        <v>3.28109999</v>
      </c>
      <c r="P365" s="101" t="str">
        <f t="shared" si="98"/>
        <v>J=</v>
      </c>
      <c r="Q365" s="102">
        <f t="shared" si="99"/>
        <v>43941</v>
      </c>
      <c r="R365" s="12"/>
      <c r="S365" s="12"/>
      <c r="T365" s="92">
        <v>46857</v>
      </c>
      <c r="U365" s="21" t="s">
        <v>76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</row>
    <row r="366" spans="1:172" x14ac:dyDescent="0.2">
      <c r="A366" s="93">
        <f t="shared" si="93"/>
        <v>43781</v>
      </c>
      <c r="B366" s="94">
        <f t="shared" ca="1" si="100"/>
        <v>1003.48919</v>
      </c>
      <c r="C366" s="95">
        <f t="shared" si="94"/>
        <v>1000</v>
      </c>
      <c r="D366" s="96">
        <f ca="1">IF(A366&lt;$B$1,VLOOKUP(A366,[1]DI!$A$4:$B$15000,2,FALSE),0)</f>
        <v>4.9000000000000002E-2</v>
      </c>
      <c r="E366" s="95">
        <f t="shared" ca="1" si="101"/>
        <v>1.8985000000000001E-4</v>
      </c>
      <c r="F366" s="97">
        <f t="shared" si="95"/>
        <v>1.0925</v>
      </c>
      <c r="G366" s="98">
        <f t="shared" ca="1" si="89"/>
        <v>1.0002074111249999</v>
      </c>
      <c r="H366" s="95">
        <f ca="1">TRUNC(PRODUCT(G$10:G365),15)</f>
        <v>1.0660844710600601</v>
      </c>
      <c r="I366" s="95">
        <f t="shared" ca="1" si="96"/>
        <v>1.0623776284451401</v>
      </c>
      <c r="J366" s="95">
        <f t="shared" ca="1" si="90"/>
        <v>1.00348919</v>
      </c>
      <c r="K366" s="95">
        <f t="shared" ca="1" si="91"/>
        <v>3.4891899999999998</v>
      </c>
      <c r="L366" s="99">
        <f>IF(VLOOKUP(A366,$U$12:$AD$125,8)=VLOOKUP(A365,$U$12:$AD$125,8),0,VLOOKUP(A366,U$12:$AD$125,8))</f>
        <v>0</v>
      </c>
      <c r="M366" s="100">
        <f>IF(L366&gt;0,VLOOKUP(L366,T$12:$AC$125,7),0)</f>
        <v>0</v>
      </c>
      <c r="N366" s="95">
        <f t="shared" si="97"/>
        <v>0</v>
      </c>
      <c r="O366" s="95">
        <f t="shared" ca="1" si="92"/>
        <v>3.4891899999999998</v>
      </c>
      <c r="P366" s="101" t="str">
        <f t="shared" si="98"/>
        <v>J=</v>
      </c>
      <c r="Q366" s="102">
        <f t="shared" si="99"/>
        <v>43941</v>
      </c>
      <c r="R366" s="12"/>
      <c r="S366" s="12"/>
      <c r="T366" s="92">
        <v>46864</v>
      </c>
      <c r="U366" s="21" t="s">
        <v>61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</row>
    <row r="367" spans="1:172" x14ac:dyDescent="0.2">
      <c r="A367" s="93">
        <f t="shared" si="93"/>
        <v>43782</v>
      </c>
      <c r="B367" s="94">
        <f t="shared" ca="1" si="100"/>
        <v>1003.69733</v>
      </c>
      <c r="C367" s="95">
        <f t="shared" si="94"/>
        <v>1000</v>
      </c>
      <c r="D367" s="96">
        <f ca="1">IF(A367&lt;$B$1,VLOOKUP(A367,[1]DI!$A$4:$B$15000,2,FALSE),0)</f>
        <v>4.9000000000000002E-2</v>
      </c>
      <c r="E367" s="95">
        <f t="shared" ca="1" si="101"/>
        <v>1.8985000000000001E-4</v>
      </c>
      <c r="F367" s="97">
        <f t="shared" si="95"/>
        <v>1.0925</v>
      </c>
      <c r="G367" s="98">
        <f t="shared" ca="1" si="89"/>
        <v>1.0002074111249999</v>
      </c>
      <c r="H367" s="95">
        <f ca="1">TRUNC(PRODUCT(G$10:G366),15)</f>
        <v>1.0663055888395501</v>
      </c>
      <c r="I367" s="95">
        <f t="shared" ca="1" si="96"/>
        <v>1.0623776284451401</v>
      </c>
      <c r="J367" s="95">
        <f t="shared" ca="1" si="90"/>
        <v>1.0036973300000001</v>
      </c>
      <c r="K367" s="95">
        <f t="shared" ca="1" si="91"/>
        <v>3.69733</v>
      </c>
      <c r="L367" s="99">
        <f>IF(VLOOKUP(A367,$U$12:$AD$125,8)=VLOOKUP(A366,$U$12:$AD$125,8),0,VLOOKUP(A367,U$12:$AD$125,8))</f>
        <v>0</v>
      </c>
      <c r="M367" s="100">
        <f>IF(L367&gt;0,VLOOKUP(L367,T$12:$AC$125,7),0)</f>
        <v>0</v>
      </c>
      <c r="N367" s="95">
        <f t="shared" si="97"/>
        <v>0</v>
      </c>
      <c r="O367" s="95">
        <f t="shared" ca="1" si="92"/>
        <v>3.69733</v>
      </c>
      <c r="P367" s="101" t="str">
        <f t="shared" si="98"/>
        <v>J=</v>
      </c>
      <c r="Q367" s="102">
        <f t="shared" si="99"/>
        <v>43941</v>
      </c>
      <c r="R367" s="12"/>
      <c r="S367" s="12"/>
      <c r="T367" s="92">
        <v>46874</v>
      </c>
      <c r="U367" s="21" t="s">
        <v>78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</row>
    <row r="368" spans="1:172" x14ac:dyDescent="0.2">
      <c r="A368" s="93">
        <f t="shared" si="93"/>
        <v>43783</v>
      </c>
      <c r="B368" s="94">
        <f t="shared" ca="1" si="100"/>
        <v>1003.90551</v>
      </c>
      <c r="C368" s="95">
        <f t="shared" si="94"/>
        <v>1000</v>
      </c>
      <c r="D368" s="96">
        <f ca="1">IF(A368&lt;$B$1,VLOOKUP(A368,[1]DI!$A$4:$B$15000,2,FALSE),0)</f>
        <v>4.9000000000000002E-2</v>
      </c>
      <c r="E368" s="95">
        <f t="shared" ca="1" si="101"/>
        <v>1.8985000000000001E-4</v>
      </c>
      <c r="F368" s="97">
        <f t="shared" si="95"/>
        <v>1.0925</v>
      </c>
      <c r="G368" s="98">
        <f t="shared" ca="1" si="89"/>
        <v>1.0002074111249999</v>
      </c>
      <c r="H368" s="95">
        <f ca="1">TRUNC(PRODUCT(G$10:G367),15)</f>
        <v>1.06652675248133</v>
      </c>
      <c r="I368" s="95">
        <f t="shared" ca="1" si="96"/>
        <v>1.0623776284451401</v>
      </c>
      <c r="J368" s="95">
        <f t="shared" ca="1" si="90"/>
        <v>1.0039055100000001</v>
      </c>
      <c r="K368" s="95">
        <f t="shared" ca="1" si="91"/>
        <v>3.90551</v>
      </c>
      <c r="L368" s="99">
        <f>IF(VLOOKUP(A368,$U$12:$AD$125,8)=VLOOKUP(A367,$U$12:$AD$125,8),0,VLOOKUP(A368,U$12:$AD$125,8))</f>
        <v>0</v>
      </c>
      <c r="M368" s="100">
        <f>IF(L368&gt;0,VLOOKUP(L368,T$12:$AC$125,7),0)</f>
        <v>0</v>
      </c>
      <c r="N368" s="95">
        <f t="shared" si="97"/>
        <v>0</v>
      </c>
      <c r="O368" s="95">
        <f t="shared" ca="1" si="92"/>
        <v>3.90551</v>
      </c>
      <c r="P368" s="101" t="str">
        <f t="shared" si="98"/>
        <v>J=</v>
      </c>
      <c r="Q368" s="102">
        <f t="shared" si="99"/>
        <v>43941</v>
      </c>
      <c r="R368" s="12"/>
      <c r="S368" s="12"/>
      <c r="T368" s="92">
        <v>46919</v>
      </c>
      <c r="U368" s="21" t="s">
        <v>77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</row>
    <row r="369" spans="1:177" x14ac:dyDescent="0.2">
      <c r="A369" s="93">
        <f t="shared" si="93"/>
        <v>43784</v>
      </c>
      <c r="B369" s="94">
        <f t="shared" ca="1" si="100"/>
        <v>1004.11373</v>
      </c>
      <c r="C369" s="95">
        <f t="shared" si="94"/>
        <v>1000</v>
      </c>
      <c r="D369" s="96">
        <f ca="1">IF(A369&lt;$B$1,VLOOKUP(A369,[1]DI!$A$4:$B$15000,2,FALSE),0)</f>
        <v>0</v>
      </c>
      <c r="E369" s="95">
        <f t="shared" ca="1" si="101"/>
        <v>0</v>
      </c>
      <c r="F369" s="97">
        <f t="shared" si="95"/>
        <v>1.0925</v>
      </c>
      <c r="G369" s="98">
        <f t="shared" ca="1" si="89"/>
        <v>1</v>
      </c>
      <c r="H369" s="95">
        <f ca="1">TRUNC(PRODUCT(G$10:G368),15)</f>
        <v>1.0667479619949001</v>
      </c>
      <c r="I369" s="95">
        <f t="shared" ca="1" si="96"/>
        <v>1.0623776284451401</v>
      </c>
      <c r="J369" s="95">
        <f t="shared" ca="1" si="90"/>
        <v>1.00411373</v>
      </c>
      <c r="K369" s="95">
        <f t="shared" ca="1" si="91"/>
        <v>4.1137300000000003</v>
      </c>
      <c r="L369" s="99">
        <f>IF(VLOOKUP(A369,$U$12:$AD$125,8)=VLOOKUP(A368,$U$12:$AD$125,8),0,VLOOKUP(A369,U$12:$AD$125,8))</f>
        <v>0</v>
      </c>
      <c r="M369" s="100">
        <f>IF(L369&gt;0,VLOOKUP(L369,T$12:$AC$125,7),0)</f>
        <v>0</v>
      </c>
      <c r="N369" s="95">
        <f t="shared" si="97"/>
        <v>0</v>
      </c>
      <c r="O369" s="95">
        <f t="shared" ca="1" si="92"/>
        <v>4.1137300000000003</v>
      </c>
      <c r="P369" s="101" t="str">
        <f t="shared" si="98"/>
        <v>J=</v>
      </c>
      <c r="Q369" s="102">
        <f t="shared" si="99"/>
        <v>43941</v>
      </c>
      <c r="R369" s="12"/>
      <c r="S369" s="12"/>
      <c r="T369" s="92">
        <v>47003</v>
      </c>
      <c r="U369" s="21" t="s">
        <v>79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</row>
    <row r="370" spans="1:177" x14ac:dyDescent="0.2">
      <c r="A370" s="93">
        <f t="shared" si="93"/>
        <v>43785</v>
      </c>
      <c r="B370" s="94">
        <f t="shared" ca="1" si="100"/>
        <v>1004.11373</v>
      </c>
      <c r="C370" s="95">
        <f t="shared" si="94"/>
        <v>1000</v>
      </c>
      <c r="D370" s="96">
        <f ca="1">IF(A370&lt;$B$1,VLOOKUP(A370,[1]DI!$A$4:$B$15000,2,FALSE),0)</f>
        <v>0</v>
      </c>
      <c r="E370" s="95">
        <f t="shared" ca="1" si="101"/>
        <v>0</v>
      </c>
      <c r="F370" s="97">
        <f t="shared" si="95"/>
        <v>1.0925</v>
      </c>
      <c r="G370" s="98">
        <f t="shared" ca="1" si="89"/>
        <v>1</v>
      </c>
      <c r="H370" s="95">
        <f ca="1">TRUNC(PRODUCT(G$10:G369),15)</f>
        <v>1.0667479619949001</v>
      </c>
      <c r="I370" s="95">
        <f t="shared" ca="1" si="96"/>
        <v>1.0623776284451401</v>
      </c>
      <c r="J370" s="95">
        <f t="shared" ca="1" si="90"/>
        <v>1.00411373</v>
      </c>
      <c r="K370" s="95">
        <f t="shared" ca="1" si="91"/>
        <v>4.1137300000000003</v>
      </c>
      <c r="L370" s="99">
        <f>IF(VLOOKUP(A370,$U$12:$AD$125,8)=VLOOKUP(A369,$U$12:$AD$125,8),0,VLOOKUP(A370,U$12:$AD$125,8))</f>
        <v>0</v>
      </c>
      <c r="M370" s="100">
        <f>IF(L370&gt;0,VLOOKUP(L370,T$12:$AC$125,7),0)</f>
        <v>0</v>
      </c>
      <c r="N370" s="95">
        <f t="shared" si="97"/>
        <v>0</v>
      </c>
      <c r="O370" s="95">
        <f t="shared" ca="1" si="92"/>
        <v>4.1137300000000003</v>
      </c>
      <c r="P370" s="101" t="str">
        <f t="shared" si="98"/>
        <v>J=</v>
      </c>
      <c r="Q370" s="102">
        <f t="shared" si="99"/>
        <v>43941</v>
      </c>
      <c r="R370" s="12"/>
      <c r="S370" s="12"/>
      <c r="T370" s="92">
        <v>47038</v>
      </c>
      <c r="U370" s="26" t="s">
        <v>65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</row>
    <row r="371" spans="1:177" x14ac:dyDescent="0.2">
      <c r="A371" s="93">
        <f t="shared" si="93"/>
        <v>43786</v>
      </c>
      <c r="B371" s="94">
        <f t="shared" ca="1" si="100"/>
        <v>1004.11373</v>
      </c>
      <c r="C371" s="95">
        <f t="shared" si="94"/>
        <v>1000</v>
      </c>
      <c r="D371" s="96">
        <f ca="1">IF(A371&lt;$B$1,VLOOKUP(A371,[1]DI!$A$4:$B$15000,2,FALSE),0)</f>
        <v>0</v>
      </c>
      <c r="E371" s="95">
        <f t="shared" ca="1" si="101"/>
        <v>0</v>
      </c>
      <c r="F371" s="97">
        <f t="shared" si="95"/>
        <v>1.0925</v>
      </c>
      <c r="G371" s="98">
        <f t="shared" ca="1" si="89"/>
        <v>1</v>
      </c>
      <c r="H371" s="95">
        <f ca="1">TRUNC(PRODUCT(G$10:G370),15)</f>
        <v>1.0667479619949001</v>
      </c>
      <c r="I371" s="95">
        <f t="shared" ca="1" si="96"/>
        <v>1.0623776284451401</v>
      </c>
      <c r="J371" s="95">
        <f t="shared" ca="1" si="90"/>
        <v>1.00411373</v>
      </c>
      <c r="K371" s="95">
        <f t="shared" ca="1" si="91"/>
        <v>4.1137300000000003</v>
      </c>
      <c r="L371" s="99">
        <f>IF(VLOOKUP(A371,$U$12:$AD$125,8)=VLOOKUP(A370,$U$12:$AD$125,8),0,VLOOKUP(A371,U$12:$AD$125,8))</f>
        <v>0</v>
      </c>
      <c r="M371" s="100">
        <f>IF(L371&gt;0,VLOOKUP(L371,T$12:$AC$125,7),0)</f>
        <v>0</v>
      </c>
      <c r="N371" s="95">
        <f t="shared" si="97"/>
        <v>0</v>
      </c>
      <c r="O371" s="95">
        <f t="shared" ca="1" si="92"/>
        <v>4.1137300000000003</v>
      </c>
      <c r="P371" s="101" t="str">
        <f t="shared" si="98"/>
        <v>J=</v>
      </c>
      <c r="Q371" s="102">
        <f t="shared" si="99"/>
        <v>43941</v>
      </c>
      <c r="R371" s="12"/>
      <c r="S371" s="12"/>
      <c r="T371" s="92">
        <v>47059</v>
      </c>
      <c r="U371" s="21" t="s">
        <v>71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</row>
    <row r="372" spans="1:177" x14ac:dyDescent="0.2">
      <c r="A372" s="93">
        <f t="shared" si="93"/>
        <v>43787</v>
      </c>
      <c r="B372" s="94">
        <f t="shared" ca="1" si="100"/>
        <v>1004.11373</v>
      </c>
      <c r="C372" s="95">
        <f t="shared" si="94"/>
        <v>1000</v>
      </c>
      <c r="D372" s="96">
        <f ca="1">IF(A372&lt;$B$1,VLOOKUP(A372,[1]DI!$A$4:$B$15000,2,FALSE),0)</f>
        <v>4.9000000000000002E-2</v>
      </c>
      <c r="E372" s="95">
        <f t="shared" ca="1" si="101"/>
        <v>1.8985000000000001E-4</v>
      </c>
      <c r="F372" s="97">
        <f t="shared" si="95"/>
        <v>1.0925</v>
      </c>
      <c r="G372" s="98">
        <f t="shared" ca="1" si="89"/>
        <v>1.0002074111249999</v>
      </c>
      <c r="H372" s="95">
        <f ca="1">TRUNC(PRODUCT(G$10:G371),15)</f>
        <v>1.0667479619949001</v>
      </c>
      <c r="I372" s="95">
        <f t="shared" ca="1" si="96"/>
        <v>1.0623776284451401</v>
      </c>
      <c r="J372" s="95">
        <f t="shared" ca="1" si="90"/>
        <v>1.00411373</v>
      </c>
      <c r="K372" s="95">
        <f t="shared" ca="1" si="91"/>
        <v>4.1137300000000003</v>
      </c>
      <c r="L372" s="99">
        <f>IF(VLOOKUP(A372,$U$12:$AD$125,8)=VLOOKUP(A371,$U$12:$AD$125,8),0,VLOOKUP(A372,U$12:$AD$125,8))</f>
        <v>0</v>
      </c>
      <c r="M372" s="100">
        <f>IF(L372&gt;0,VLOOKUP(L372,T$12:$AC$125,7),0)</f>
        <v>0</v>
      </c>
      <c r="N372" s="95">
        <f t="shared" si="97"/>
        <v>0</v>
      </c>
      <c r="O372" s="95">
        <f t="shared" ca="1" si="92"/>
        <v>4.1137300000000003</v>
      </c>
      <c r="P372" s="101" t="str">
        <f t="shared" si="98"/>
        <v>J=</v>
      </c>
      <c r="Q372" s="102">
        <f t="shared" si="99"/>
        <v>43941</v>
      </c>
      <c r="R372" s="12"/>
      <c r="S372" s="12"/>
      <c r="T372" s="92">
        <v>47072</v>
      </c>
      <c r="U372" s="21" t="s">
        <v>80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</row>
    <row r="373" spans="1:177" x14ac:dyDescent="0.2">
      <c r="A373" s="93">
        <f t="shared" si="93"/>
        <v>43788</v>
      </c>
      <c r="B373" s="94">
        <f t="shared" ca="1" si="100"/>
        <v>1004.32199</v>
      </c>
      <c r="C373" s="95">
        <f t="shared" si="94"/>
        <v>1000</v>
      </c>
      <c r="D373" s="96">
        <f ca="1">IF(A373&lt;$B$1,VLOOKUP(A373,[1]DI!$A$4:$B$15000,2,FALSE),0)</f>
        <v>4.9000000000000002E-2</v>
      </c>
      <c r="E373" s="95">
        <f t="shared" ca="1" si="101"/>
        <v>1.8985000000000001E-4</v>
      </c>
      <c r="F373" s="97">
        <f t="shared" si="95"/>
        <v>1.0925</v>
      </c>
      <c r="G373" s="98">
        <f t="shared" ca="1" si="89"/>
        <v>1.0002074111249999</v>
      </c>
      <c r="H373" s="95">
        <f ca="1">TRUNC(PRODUCT(G$10:G372),15)</f>
        <v>1.06696921738979</v>
      </c>
      <c r="I373" s="95">
        <f t="shared" ca="1" si="96"/>
        <v>1.0623776284451401</v>
      </c>
      <c r="J373" s="95">
        <f t="shared" ca="1" si="90"/>
        <v>1.00432199</v>
      </c>
      <c r="K373" s="95">
        <f t="shared" ca="1" si="91"/>
        <v>4.3219900000000004</v>
      </c>
      <c r="L373" s="99">
        <f>IF(VLOOKUP(A373,$U$12:$AD$125,8)=VLOOKUP(A372,$U$12:$AD$125,8),0,VLOOKUP(A373,U$12:$AD$125,8))</f>
        <v>0</v>
      </c>
      <c r="M373" s="100">
        <f>IF(L373&gt;0,VLOOKUP(L373,T$12:$AC$125,7),0)</f>
        <v>0</v>
      </c>
      <c r="N373" s="95">
        <f t="shared" si="97"/>
        <v>0</v>
      </c>
      <c r="O373" s="95">
        <f t="shared" ca="1" si="92"/>
        <v>4.3219900000000004</v>
      </c>
      <c r="P373" s="101" t="str">
        <f t="shared" si="98"/>
        <v>J=</v>
      </c>
      <c r="Q373" s="102">
        <f t="shared" si="99"/>
        <v>43941</v>
      </c>
      <c r="R373" s="12"/>
      <c r="S373" s="12"/>
      <c r="T373" s="92">
        <v>47112</v>
      </c>
      <c r="U373" s="21" t="s">
        <v>73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</row>
    <row r="374" spans="1:177" x14ac:dyDescent="0.2">
      <c r="A374" s="93">
        <f t="shared" si="93"/>
        <v>43789</v>
      </c>
      <c r="B374" s="94">
        <f t="shared" ca="1" si="100"/>
        <v>1004.5303</v>
      </c>
      <c r="C374" s="95">
        <f t="shared" si="94"/>
        <v>1000</v>
      </c>
      <c r="D374" s="96">
        <f ca="1">IF(A374&lt;$B$1,VLOOKUP(A374,[1]DI!$A$4:$B$15000,2,FALSE),0)</f>
        <v>4.9000000000000002E-2</v>
      </c>
      <c r="E374" s="95">
        <f t="shared" ca="1" si="101"/>
        <v>1.8985000000000001E-4</v>
      </c>
      <c r="F374" s="97">
        <f t="shared" si="95"/>
        <v>1.0925</v>
      </c>
      <c r="G374" s="98">
        <f t="shared" ca="1" si="89"/>
        <v>1.0002074111249999</v>
      </c>
      <c r="H374" s="95">
        <f ca="1">TRUNC(PRODUCT(G$10:G373),15)</f>
        <v>1.06719051867551</v>
      </c>
      <c r="I374" s="95">
        <f t="shared" ca="1" si="96"/>
        <v>1.0623776284451401</v>
      </c>
      <c r="J374" s="95">
        <f t="shared" ca="1" si="90"/>
        <v>1.0045303000000001</v>
      </c>
      <c r="K374" s="95">
        <f t="shared" ca="1" si="91"/>
        <v>4.5303000000000004</v>
      </c>
      <c r="L374" s="99">
        <f>IF(VLOOKUP(A374,$U$12:$AD$125,8)=VLOOKUP(A373,$U$12:$AD$125,8),0,VLOOKUP(A374,U$12:$AD$125,8))</f>
        <v>0</v>
      </c>
      <c r="M374" s="100">
        <f>IF(L374&gt;0,VLOOKUP(L374,T$12:$AC$125,7),0)</f>
        <v>0</v>
      </c>
      <c r="N374" s="95">
        <f t="shared" si="97"/>
        <v>0</v>
      </c>
      <c r="O374" s="95">
        <f t="shared" ca="1" si="92"/>
        <v>4.5303000000000004</v>
      </c>
      <c r="P374" s="101" t="str">
        <f t="shared" si="98"/>
        <v>J=</v>
      </c>
      <c r="Q374" s="102">
        <f t="shared" si="99"/>
        <v>43941</v>
      </c>
      <c r="R374" s="12"/>
      <c r="S374" s="18"/>
      <c r="T374" s="92">
        <v>47119</v>
      </c>
      <c r="U374" s="21" t="s">
        <v>75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</row>
    <row r="375" spans="1:177" x14ac:dyDescent="0.2">
      <c r="A375" s="93">
        <f t="shared" si="93"/>
        <v>43790</v>
      </c>
      <c r="B375" s="94">
        <f t="shared" ca="1" si="100"/>
        <v>1004.73864999</v>
      </c>
      <c r="C375" s="95">
        <f t="shared" si="94"/>
        <v>1000</v>
      </c>
      <c r="D375" s="96">
        <f ca="1">IF(A375&lt;$B$1,VLOOKUP(A375,[1]DI!$A$4:$B$15000,2,FALSE),0)</f>
        <v>4.9000000000000002E-2</v>
      </c>
      <c r="E375" s="95">
        <f t="shared" ca="1" si="101"/>
        <v>1.8985000000000001E-4</v>
      </c>
      <c r="F375" s="97">
        <f t="shared" si="95"/>
        <v>1.0925</v>
      </c>
      <c r="G375" s="98">
        <f t="shared" ca="1" si="89"/>
        <v>1.0002074111249999</v>
      </c>
      <c r="H375" s="95">
        <f ca="1">TRUNC(PRODUCT(G$10:G374),15)</f>
        <v>1.0674118658615801</v>
      </c>
      <c r="I375" s="95">
        <f t="shared" ca="1" si="96"/>
        <v>1.0623776284451401</v>
      </c>
      <c r="J375" s="95">
        <f t="shared" ca="1" si="90"/>
        <v>1.00473865</v>
      </c>
      <c r="K375" s="95">
        <f t="shared" ca="1" si="91"/>
        <v>4.7386499899999999</v>
      </c>
      <c r="L375" s="99">
        <f>IF(VLOOKUP(A375,$U$12:$AD$125,8)=VLOOKUP(A374,$U$12:$AD$125,8),0,VLOOKUP(A375,U$12:$AD$125,8))</f>
        <v>0</v>
      </c>
      <c r="M375" s="100">
        <f>IF(L375&gt;0,VLOOKUP(L375,T$12:$AC$125,7),0)</f>
        <v>0</v>
      </c>
      <c r="N375" s="95">
        <f t="shared" si="97"/>
        <v>0</v>
      </c>
      <c r="O375" s="95">
        <f t="shared" ca="1" si="92"/>
        <v>4.7386499899999999</v>
      </c>
      <c r="P375" s="101" t="str">
        <f t="shared" si="98"/>
        <v>J=</v>
      </c>
      <c r="Q375" s="102">
        <f t="shared" si="99"/>
        <v>43941</v>
      </c>
      <c r="R375" s="12"/>
      <c r="S375" s="45"/>
      <c r="T375" s="92">
        <v>47161</v>
      </c>
      <c r="U375" s="21" t="s">
        <v>59</v>
      </c>
      <c r="V375" s="45"/>
      <c r="W375" s="45"/>
      <c r="X375" s="45"/>
      <c r="Y375" s="45"/>
      <c r="Z375" s="12"/>
      <c r="AA375" s="45"/>
      <c r="AB375" s="45"/>
      <c r="AC375" s="45"/>
      <c r="AD375" s="45"/>
      <c r="AE375" s="45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</row>
    <row r="376" spans="1:177" x14ac:dyDescent="0.2">
      <c r="A376" s="93">
        <f t="shared" si="93"/>
        <v>43791</v>
      </c>
      <c r="B376" s="94">
        <f t="shared" ca="1" si="100"/>
        <v>1004.94704999</v>
      </c>
      <c r="C376" s="95">
        <f t="shared" si="94"/>
        <v>1000</v>
      </c>
      <c r="D376" s="96">
        <f ca="1">IF(A376&lt;$B$1,VLOOKUP(A376,[1]DI!$A$4:$B$15000,2,FALSE),0)</f>
        <v>4.9000000000000002E-2</v>
      </c>
      <c r="E376" s="95">
        <f t="shared" ca="1" si="101"/>
        <v>1.8985000000000001E-4</v>
      </c>
      <c r="F376" s="97">
        <f t="shared" si="95"/>
        <v>1.0925</v>
      </c>
      <c r="G376" s="98">
        <f t="shared" ca="1" si="89"/>
        <v>1.0002074111249999</v>
      </c>
      <c r="H376" s="95">
        <f ca="1">TRUNC(PRODUCT(G$10:G375),15)</f>
        <v>1.0676332589575099</v>
      </c>
      <c r="I376" s="95">
        <f t="shared" ca="1" si="96"/>
        <v>1.0623776284451401</v>
      </c>
      <c r="J376" s="95">
        <f t="shared" ca="1" si="90"/>
        <v>1.00494705</v>
      </c>
      <c r="K376" s="95">
        <f t="shared" ca="1" si="91"/>
        <v>4.94704999</v>
      </c>
      <c r="L376" s="99">
        <f>IF(VLOOKUP(A376,$U$12:$AD$125,8)=VLOOKUP(A375,$U$12:$AD$125,8),0,VLOOKUP(A376,U$12:$AD$125,8))</f>
        <v>0</v>
      </c>
      <c r="M376" s="100">
        <f>IF(L376&gt;0,VLOOKUP(L376,T$12:$AC$125,7),0)</f>
        <v>0</v>
      </c>
      <c r="N376" s="95">
        <f t="shared" si="97"/>
        <v>0</v>
      </c>
      <c r="O376" s="95">
        <f t="shared" ca="1" si="92"/>
        <v>4.94704999</v>
      </c>
      <c r="P376" s="101" t="str">
        <f t="shared" si="98"/>
        <v>J=</v>
      </c>
      <c r="Q376" s="102">
        <f t="shared" si="99"/>
        <v>43941</v>
      </c>
      <c r="R376" s="12"/>
      <c r="S376" s="19"/>
      <c r="T376" s="92">
        <v>47162</v>
      </c>
      <c r="U376" s="21" t="s">
        <v>59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</row>
    <row r="377" spans="1:177" x14ac:dyDescent="0.2">
      <c r="A377" s="93">
        <f t="shared" si="93"/>
        <v>43792</v>
      </c>
      <c r="B377" s="94">
        <f t="shared" ca="1" si="100"/>
        <v>1005.15547999</v>
      </c>
      <c r="C377" s="95">
        <f t="shared" si="94"/>
        <v>1000</v>
      </c>
      <c r="D377" s="96">
        <f ca="1">IF(A377&lt;$B$1,VLOOKUP(A377,[1]DI!$A$4:$B$15000,2,FALSE),0)</f>
        <v>0</v>
      </c>
      <c r="E377" s="95">
        <f t="shared" ca="1" si="101"/>
        <v>0</v>
      </c>
      <c r="F377" s="97">
        <f t="shared" si="95"/>
        <v>1.0925</v>
      </c>
      <c r="G377" s="98">
        <f t="shared" ca="1" si="89"/>
        <v>1</v>
      </c>
      <c r="H377" s="95">
        <f ca="1">TRUNC(PRODUCT(G$10:G376),15)</f>
        <v>1.0678546979728401</v>
      </c>
      <c r="I377" s="95">
        <f t="shared" ca="1" si="96"/>
        <v>1.0623776284451401</v>
      </c>
      <c r="J377" s="95">
        <f t="shared" ca="1" si="90"/>
        <v>1.00515548</v>
      </c>
      <c r="K377" s="95">
        <f t="shared" ca="1" si="91"/>
        <v>5.1554799899999999</v>
      </c>
      <c r="L377" s="99">
        <f>IF(VLOOKUP(A377,$U$12:$AD$125,8)=VLOOKUP(A376,$U$12:$AD$125,8),0,VLOOKUP(A377,U$12:$AD$125,8))</f>
        <v>0</v>
      </c>
      <c r="M377" s="100">
        <f>IF(L377&gt;0,VLOOKUP(L377,T$12:$AC$125,7),0)</f>
        <v>0</v>
      </c>
      <c r="N377" s="95">
        <f t="shared" si="97"/>
        <v>0</v>
      </c>
      <c r="O377" s="95">
        <f t="shared" ca="1" si="92"/>
        <v>5.1554799899999999</v>
      </c>
      <c r="P377" s="101" t="str">
        <f t="shared" si="98"/>
        <v>J=</v>
      </c>
      <c r="Q377" s="102">
        <f t="shared" si="99"/>
        <v>43941</v>
      </c>
      <c r="R377" s="12"/>
      <c r="S377" s="46"/>
      <c r="T377" s="92">
        <v>47207</v>
      </c>
      <c r="U377" s="21" t="s">
        <v>76</v>
      </c>
      <c r="V377" s="46"/>
      <c r="W377" s="46"/>
      <c r="X377" s="46"/>
      <c r="Y377" s="46"/>
      <c r="Z377" s="12"/>
      <c r="AA377" s="46"/>
      <c r="AB377" s="46"/>
      <c r="AC377" s="46"/>
      <c r="AD377" s="46"/>
      <c r="AE377" s="46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</row>
    <row r="378" spans="1:177" x14ac:dyDescent="0.2">
      <c r="A378" s="93">
        <f t="shared" si="93"/>
        <v>43793</v>
      </c>
      <c r="B378" s="94">
        <f t="shared" ca="1" si="100"/>
        <v>1005.15547999</v>
      </c>
      <c r="C378" s="95">
        <f t="shared" si="94"/>
        <v>1000</v>
      </c>
      <c r="D378" s="96">
        <f ca="1">IF(A378&lt;$B$1,VLOOKUP(A378,[1]DI!$A$4:$B$15000,2,FALSE),0)</f>
        <v>0</v>
      </c>
      <c r="E378" s="95">
        <f t="shared" ca="1" si="101"/>
        <v>0</v>
      </c>
      <c r="F378" s="97">
        <f t="shared" si="95"/>
        <v>1.0925</v>
      </c>
      <c r="G378" s="98">
        <f t="shared" ca="1" si="89"/>
        <v>1</v>
      </c>
      <c r="H378" s="95">
        <f ca="1">TRUNC(PRODUCT(G$10:G377),15)</f>
        <v>1.0678546979728401</v>
      </c>
      <c r="I378" s="95">
        <f t="shared" ca="1" si="96"/>
        <v>1.0623776284451401</v>
      </c>
      <c r="J378" s="95">
        <f t="shared" ca="1" si="90"/>
        <v>1.00515548</v>
      </c>
      <c r="K378" s="95">
        <f t="shared" ca="1" si="91"/>
        <v>5.1554799899999999</v>
      </c>
      <c r="L378" s="99">
        <f>IF(VLOOKUP(A378,$U$12:$AD$125,8)=VLOOKUP(A377,$U$12:$AD$125,8),0,VLOOKUP(A378,U$12:$AD$125,8))</f>
        <v>0</v>
      </c>
      <c r="M378" s="100">
        <f>IF(L378&gt;0,VLOOKUP(L378,T$12:$AC$125,7),0)</f>
        <v>0</v>
      </c>
      <c r="N378" s="95">
        <f t="shared" si="97"/>
        <v>0</v>
      </c>
      <c r="O378" s="95">
        <f t="shared" ca="1" si="92"/>
        <v>5.1554799899999999</v>
      </c>
      <c r="P378" s="101" t="str">
        <f t="shared" si="98"/>
        <v>J=</v>
      </c>
      <c r="Q378" s="102">
        <f t="shared" si="99"/>
        <v>43941</v>
      </c>
      <c r="R378" s="12"/>
      <c r="S378" s="19"/>
      <c r="T378" s="92">
        <v>47239</v>
      </c>
      <c r="U378" s="21" t="s">
        <v>78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</row>
    <row r="379" spans="1:177" x14ac:dyDescent="0.2">
      <c r="A379" s="93">
        <f t="shared" si="93"/>
        <v>43794</v>
      </c>
      <c r="B379" s="94">
        <f t="shared" ca="1" si="100"/>
        <v>1005.15547999</v>
      </c>
      <c r="C379" s="95">
        <f t="shared" si="94"/>
        <v>1000</v>
      </c>
      <c r="D379" s="96">
        <f ca="1">IF(A379&lt;$B$1,VLOOKUP(A379,[1]DI!$A$4:$B$15000,2,FALSE),0)</f>
        <v>4.9000000000000002E-2</v>
      </c>
      <c r="E379" s="95">
        <f t="shared" ca="1" si="101"/>
        <v>1.8985000000000001E-4</v>
      </c>
      <c r="F379" s="97">
        <f t="shared" si="95"/>
        <v>1.0925</v>
      </c>
      <c r="G379" s="98">
        <f t="shared" ca="1" si="89"/>
        <v>1.0002074111249999</v>
      </c>
      <c r="H379" s="95">
        <f ca="1">TRUNC(PRODUCT(G$10:G378),15)</f>
        <v>1.0678546979728401</v>
      </c>
      <c r="I379" s="95">
        <f t="shared" ca="1" si="96"/>
        <v>1.0623776284451401</v>
      </c>
      <c r="J379" s="95">
        <f t="shared" ca="1" si="90"/>
        <v>1.00515548</v>
      </c>
      <c r="K379" s="95">
        <f t="shared" ca="1" si="91"/>
        <v>5.1554799899999999</v>
      </c>
      <c r="L379" s="99">
        <f>IF(VLOOKUP(A379,$U$12:$AD$125,8)=VLOOKUP(A378,$U$12:$AD$125,8),0,VLOOKUP(A379,U$12:$AD$125,8))</f>
        <v>0</v>
      </c>
      <c r="M379" s="100">
        <f>IF(L379&gt;0,VLOOKUP(L379,T$12:$AC$125,7),0)</f>
        <v>0</v>
      </c>
      <c r="N379" s="95">
        <f t="shared" si="97"/>
        <v>0</v>
      </c>
      <c r="O379" s="95">
        <f t="shared" ca="1" si="92"/>
        <v>5.1554799899999999</v>
      </c>
      <c r="P379" s="101" t="str">
        <f t="shared" si="98"/>
        <v>J=</v>
      </c>
      <c r="Q379" s="102">
        <f t="shared" si="99"/>
        <v>43941</v>
      </c>
      <c r="R379" s="42"/>
      <c r="S379" s="46"/>
      <c r="T379" s="92">
        <v>47269</v>
      </c>
      <c r="U379" s="21" t="s">
        <v>77</v>
      </c>
      <c r="V379" s="46"/>
      <c r="W379" s="46"/>
      <c r="X379" s="46"/>
      <c r="Y379" s="46"/>
      <c r="Z379" s="37"/>
      <c r="AA379" s="46"/>
      <c r="AB379" s="46"/>
      <c r="AC379" s="46"/>
      <c r="AD379" s="46"/>
      <c r="AE379" s="46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</row>
    <row r="380" spans="1:177" x14ac:dyDescent="0.2">
      <c r="A380" s="93">
        <f t="shared" si="93"/>
        <v>43795</v>
      </c>
      <c r="B380" s="94">
        <f t="shared" ca="1" si="100"/>
        <v>1005.36395999</v>
      </c>
      <c r="C380" s="95">
        <f t="shared" si="94"/>
        <v>1000</v>
      </c>
      <c r="D380" s="96">
        <f ca="1">IF(A380&lt;$B$1,VLOOKUP(A380,[1]DI!$A$4:$B$15000,2,FALSE),0)</f>
        <v>4.9000000000000002E-2</v>
      </c>
      <c r="E380" s="95">
        <f t="shared" ca="1" si="101"/>
        <v>1.8985000000000001E-4</v>
      </c>
      <c r="F380" s="97">
        <f t="shared" si="95"/>
        <v>1.0925</v>
      </c>
      <c r="G380" s="98">
        <f t="shared" ca="1" si="89"/>
        <v>1.0002074111249999</v>
      </c>
      <c r="H380" s="95">
        <f ca="1">TRUNC(PRODUCT(G$10:G379),15)</f>
        <v>1.06807618291708</v>
      </c>
      <c r="I380" s="95">
        <f t="shared" ca="1" si="96"/>
        <v>1.0623776284451401</v>
      </c>
      <c r="J380" s="95">
        <f t="shared" ca="1" si="90"/>
        <v>1.0053639599999999</v>
      </c>
      <c r="K380" s="95">
        <f t="shared" ca="1" si="91"/>
        <v>5.3639599899999997</v>
      </c>
      <c r="L380" s="99">
        <f>IF(VLOOKUP(A380,$U$12:$AD$125,8)=VLOOKUP(A379,$U$12:$AD$125,8),0,VLOOKUP(A380,U$12:$AD$125,8))</f>
        <v>0</v>
      </c>
      <c r="M380" s="100">
        <f>IF(L380&gt;0,VLOOKUP(L380,T$12:$AC$125,7),0)</f>
        <v>0</v>
      </c>
      <c r="N380" s="95">
        <f t="shared" si="97"/>
        <v>0</v>
      </c>
      <c r="O380" s="95">
        <f t="shared" ca="1" si="92"/>
        <v>5.3639599899999997</v>
      </c>
      <c r="P380" s="101" t="str">
        <f t="shared" si="98"/>
        <v>J=</v>
      </c>
      <c r="Q380" s="102">
        <f t="shared" si="99"/>
        <v>43941</v>
      </c>
      <c r="R380" s="12"/>
      <c r="S380" s="12"/>
      <c r="T380" s="92">
        <v>47368</v>
      </c>
      <c r="U380" s="21" t="s">
        <v>79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</row>
    <row r="381" spans="1:177" x14ac:dyDescent="0.2">
      <c r="A381" s="93">
        <f t="shared" si="93"/>
        <v>43796</v>
      </c>
      <c r="B381" s="94">
        <f t="shared" ca="1" si="100"/>
        <v>1005.57249</v>
      </c>
      <c r="C381" s="95">
        <f t="shared" si="94"/>
        <v>1000</v>
      </c>
      <c r="D381" s="96">
        <f ca="1">IF(A381&lt;$B$1,VLOOKUP(A381,[1]DI!$A$4:$B$15000,2,FALSE),0)</f>
        <v>4.9000000000000002E-2</v>
      </c>
      <c r="E381" s="95">
        <f t="shared" ca="1" si="101"/>
        <v>1.8985000000000001E-4</v>
      </c>
      <c r="F381" s="97">
        <f t="shared" si="95"/>
        <v>1.0925</v>
      </c>
      <c r="G381" s="98">
        <f t="shared" ca="1" si="89"/>
        <v>1.0002074111249999</v>
      </c>
      <c r="H381" s="95">
        <f ca="1">TRUNC(PRODUCT(G$10:G380),15)</f>
        <v>1.06829771379977</v>
      </c>
      <c r="I381" s="95">
        <f t="shared" ca="1" si="96"/>
        <v>1.0623776284451401</v>
      </c>
      <c r="J381" s="95">
        <f t="shared" ca="1" si="90"/>
        <v>1.00557249</v>
      </c>
      <c r="K381" s="95">
        <f t="shared" ca="1" si="91"/>
        <v>5.5724900000000002</v>
      </c>
      <c r="L381" s="99">
        <f>IF(VLOOKUP(A381,$U$12:$AD$125,8)=VLOOKUP(A380,$U$12:$AD$125,8),0,VLOOKUP(A381,U$12:$AD$125,8))</f>
        <v>0</v>
      </c>
      <c r="M381" s="100">
        <f>IF(L381&gt;0,VLOOKUP(L381,T$12:$AC$125,7),0)</f>
        <v>0</v>
      </c>
      <c r="N381" s="95">
        <f t="shared" si="97"/>
        <v>0</v>
      </c>
      <c r="O381" s="95">
        <f t="shared" ca="1" si="92"/>
        <v>5.5724900000000002</v>
      </c>
      <c r="P381" s="101" t="str">
        <f t="shared" si="98"/>
        <v>J=</v>
      </c>
      <c r="Q381" s="102">
        <f t="shared" si="99"/>
        <v>43941</v>
      </c>
      <c r="R381" s="12"/>
      <c r="S381" s="12"/>
      <c r="T381" s="92">
        <v>47403</v>
      </c>
      <c r="U381" s="26" t="s">
        <v>65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</row>
    <row r="382" spans="1:177" x14ac:dyDescent="0.2">
      <c r="A382" s="93">
        <f t="shared" si="93"/>
        <v>43797</v>
      </c>
      <c r="B382" s="94">
        <f t="shared" ca="1" si="100"/>
        <v>1005.78104999</v>
      </c>
      <c r="C382" s="95">
        <f t="shared" si="94"/>
        <v>1000</v>
      </c>
      <c r="D382" s="96">
        <f ca="1">IF(A382&lt;$B$1,VLOOKUP(A382,[1]DI!$A$4:$B$15000,2,FALSE),0)</f>
        <v>4.9000000000000002E-2</v>
      </c>
      <c r="E382" s="95">
        <f t="shared" ca="1" si="101"/>
        <v>1.8985000000000001E-4</v>
      </c>
      <c r="F382" s="97">
        <f t="shared" si="95"/>
        <v>1.0925</v>
      </c>
      <c r="G382" s="98">
        <f t="shared" ca="1" si="89"/>
        <v>1.0002074111249999</v>
      </c>
      <c r="H382" s="95">
        <f ca="1">TRUNC(PRODUCT(G$10:G381),15)</f>
        <v>1.0685192906304199</v>
      </c>
      <c r="I382" s="95">
        <f t="shared" ca="1" si="96"/>
        <v>1.0623776284451401</v>
      </c>
      <c r="J382" s="95">
        <f t="shared" ca="1" si="90"/>
        <v>1.00578105</v>
      </c>
      <c r="K382" s="95">
        <f t="shared" ca="1" si="91"/>
        <v>5.7810499899999996</v>
      </c>
      <c r="L382" s="99">
        <f>IF(VLOOKUP(A382,$U$12:$AD$125,8)=VLOOKUP(A381,$U$12:$AD$125,8),0,VLOOKUP(A382,U$12:$AD$125,8))</f>
        <v>0</v>
      </c>
      <c r="M382" s="100">
        <f>IF(L382&gt;0,VLOOKUP(L382,T$12:$AC$125,7),0)</f>
        <v>0</v>
      </c>
      <c r="N382" s="95">
        <f t="shared" si="97"/>
        <v>0</v>
      </c>
      <c r="O382" s="95">
        <f t="shared" ca="1" si="92"/>
        <v>5.7810499899999996</v>
      </c>
      <c r="P382" s="101" t="str">
        <f t="shared" si="98"/>
        <v>J=</v>
      </c>
      <c r="Q382" s="102">
        <f t="shared" si="99"/>
        <v>43941</v>
      </c>
      <c r="R382" s="12"/>
      <c r="S382" s="12"/>
      <c r="T382" s="92">
        <v>47424</v>
      </c>
      <c r="U382" s="21" t="s">
        <v>71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</row>
    <row r="383" spans="1:177" x14ac:dyDescent="0.2">
      <c r="A383" s="93">
        <f t="shared" si="93"/>
        <v>43798</v>
      </c>
      <c r="B383" s="94">
        <f t="shared" ca="1" si="100"/>
        <v>1005.98966</v>
      </c>
      <c r="C383" s="95">
        <f t="shared" si="94"/>
        <v>1000</v>
      </c>
      <c r="D383" s="96">
        <f ca="1">IF(A383&lt;$B$1,VLOOKUP(A383,[1]DI!$A$4:$B$15000,2,FALSE),0)</f>
        <v>4.9000000000000002E-2</v>
      </c>
      <c r="E383" s="95">
        <f t="shared" ca="1" si="101"/>
        <v>1.8985000000000001E-4</v>
      </c>
      <c r="F383" s="97">
        <f t="shared" si="95"/>
        <v>1.0925</v>
      </c>
      <c r="G383" s="98">
        <f t="shared" ca="1" si="89"/>
        <v>1.0002074111249999</v>
      </c>
      <c r="H383" s="95">
        <f ca="1">TRUNC(PRODUCT(G$10:G382),15)</f>
        <v>1.0687409134185799</v>
      </c>
      <c r="I383" s="95">
        <f t="shared" ca="1" si="96"/>
        <v>1.0623776284451401</v>
      </c>
      <c r="J383" s="95">
        <f t="shared" ca="1" si="90"/>
        <v>1.00598966</v>
      </c>
      <c r="K383" s="95">
        <f t="shared" ca="1" si="91"/>
        <v>5.9896599999999998</v>
      </c>
      <c r="L383" s="99">
        <f>IF(VLOOKUP(A383,$U$12:$AD$125,8)=VLOOKUP(A382,$U$12:$AD$125,8),0,VLOOKUP(A383,U$12:$AD$125,8))</f>
        <v>0</v>
      </c>
      <c r="M383" s="100">
        <f>IF(L383&gt;0,VLOOKUP(L383,T$12:$AC$125,7),0)</f>
        <v>0</v>
      </c>
      <c r="N383" s="95">
        <f t="shared" si="97"/>
        <v>0</v>
      </c>
      <c r="O383" s="95">
        <f t="shared" ca="1" si="92"/>
        <v>5.9896599999999998</v>
      </c>
      <c r="P383" s="101" t="str">
        <f t="shared" si="98"/>
        <v>J=</v>
      </c>
      <c r="Q383" s="102">
        <f t="shared" si="99"/>
        <v>43941</v>
      </c>
      <c r="R383" s="12"/>
      <c r="S383" s="12"/>
      <c r="T383" s="92">
        <v>47437</v>
      </c>
      <c r="U383" s="21" t="s">
        <v>72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</row>
    <row r="384" spans="1:177" x14ac:dyDescent="0.2">
      <c r="A384" s="93">
        <f t="shared" si="93"/>
        <v>43799</v>
      </c>
      <c r="B384" s="94">
        <f t="shared" ca="1" si="100"/>
        <v>1006.19831999</v>
      </c>
      <c r="C384" s="95">
        <f t="shared" si="94"/>
        <v>1000</v>
      </c>
      <c r="D384" s="96">
        <f ca="1">IF(A384&lt;$B$1,VLOOKUP(A384,[1]DI!$A$4:$B$15000,2,FALSE),0)</f>
        <v>0</v>
      </c>
      <c r="E384" s="95">
        <f t="shared" ca="1" si="101"/>
        <v>0</v>
      </c>
      <c r="F384" s="97">
        <f t="shared" si="95"/>
        <v>1.0925</v>
      </c>
      <c r="G384" s="98">
        <f t="shared" ca="1" si="89"/>
        <v>1</v>
      </c>
      <c r="H384" s="95">
        <f ca="1">TRUNC(PRODUCT(G$10:G383),15)</f>
        <v>1.0689625821737601</v>
      </c>
      <c r="I384" s="95">
        <f t="shared" ca="1" si="96"/>
        <v>1.0623776284451401</v>
      </c>
      <c r="J384" s="95">
        <f t="shared" ca="1" si="90"/>
        <v>1.00619832</v>
      </c>
      <c r="K384" s="95">
        <f t="shared" ca="1" si="91"/>
        <v>6.1983199899999999</v>
      </c>
      <c r="L384" s="99">
        <f>IF(VLOOKUP(A384,$U$12:$AD$125,8)=VLOOKUP(A383,$U$12:$AD$125,8),0,VLOOKUP(A384,U$12:$AD$125,8))</f>
        <v>0</v>
      </c>
      <c r="M384" s="100">
        <f>IF(L384&gt;0,VLOOKUP(L384,T$12:$AC$125,7),0)</f>
        <v>0</v>
      </c>
      <c r="N384" s="95">
        <f t="shared" si="97"/>
        <v>0</v>
      </c>
      <c r="O384" s="95">
        <f t="shared" ca="1" si="92"/>
        <v>6.1983199899999999</v>
      </c>
      <c r="P384" s="101" t="str">
        <f t="shared" si="98"/>
        <v>J=</v>
      </c>
      <c r="Q384" s="102">
        <f t="shared" si="99"/>
        <v>43941</v>
      </c>
      <c r="R384" s="12"/>
      <c r="S384" s="12"/>
      <c r="T384" s="92">
        <v>47477</v>
      </c>
      <c r="U384" s="21" t="s">
        <v>73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</row>
    <row r="385" spans="1:172" x14ac:dyDescent="0.2">
      <c r="A385" s="93">
        <f t="shared" si="93"/>
        <v>43800</v>
      </c>
      <c r="B385" s="94">
        <f t="shared" ca="1" si="100"/>
        <v>1006.19831999</v>
      </c>
      <c r="C385" s="95">
        <f t="shared" si="94"/>
        <v>1000</v>
      </c>
      <c r="D385" s="96">
        <f ca="1">IF(A385&lt;$B$1,VLOOKUP(A385,[1]DI!$A$4:$B$15000,2,FALSE),0)</f>
        <v>0</v>
      </c>
      <c r="E385" s="95">
        <f t="shared" ca="1" si="101"/>
        <v>0</v>
      </c>
      <c r="F385" s="97">
        <f t="shared" si="95"/>
        <v>1.0925</v>
      </c>
      <c r="G385" s="98">
        <f t="shared" ca="1" si="89"/>
        <v>1</v>
      </c>
      <c r="H385" s="95">
        <f ca="1">TRUNC(PRODUCT(G$10:G384),15)</f>
        <v>1.0689625821737601</v>
      </c>
      <c r="I385" s="95">
        <f t="shared" ca="1" si="96"/>
        <v>1.0623776284451401</v>
      </c>
      <c r="J385" s="95">
        <f t="shared" ca="1" si="90"/>
        <v>1.00619832</v>
      </c>
      <c r="K385" s="95">
        <f t="shared" ca="1" si="91"/>
        <v>6.1983199899999999</v>
      </c>
      <c r="L385" s="99">
        <f>IF(VLOOKUP(A385,$U$12:$AD$125,8)=VLOOKUP(A384,$U$12:$AD$125,8),0,VLOOKUP(A385,U$12:$AD$125,8))</f>
        <v>0</v>
      </c>
      <c r="M385" s="100">
        <f>IF(L385&gt;0,VLOOKUP(L385,T$12:$AC$125,7),0)</f>
        <v>0</v>
      </c>
      <c r="N385" s="95">
        <f t="shared" si="97"/>
        <v>0</v>
      </c>
      <c r="O385" s="95">
        <f t="shared" ca="1" si="92"/>
        <v>6.1983199899999999</v>
      </c>
      <c r="P385" s="101" t="str">
        <f t="shared" si="98"/>
        <v>J=</v>
      </c>
      <c r="Q385" s="102">
        <f t="shared" si="99"/>
        <v>43941</v>
      </c>
      <c r="R385" s="12"/>
      <c r="S385" s="37"/>
      <c r="T385" s="92">
        <v>47484</v>
      </c>
      <c r="U385" s="21" t="s">
        <v>75</v>
      </c>
      <c r="V385" s="37"/>
      <c r="W385" s="37"/>
      <c r="X385" s="37"/>
      <c r="Y385" s="37"/>
      <c r="Z385" s="12"/>
      <c r="AA385" s="37"/>
      <c r="AB385" s="37"/>
      <c r="AC385" s="37"/>
      <c r="AD385" s="37"/>
      <c r="AE385" s="37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</row>
    <row r="386" spans="1:172" x14ac:dyDescent="0.2">
      <c r="A386" s="93">
        <f t="shared" si="93"/>
        <v>43801</v>
      </c>
      <c r="B386" s="94">
        <f t="shared" ca="1" si="100"/>
        <v>1006.19831999</v>
      </c>
      <c r="C386" s="95">
        <f t="shared" si="94"/>
        <v>1000</v>
      </c>
      <c r="D386" s="96">
        <f ca="1">IF(A386&lt;$B$1,VLOOKUP(A386,[1]DI!$A$4:$B$15000,2,FALSE),0)</f>
        <v>4.9000000000000002E-2</v>
      </c>
      <c r="E386" s="95">
        <f t="shared" ca="1" si="101"/>
        <v>1.8985000000000001E-4</v>
      </c>
      <c r="F386" s="97">
        <f t="shared" si="95"/>
        <v>1.0925</v>
      </c>
      <c r="G386" s="98">
        <f t="shared" ca="1" si="89"/>
        <v>1.0002074111249999</v>
      </c>
      <c r="H386" s="95">
        <f ca="1">TRUNC(PRODUCT(G$10:G385),15)</f>
        <v>1.0689625821737601</v>
      </c>
      <c r="I386" s="95">
        <f t="shared" ca="1" si="96"/>
        <v>1.0623776284451401</v>
      </c>
      <c r="J386" s="95">
        <f t="shared" ca="1" si="90"/>
        <v>1.00619832</v>
      </c>
      <c r="K386" s="95">
        <f t="shared" ca="1" si="91"/>
        <v>6.1983199899999999</v>
      </c>
      <c r="L386" s="99">
        <f>IF(VLOOKUP(A386,$U$12:$AD$125,8)=VLOOKUP(A385,$U$12:$AD$125,8),0,VLOOKUP(A386,U$12:$AD$125,8))</f>
        <v>0</v>
      </c>
      <c r="M386" s="100">
        <f>IF(L386&gt;0,VLOOKUP(L386,T$12:$AC$125,7),0)</f>
        <v>0</v>
      </c>
      <c r="N386" s="95">
        <f t="shared" si="97"/>
        <v>0</v>
      </c>
      <c r="O386" s="95">
        <f t="shared" ca="1" si="92"/>
        <v>6.1983199899999999</v>
      </c>
      <c r="P386" s="101" t="str">
        <f t="shared" si="98"/>
        <v>J=</v>
      </c>
      <c r="Q386" s="102">
        <f t="shared" si="99"/>
        <v>43941</v>
      </c>
      <c r="R386" s="12"/>
      <c r="S386" s="12"/>
      <c r="T386" s="92">
        <v>47546</v>
      </c>
      <c r="U386" s="21" t="s">
        <v>59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</row>
    <row r="387" spans="1:172" x14ac:dyDescent="0.2">
      <c r="A387" s="93">
        <f t="shared" si="93"/>
        <v>43802</v>
      </c>
      <c r="B387" s="94">
        <f t="shared" ca="1" si="100"/>
        <v>1006.40700999</v>
      </c>
      <c r="C387" s="95">
        <f t="shared" si="94"/>
        <v>1000</v>
      </c>
      <c r="D387" s="96">
        <f ca="1">IF(A387&lt;$B$1,VLOOKUP(A387,[1]DI!$A$4:$B$15000,2,FALSE),0)</f>
        <v>4.9000000000000002E-2</v>
      </c>
      <c r="E387" s="95">
        <f t="shared" ca="1" si="101"/>
        <v>1.8985000000000001E-4</v>
      </c>
      <c r="F387" s="97">
        <f t="shared" si="95"/>
        <v>1.0925</v>
      </c>
      <c r="G387" s="98">
        <f t="shared" ca="1" si="89"/>
        <v>1.0002074111249999</v>
      </c>
      <c r="H387" s="95">
        <f ca="1">TRUNC(PRODUCT(G$10:G386),15)</f>
        <v>1.0691842969055101</v>
      </c>
      <c r="I387" s="95">
        <f t="shared" ca="1" si="96"/>
        <v>1.0623776284451401</v>
      </c>
      <c r="J387" s="95">
        <f t="shared" ca="1" si="90"/>
        <v>1.00640701</v>
      </c>
      <c r="K387" s="95">
        <f t="shared" ca="1" si="91"/>
        <v>6.4070099899999997</v>
      </c>
      <c r="L387" s="99">
        <f>IF(VLOOKUP(A387,$U$12:$AD$125,8)=VLOOKUP(A386,$U$12:$AD$125,8),0,VLOOKUP(A387,U$12:$AD$125,8))</f>
        <v>0</v>
      </c>
      <c r="M387" s="100">
        <f>IF(L387&gt;0,VLOOKUP(L387,T$12:$AC$125,7),0)</f>
        <v>0</v>
      </c>
      <c r="N387" s="95">
        <f t="shared" si="97"/>
        <v>0</v>
      </c>
      <c r="O387" s="95">
        <f t="shared" ca="1" si="92"/>
        <v>6.4070099899999997</v>
      </c>
      <c r="P387" s="101" t="str">
        <f t="shared" si="98"/>
        <v>J=</v>
      </c>
      <c r="Q387" s="102">
        <f t="shared" si="99"/>
        <v>43941</v>
      </c>
      <c r="R387" s="12"/>
      <c r="S387" s="12"/>
      <c r="T387" s="92">
        <v>47547</v>
      </c>
      <c r="U387" s="21" t="s">
        <v>59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</row>
    <row r="388" spans="1:172" x14ac:dyDescent="0.2">
      <c r="A388" s="93">
        <f t="shared" si="93"/>
        <v>43803</v>
      </c>
      <c r="B388" s="94">
        <f t="shared" ca="1" si="100"/>
        <v>1006.61574999</v>
      </c>
      <c r="C388" s="95">
        <f t="shared" si="94"/>
        <v>1000</v>
      </c>
      <c r="D388" s="96">
        <f ca="1">IF(A388&lt;$B$1,VLOOKUP(A388,[1]DI!$A$4:$B$15000,2,FALSE),0)</f>
        <v>4.9000000000000002E-2</v>
      </c>
      <c r="E388" s="95">
        <f t="shared" ca="1" si="101"/>
        <v>1.8985000000000001E-4</v>
      </c>
      <c r="F388" s="97">
        <f t="shared" si="95"/>
        <v>1.0925</v>
      </c>
      <c r="G388" s="98">
        <f t="shared" ca="1" si="89"/>
        <v>1.0002074111249999</v>
      </c>
      <c r="H388" s="95">
        <f ca="1">TRUNC(PRODUCT(G$10:G387),15)</f>
        <v>1.0694060576233699</v>
      </c>
      <c r="I388" s="95">
        <f t="shared" ca="1" si="96"/>
        <v>1.0623776284451401</v>
      </c>
      <c r="J388" s="95">
        <f t="shared" ca="1" si="90"/>
        <v>1.0066157499999999</v>
      </c>
      <c r="K388" s="95">
        <f t="shared" ca="1" si="91"/>
        <v>6.6157499900000003</v>
      </c>
      <c r="L388" s="99">
        <f>IF(VLOOKUP(A388,$U$12:$AD$125,8)=VLOOKUP(A387,$U$12:$AD$125,8),0,VLOOKUP(A388,U$12:$AD$125,8))</f>
        <v>0</v>
      </c>
      <c r="M388" s="100">
        <f>IF(L388&gt;0,VLOOKUP(L388,T$12:$AC$125,7),0)</f>
        <v>0</v>
      </c>
      <c r="N388" s="95">
        <f t="shared" si="97"/>
        <v>0</v>
      </c>
      <c r="O388" s="95">
        <f t="shared" ca="1" si="92"/>
        <v>6.6157499900000003</v>
      </c>
      <c r="P388" s="101" t="str">
        <f t="shared" si="98"/>
        <v>J=</v>
      </c>
      <c r="Q388" s="102">
        <f t="shared" si="99"/>
        <v>43941</v>
      </c>
      <c r="R388" s="12"/>
      <c r="S388" s="12"/>
      <c r="T388" s="92">
        <v>47592</v>
      </c>
      <c r="U388" s="21" t="s">
        <v>76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</row>
    <row r="389" spans="1:172" x14ac:dyDescent="0.2">
      <c r="A389" s="93">
        <f t="shared" si="93"/>
        <v>43804</v>
      </c>
      <c r="B389" s="94">
        <f t="shared" ca="1" si="100"/>
        <v>1006.8245399899999</v>
      </c>
      <c r="C389" s="95">
        <f t="shared" si="94"/>
        <v>1000</v>
      </c>
      <c r="D389" s="96">
        <f ca="1">IF(A389&lt;$B$1,VLOOKUP(A389,[1]DI!$A$4:$B$15000,2,FALSE),0)</f>
        <v>4.9000000000000002E-2</v>
      </c>
      <c r="E389" s="95">
        <f t="shared" ca="1" si="101"/>
        <v>1.8985000000000001E-4</v>
      </c>
      <c r="F389" s="97">
        <f t="shared" si="95"/>
        <v>1.0925</v>
      </c>
      <c r="G389" s="98">
        <f t="shared" ca="1" si="89"/>
        <v>1.0002074111249999</v>
      </c>
      <c r="H389" s="95">
        <f ca="1">TRUNC(PRODUCT(G$10:G388),15)</f>
        <v>1.06962786433686</v>
      </c>
      <c r="I389" s="95">
        <f t="shared" ca="1" si="96"/>
        <v>1.0623776284451401</v>
      </c>
      <c r="J389" s="95">
        <f t="shared" ca="1" si="90"/>
        <v>1.00682454</v>
      </c>
      <c r="K389" s="95">
        <f t="shared" ca="1" si="91"/>
        <v>6.8245399899999999</v>
      </c>
      <c r="L389" s="99">
        <f>IF(VLOOKUP(A389,$U$12:$AD$125,8)=VLOOKUP(A388,$U$12:$AD$125,8),0,VLOOKUP(A389,U$12:$AD$125,8))</f>
        <v>0</v>
      </c>
      <c r="M389" s="100">
        <f>IF(L389&gt;0,VLOOKUP(L389,T$12:$AC$125,7),0)</f>
        <v>0</v>
      </c>
      <c r="N389" s="95">
        <f t="shared" si="97"/>
        <v>0</v>
      </c>
      <c r="O389" s="95">
        <f t="shared" ca="1" si="92"/>
        <v>6.8245399899999999</v>
      </c>
      <c r="P389" s="101" t="str">
        <f t="shared" si="98"/>
        <v>J=</v>
      </c>
      <c r="Q389" s="102">
        <f t="shared" si="99"/>
        <v>43941</v>
      </c>
      <c r="R389" s="12"/>
      <c r="S389" s="12"/>
      <c r="T389" s="92">
        <v>47604</v>
      </c>
      <c r="U389" s="21" t="s">
        <v>78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</row>
    <row r="390" spans="1:172" x14ac:dyDescent="0.2">
      <c r="A390" s="93">
        <f t="shared" si="93"/>
        <v>43805</v>
      </c>
      <c r="B390" s="94">
        <f t="shared" ca="1" si="100"/>
        <v>1007.03336</v>
      </c>
      <c r="C390" s="95">
        <f t="shared" si="94"/>
        <v>1000</v>
      </c>
      <c r="D390" s="96">
        <f ca="1">IF(A390&lt;$B$1,VLOOKUP(A390,[1]DI!$A$4:$B$15000,2,FALSE),0)</f>
        <v>4.9000000000000002E-2</v>
      </c>
      <c r="E390" s="95">
        <f t="shared" ca="1" si="101"/>
        <v>1.8985000000000001E-4</v>
      </c>
      <c r="F390" s="97">
        <f t="shared" si="95"/>
        <v>1.0925</v>
      </c>
      <c r="G390" s="98">
        <f t="shared" ca="1" si="89"/>
        <v>1.0002074111249999</v>
      </c>
      <c r="H390" s="95">
        <f ca="1">TRUNC(PRODUCT(G$10:G389),15)</f>
        <v>1.0698497170555299</v>
      </c>
      <c r="I390" s="95">
        <f t="shared" ca="1" si="96"/>
        <v>1.0623776284451401</v>
      </c>
      <c r="J390" s="95">
        <f t="shared" ca="1" si="90"/>
        <v>1.0070333600000001</v>
      </c>
      <c r="K390" s="95">
        <f t="shared" ca="1" si="91"/>
        <v>7.0333600000000001</v>
      </c>
      <c r="L390" s="99">
        <f>IF(VLOOKUP(A390,$U$12:$AD$125,8)=VLOOKUP(A389,$U$12:$AD$125,8),0,VLOOKUP(A390,U$12:$AD$125,8))</f>
        <v>0</v>
      </c>
      <c r="M390" s="100">
        <f>IF(L390&gt;0,VLOOKUP(L390,T$12:$AC$125,7),0)</f>
        <v>0</v>
      </c>
      <c r="N390" s="95">
        <f t="shared" si="97"/>
        <v>0</v>
      </c>
      <c r="O390" s="95">
        <f t="shared" ca="1" si="92"/>
        <v>7.0333600000000001</v>
      </c>
      <c r="P390" s="101" t="str">
        <f t="shared" si="98"/>
        <v>J=</v>
      </c>
      <c r="Q390" s="102">
        <f t="shared" si="99"/>
        <v>43941</v>
      </c>
      <c r="R390" s="12"/>
      <c r="S390" s="12"/>
      <c r="T390" s="92">
        <v>47654</v>
      </c>
      <c r="U390" s="21" t="s">
        <v>77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</row>
    <row r="391" spans="1:172" x14ac:dyDescent="0.2">
      <c r="A391" s="93">
        <f t="shared" si="93"/>
        <v>43806</v>
      </c>
      <c r="B391" s="94">
        <f t="shared" ca="1" si="100"/>
        <v>1007.2422299900001</v>
      </c>
      <c r="C391" s="95">
        <f t="shared" si="94"/>
        <v>1000</v>
      </c>
      <c r="D391" s="96">
        <f ca="1">IF(A391&lt;$B$1,VLOOKUP(A391,[1]DI!$A$4:$B$15000,2,FALSE),0)</f>
        <v>0</v>
      </c>
      <c r="E391" s="95">
        <f t="shared" ca="1" si="101"/>
        <v>0</v>
      </c>
      <c r="F391" s="97">
        <f t="shared" si="95"/>
        <v>1.0925</v>
      </c>
      <c r="G391" s="98">
        <f t="shared" ca="1" si="89"/>
        <v>1</v>
      </c>
      <c r="H391" s="95">
        <f ca="1">TRUNC(PRODUCT(G$10:G390),15)</f>
        <v>1.0700716157889301</v>
      </c>
      <c r="I391" s="95">
        <f t="shared" ca="1" si="96"/>
        <v>1.0623776284451401</v>
      </c>
      <c r="J391" s="95">
        <f t="shared" ca="1" si="90"/>
        <v>1.0072422299999999</v>
      </c>
      <c r="K391" s="95">
        <f t="shared" ca="1" si="91"/>
        <v>7.2422299900000002</v>
      </c>
      <c r="L391" s="99">
        <f>IF(VLOOKUP(A391,$U$12:$AD$125,8)=VLOOKUP(A390,$U$12:$AD$125,8),0,VLOOKUP(A391,U$12:$AD$125,8))</f>
        <v>0</v>
      </c>
      <c r="M391" s="100">
        <f>IF(L391&gt;0,VLOOKUP(L391,T$12:$AC$125,7),0)</f>
        <v>0</v>
      </c>
      <c r="N391" s="95">
        <f t="shared" si="97"/>
        <v>0</v>
      </c>
      <c r="O391" s="95">
        <f t="shared" ca="1" si="92"/>
        <v>7.2422299900000002</v>
      </c>
      <c r="P391" s="101" t="str">
        <f t="shared" si="98"/>
        <v>J=</v>
      </c>
      <c r="Q391" s="102">
        <f t="shared" si="99"/>
        <v>43941</v>
      </c>
      <c r="R391" s="12"/>
      <c r="S391" s="12"/>
      <c r="T391" s="92">
        <v>47802</v>
      </c>
      <c r="U391" s="21" t="s">
        <v>80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</row>
    <row r="392" spans="1:172" x14ac:dyDescent="0.2">
      <c r="A392" s="93">
        <f t="shared" si="93"/>
        <v>43807</v>
      </c>
      <c r="B392" s="94">
        <f t="shared" ca="1" si="100"/>
        <v>1007.2422299900001</v>
      </c>
      <c r="C392" s="95">
        <f t="shared" si="94"/>
        <v>1000</v>
      </c>
      <c r="D392" s="96">
        <f ca="1">IF(A392&lt;$B$1,VLOOKUP(A392,[1]DI!$A$4:$B$15000,2,FALSE),0)</f>
        <v>0</v>
      </c>
      <c r="E392" s="95">
        <f t="shared" ca="1" si="101"/>
        <v>0</v>
      </c>
      <c r="F392" s="97">
        <f t="shared" si="95"/>
        <v>1.0925</v>
      </c>
      <c r="G392" s="98">
        <f t="shared" ca="1" si="89"/>
        <v>1</v>
      </c>
      <c r="H392" s="95">
        <f ca="1">TRUNC(PRODUCT(G$10:G391),15)</f>
        <v>1.0700716157889301</v>
      </c>
      <c r="I392" s="95">
        <f t="shared" ca="1" si="96"/>
        <v>1.0623776284451401</v>
      </c>
      <c r="J392" s="95">
        <f t="shared" ca="1" si="90"/>
        <v>1.0072422299999999</v>
      </c>
      <c r="K392" s="95">
        <f t="shared" ca="1" si="91"/>
        <v>7.2422299900000002</v>
      </c>
      <c r="L392" s="99">
        <f>IF(VLOOKUP(A392,$U$12:$AD$125,8)=VLOOKUP(A391,$U$12:$AD$125,8),0,VLOOKUP(A392,U$12:$AD$125,8))</f>
        <v>0</v>
      </c>
      <c r="M392" s="100">
        <f>IF(L392&gt;0,VLOOKUP(L392,T$12:$AC$125,7),0)</f>
        <v>0</v>
      </c>
      <c r="N392" s="95">
        <f t="shared" si="97"/>
        <v>0</v>
      </c>
      <c r="O392" s="95">
        <f t="shared" ca="1" si="92"/>
        <v>7.2422299900000002</v>
      </c>
      <c r="P392" s="101" t="str">
        <f t="shared" si="98"/>
        <v>J=</v>
      </c>
      <c r="Q392" s="102">
        <f t="shared" si="99"/>
        <v>43941</v>
      </c>
      <c r="R392" s="12"/>
      <c r="S392" s="12"/>
      <c r="T392" s="92">
        <v>47842</v>
      </c>
      <c r="U392" s="21" t="s">
        <v>73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</row>
    <row r="393" spans="1:172" x14ac:dyDescent="0.2">
      <c r="A393" s="93">
        <f t="shared" si="93"/>
        <v>43808</v>
      </c>
      <c r="B393" s="94">
        <f t="shared" ca="1" si="100"/>
        <v>1007.2422299900001</v>
      </c>
      <c r="C393" s="95">
        <f t="shared" si="94"/>
        <v>1000</v>
      </c>
      <c r="D393" s="96">
        <f ca="1">IF(A393&lt;$B$1,VLOOKUP(A393,[1]DI!$A$4:$B$15000,2,FALSE),0)</f>
        <v>4.9000000000000002E-2</v>
      </c>
      <c r="E393" s="95">
        <f t="shared" ca="1" si="101"/>
        <v>1.8985000000000001E-4</v>
      </c>
      <c r="F393" s="97">
        <f t="shared" si="95"/>
        <v>1.0925</v>
      </c>
      <c r="G393" s="98">
        <f t="shared" ca="1" si="89"/>
        <v>1.0002074111249999</v>
      </c>
      <c r="H393" s="95">
        <f ca="1">TRUNC(PRODUCT(G$10:G392),15)</f>
        <v>1.0700716157889301</v>
      </c>
      <c r="I393" s="95">
        <f t="shared" ca="1" si="96"/>
        <v>1.0623776284451401</v>
      </c>
      <c r="J393" s="95">
        <f t="shared" ca="1" si="90"/>
        <v>1.0072422299999999</v>
      </c>
      <c r="K393" s="95">
        <f t="shared" ca="1" si="91"/>
        <v>7.2422299900000002</v>
      </c>
      <c r="L393" s="99">
        <f>IF(VLOOKUP(A393,$U$12:$AD$125,8)=VLOOKUP(A392,$U$12:$AD$125,8),0,VLOOKUP(A393,U$12:$AD$125,8))</f>
        <v>0</v>
      </c>
      <c r="M393" s="100">
        <f>IF(L393&gt;0,VLOOKUP(L393,T$12:$AC$125,7),0)</f>
        <v>0</v>
      </c>
      <c r="N393" s="95">
        <f t="shared" si="97"/>
        <v>0</v>
      </c>
      <c r="O393" s="95">
        <f t="shared" ca="1" si="92"/>
        <v>7.2422299900000002</v>
      </c>
      <c r="P393" s="101" t="str">
        <f t="shared" si="98"/>
        <v>J=</v>
      </c>
      <c r="Q393" s="102">
        <f t="shared" si="99"/>
        <v>43941</v>
      </c>
      <c r="R393" s="12"/>
      <c r="S393" s="12"/>
      <c r="T393" s="92">
        <v>47849</v>
      </c>
      <c r="U393" s="21" t="s">
        <v>75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</row>
    <row r="394" spans="1:172" x14ac:dyDescent="0.2">
      <c r="A394" s="93">
        <f t="shared" si="93"/>
        <v>43809</v>
      </c>
      <c r="B394" s="94">
        <f t="shared" ca="1" si="100"/>
        <v>1007.45115</v>
      </c>
      <c r="C394" s="95">
        <f t="shared" si="94"/>
        <v>1000</v>
      </c>
      <c r="D394" s="96">
        <f ca="1">IF(A394&lt;$B$1,VLOOKUP(A394,[1]DI!$A$4:$B$15000,2,FALSE),0)</f>
        <v>4.9000000000000002E-2</v>
      </c>
      <c r="E394" s="95">
        <f t="shared" ca="1" si="101"/>
        <v>1.8985000000000001E-4</v>
      </c>
      <c r="F394" s="97">
        <f t="shared" si="95"/>
        <v>1.0925</v>
      </c>
      <c r="G394" s="98">
        <f t="shared" ref="G394:G457" ca="1" si="102">TRUNC((1+(E394*F394)),15)</f>
        <v>1.0002074111249999</v>
      </c>
      <c r="H394" s="95">
        <f ca="1">TRUNC(PRODUCT(G$10:G393),15)</f>
        <v>1.07029356054659</v>
      </c>
      <c r="I394" s="95">
        <f t="shared" ca="1" si="96"/>
        <v>1.0623776284451401</v>
      </c>
      <c r="J394" s="95">
        <f t="shared" ref="J394:J457" ca="1" si="103">ROUND(TRUNC(H394/I394,15),8)</f>
        <v>1.0074511500000001</v>
      </c>
      <c r="K394" s="95">
        <f t="shared" ref="K394:K457" ca="1" si="104">TRUNC((C394*(J394-1)),8)</f>
        <v>7.4511500000000002</v>
      </c>
      <c r="L394" s="99">
        <f>IF(VLOOKUP(A394,$U$12:$AD$125,8)=VLOOKUP(A393,$U$12:$AD$125,8),0,VLOOKUP(A394,U$12:$AD$125,8))</f>
        <v>0</v>
      </c>
      <c r="M394" s="100">
        <f>IF(L394&gt;0,VLOOKUP(L394,T$12:$AC$125,7),0)</f>
        <v>0</v>
      </c>
      <c r="N394" s="95">
        <f t="shared" si="97"/>
        <v>0</v>
      </c>
      <c r="O394" s="95">
        <f t="shared" ref="O394:O457" ca="1" si="105">(K394+N394)</f>
        <v>7.4511500000000002</v>
      </c>
      <c r="P394" s="101" t="str">
        <f t="shared" si="98"/>
        <v>J=</v>
      </c>
      <c r="Q394" s="102">
        <f t="shared" si="99"/>
        <v>43941</v>
      </c>
      <c r="R394" s="12"/>
      <c r="S394" s="12"/>
      <c r="T394" s="92">
        <v>47903</v>
      </c>
      <c r="U394" s="21" t="s">
        <v>59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</row>
    <row r="395" spans="1:172" x14ac:dyDescent="0.2">
      <c r="A395" s="93">
        <f t="shared" ref="A395:A458" si="106">(A394+1)</f>
        <v>43810</v>
      </c>
      <c r="B395" s="94">
        <f t="shared" ca="1" si="100"/>
        <v>1007.6601000000001</v>
      </c>
      <c r="C395" s="95">
        <f t="shared" ref="C395:C458" si="107">TRUNC(C394-N394,8)</f>
        <v>1000</v>
      </c>
      <c r="D395" s="96">
        <f ca="1">IF(A395&lt;$B$1,VLOOKUP(A395,[1]DI!$A$4:$B$15000,2,FALSE),0)</f>
        <v>4.9000000000000002E-2</v>
      </c>
      <c r="E395" s="95">
        <f t="shared" ca="1" si="101"/>
        <v>1.8985000000000001E-4</v>
      </c>
      <c r="F395" s="97">
        <f t="shared" ref="F395:F458" si="108">F394</f>
        <v>1.0925</v>
      </c>
      <c r="G395" s="98">
        <f t="shared" ca="1" si="102"/>
        <v>1.0002074111249999</v>
      </c>
      <c r="H395" s="95">
        <f ca="1">TRUNC(PRODUCT(G$10:G394),15)</f>
        <v>1.07051555133806</v>
      </c>
      <c r="I395" s="95">
        <f t="shared" ref="I395:I458" ca="1" si="109">IF(OR(L394&gt;0,L394="E"),H394,I394)</f>
        <v>1.0623776284451401</v>
      </c>
      <c r="J395" s="95">
        <f t="shared" ca="1" si="103"/>
        <v>1.0076601000000001</v>
      </c>
      <c r="K395" s="95">
        <f t="shared" ca="1" si="104"/>
        <v>7.6600999999999999</v>
      </c>
      <c r="L395" s="99">
        <f>IF(VLOOKUP(A395,$U$12:$AD$125,8)=VLOOKUP(A394,$U$12:$AD$125,8),0,VLOOKUP(A395,U$12:$AD$125,8))</f>
        <v>0</v>
      </c>
      <c r="M395" s="100">
        <f>IF(L395&gt;0,VLOOKUP(L395,T$12:$AC$125,7),0)</f>
        <v>0</v>
      </c>
      <c r="N395" s="95">
        <f t="shared" ref="N395:N458" si="110">IF(M395&gt;0,(C395*M395),0)</f>
        <v>0</v>
      </c>
      <c r="O395" s="95">
        <f t="shared" ca="1" si="105"/>
        <v>7.6600999999999999</v>
      </c>
      <c r="P395" s="101" t="str">
        <f t="shared" ref="P395:P458" si="111">IF(L394&gt;0,VLOOKUP(A394,$U$12:$AD$125,9),P394)</f>
        <v>J=</v>
      </c>
      <c r="Q395" s="102">
        <f t="shared" ref="Q395:Q458" si="112">IF(L394&gt;0,VLOOKUP(A394,$U$12:$AD$125,10),Q394)</f>
        <v>43941</v>
      </c>
      <c r="R395" s="12"/>
      <c r="S395" s="12"/>
      <c r="T395" s="92">
        <v>47904</v>
      </c>
      <c r="U395" s="21" t="s">
        <v>59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</row>
    <row r="396" spans="1:172" x14ac:dyDescent="0.2">
      <c r="A396" s="93">
        <f t="shared" si="106"/>
        <v>43811</v>
      </c>
      <c r="B396" s="94">
        <f t="shared" ref="B396:B459" ca="1" si="113">IF(A396&lt;=TODAY(),C396+K396,IF(AND(A396&gt;TODAY(),A396&lt;=$B$1),IF(VLOOKUP(TODAY(),$A$10:$D$5000,4,FALSE)=0,"n.d",C396+K396),"n.d"))</f>
        <v>1007.86909999</v>
      </c>
      <c r="C396" s="95">
        <f t="shared" si="107"/>
        <v>1000</v>
      </c>
      <c r="D396" s="96">
        <f ca="1">IF(A396&lt;$B$1,VLOOKUP(A396,[1]DI!$A$4:$B$15000,2,FALSE),0)</f>
        <v>4.4000000000000004E-2</v>
      </c>
      <c r="E396" s="95">
        <f t="shared" ca="1" si="101"/>
        <v>1.7089000000000001E-4</v>
      </c>
      <c r="F396" s="97">
        <f t="shared" si="108"/>
        <v>1.0925</v>
      </c>
      <c r="G396" s="98">
        <f t="shared" ca="1" si="102"/>
        <v>1.000186697325</v>
      </c>
      <c r="H396" s="95">
        <f ca="1">TRUNC(PRODUCT(G$10:G395),15)</f>
        <v>1.0707375881729</v>
      </c>
      <c r="I396" s="95">
        <f t="shared" ca="1" si="109"/>
        <v>1.0623776284451401</v>
      </c>
      <c r="J396" s="95">
        <f t="shared" ca="1" si="103"/>
        <v>1.0078691</v>
      </c>
      <c r="K396" s="95">
        <f t="shared" ca="1" si="104"/>
        <v>7.8690999899999996</v>
      </c>
      <c r="L396" s="99">
        <f>IF(VLOOKUP(A396,$U$12:$AD$125,8)=VLOOKUP(A395,$U$12:$AD$125,8),0,VLOOKUP(A396,U$12:$AD$125,8))</f>
        <v>0</v>
      </c>
      <c r="M396" s="100">
        <f>IF(L396&gt;0,VLOOKUP(L396,T$12:$AC$125,7),0)</f>
        <v>0</v>
      </c>
      <c r="N396" s="95">
        <f t="shared" si="110"/>
        <v>0</v>
      </c>
      <c r="O396" s="95">
        <f t="shared" ca="1" si="105"/>
        <v>7.8690999899999996</v>
      </c>
      <c r="P396" s="101" t="str">
        <f t="shared" si="111"/>
        <v>J=</v>
      </c>
      <c r="Q396" s="102">
        <f t="shared" si="112"/>
        <v>43941</v>
      </c>
      <c r="R396" s="12"/>
      <c r="S396" s="12"/>
      <c r="T396" s="92">
        <v>47949</v>
      </c>
      <c r="U396" s="21" t="s">
        <v>76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</row>
    <row r="397" spans="1:172" x14ac:dyDescent="0.2">
      <c r="A397" s="93">
        <f t="shared" si="106"/>
        <v>43812</v>
      </c>
      <c r="B397" s="94">
        <f t="shared" ca="1" si="113"/>
        <v>1008.05726999</v>
      </c>
      <c r="C397" s="95">
        <f t="shared" si="107"/>
        <v>1000</v>
      </c>
      <c r="D397" s="96">
        <f ca="1">IF(A397&lt;$B$1,VLOOKUP(A397,[1]DI!$A$4:$B$15000,2,FALSE),0)</f>
        <v>4.4000000000000004E-2</v>
      </c>
      <c r="E397" s="95">
        <f t="shared" ref="E397:E460" ca="1" si="114">ROUND((((1+D397)^(1/252)-1)),8)</f>
        <v>1.7089000000000001E-4</v>
      </c>
      <c r="F397" s="97">
        <f t="shared" si="108"/>
        <v>1.0925</v>
      </c>
      <c r="G397" s="98">
        <f t="shared" ca="1" si="102"/>
        <v>1.000186697325</v>
      </c>
      <c r="H397" s="95">
        <f ca="1">TRUNC(PRODUCT(G$10:G396),15)</f>
        <v>1.0709374920163801</v>
      </c>
      <c r="I397" s="95">
        <f t="shared" ca="1" si="109"/>
        <v>1.0623776284451401</v>
      </c>
      <c r="J397" s="95">
        <f t="shared" ca="1" si="103"/>
        <v>1.0080572699999999</v>
      </c>
      <c r="K397" s="95">
        <f t="shared" ca="1" si="104"/>
        <v>8.05726999</v>
      </c>
      <c r="L397" s="99">
        <f>IF(VLOOKUP(A397,$U$12:$AD$125,8)=VLOOKUP(A396,$U$12:$AD$125,8),0,VLOOKUP(A397,U$12:$AD$125,8))</f>
        <v>0</v>
      </c>
      <c r="M397" s="100">
        <f>IF(L397&gt;0,VLOOKUP(L397,T$12:$AC$125,7),0)</f>
        <v>0</v>
      </c>
      <c r="N397" s="95">
        <f t="shared" si="110"/>
        <v>0</v>
      </c>
      <c r="O397" s="95">
        <f t="shared" ca="1" si="105"/>
        <v>8.05726999</v>
      </c>
      <c r="P397" s="101" t="str">
        <f t="shared" si="111"/>
        <v>J=</v>
      </c>
      <c r="Q397" s="102">
        <f t="shared" si="112"/>
        <v>43941</v>
      </c>
      <c r="R397" s="12"/>
      <c r="S397" s="12"/>
      <c r="T397" s="92">
        <v>47959</v>
      </c>
      <c r="U397" s="21" t="s">
        <v>61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</row>
    <row r="398" spans="1:172" x14ac:dyDescent="0.2">
      <c r="A398" s="93">
        <f t="shared" si="106"/>
        <v>43813</v>
      </c>
      <c r="B398" s="94">
        <f t="shared" ca="1" si="113"/>
        <v>1008.24547</v>
      </c>
      <c r="C398" s="95">
        <f t="shared" si="107"/>
        <v>1000</v>
      </c>
      <c r="D398" s="96">
        <f ca="1">IF(A398&lt;$B$1,VLOOKUP(A398,[1]DI!$A$4:$B$15000,2,FALSE),0)</f>
        <v>0</v>
      </c>
      <c r="E398" s="95">
        <f t="shared" ca="1" si="114"/>
        <v>0</v>
      </c>
      <c r="F398" s="97">
        <f t="shared" si="108"/>
        <v>1.0925</v>
      </c>
      <c r="G398" s="98">
        <f t="shared" ca="1" si="102"/>
        <v>1</v>
      </c>
      <c r="H398" s="95">
        <f ca="1">TRUNC(PRODUCT(G$10:G397),15)</f>
        <v>1.0711374331813901</v>
      </c>
      <c r="I398" s="95">
        <f t="shared" ca="1" si="109"/>
        <v>1.0623776284451401</v>
      </c>
      <c r="J398" s="95">
        <f t="shared" ca="1" si="103"/>
        <v>1.0082454700000001</v>
      </c>
      <c r="K398" s="95">
        <f t="shared" ca="1" si="104"/>
        <v>8.2454699999999992</v>
      </c>
      <c r="L398" s="99">
        <f>IF(VLOOKUP(A398,$U$12:$AD$125,8)=VLOOKUP(A397,$U$12:$AD$125,8),0,VLOOKUP(A398,U$12:$AD$125,8))</f>
        <v>0</v>
      </c>
      <c r="M398" s="100">
        <f>IF(L398&gt;0,VLOOKUP(L398,T$12:$AC$125,7),0)</f>
        <v>0</v>
      </c>
      <c r="N398" s="95">
        <f t="shared" si="110"/>
        <v>0</v>
      </c>
      <c r="O398" s="95">
        <f t="shared" ca="1" si="105"/>
        <v>8.2454699999999992</v>
      </c>
      <c r="P398" s="101" t="str">
        <f t="shared" si="111"/>
        <v>J=</v>
      </c>
      <c r="Q398" s="102">
        <f t="shared" si="112"/>
        <v>43941</v>
      </c>
      <c r="R398" s="12"/>
      <c r="S398" s="12"/>
      <c r="T398" s="92">
        <v>47969</v>
      </c>
      <c r="U398" s="21" t="s">
        <v>78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</row>
    <row r="399" spans="1:172" x14ac:dyDescent="0.2">
      <c r="A399" s="93">
        <f t="shared" si="106"/>
        <v>43814</v>
      </c>
      <c r="B399" s="94">
        <f t="shared" ca="1" si="113"/>
        <v>1008.24547</v>
      </c>
      <c r="C399" s="95">
        <f t="shared" si="107"/>
        <v>1000</v>
      </c>
      <c r="D399" s="96">
        <f ca="1">IF(A399&lt;$B$1,VLOOKUP(A399,[1]DI!$A$4:$B$15000,2,FALSE),0)</f>
        <v>0</v>
      </c>
      <c r="E399" s="95">
        <f t="shared" ca="1" si="114"/>
        <v>0</v>
      </c>
      <c r="F399" s="97">
        <f t="shared" si="108"/>
        <v>1.0925</v>
      </c>
      <c r="G399" s="98">
        <f t="shared" ca="1" si="102"/>
        <v>1</v>
      </c>
      <c r="H399" s="95">
        <f ca="1">TRUNC(PRODUCT(G$10:G398),15)</f>
        <v>1.0711374331813901</v>
      </c>
      <c r="I399" s="95">
        <f t="shared" ca="1" si="109"/>
        <v>1.0623776284451401</v>
      </c>
      <c r="J399" s="95">
        <f t="shared" ca="1" si="103"/>
        <v>1.0082454700000001</v>
      </c>
      <c r="K399" s="95">
        <f t="shared" ca="1" si="104"/>
        <v>8.2454699999999992</v>
      </c>
      <c r="L399" s="99">
        <f>IF(VLOOKUP(A399,$U$12:$AD$125,8)=VLOOKUP(A398,$U$12:$AD$125,8),0,VLOOKUP(A399,U$12:$AD$125,8))</f>
        <v>0</v>
      </c>
      <c r="M399" s="100">
        <f>IF(L399&gt;0,VLOOKUP(L399,T$12:$AC$125,7),0)</f>
        <v>0</v>
      </c>
      <c r="N399" s="95">
        <f t="shared" si="110"/>
        <v>0</v>
      </c>
      <c r="O399" s="95">
        <f t="shared" ca="1" si="105"/>
        <v>8.2454699999999992</v>
      </c>
      <c r="P399" s="101" t="str">
        <f t="shared" si="111"/>
        <v>J=</v>
      </c>
      <c r="Q399" s="102">
        <f t="shared" si="112"/>
        <v>43941</v>
      </c>
      <c r="R399" s="12"/>
      <c r="S399" s="12"/>
      <c r="T399" s="92">
        <v>48011</v>
      </c>
      <c r="U399" s="21" t="s">
        <v>77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</row>
    <row r="400" spans="1:172" x14ac:dyDescent="0.2">
      <c r="A400" s="93">
        <f t="shared" si="106"/>
        <v>43815</v>
      </c>
      <c r="B400" s="94">
        <f t="shared" ca="1" si="113"/>
        <v>1008.24547</v>
      </c>
      <c r="C400" s="95">
        <f t="shared" si="107"/>
        <v>1000</v>
      </c>
      <c r="D400" s="96">
        <f ca="1">IF(A400&lt;$B$1,VLOOKUP(A400,[1]DI!$A$4:$B$15000,2,FALSE),0)</f>
        <v>4.4000000000000004E-2</v>
      </c>
      <c r="E400" s="95">
        <f t="shared" ca="1" si="114"/>
        <v>1.7089000000000001E-4</v>
      </c>
      <c r="F400" s="97">
        <f t="shared" si="108"/>
        <v>1.0925</v>
      </c>
      <c r="G400" s="98">
        <f t="shared" ca="1" si="102"/>
        <v>1.000186697325</v>
      </c>
      <c r="H400" s="95">
        <f ca="1">TRUNC(PRODUCT(G$10:G399),15)</f>
        <v>1.0711374331813901</v>
      </c>
      <c r="I400" s="95">
        <f t="shared" ca="1" si="109"/>
        <v>1.0623776284451401</v>
      </c>
      <c r="J400" s="95">
        <f t="shared" ca="1" si="103"/>
        <v>1.0082454700000001</v>
      </c>
      <c r="K400" s="95">
        <f t="shared" ca="1" si="104"/>
        <v>8.2454699999999992</v>
      </c>
      <c r="L400" s="99">
        <f>IF(VLOOKUP(A400,$U$12:$AD$125,8)=VLOOKUP(A399,$U$12:$AD$125,8),0,VLOOKUP(A400,U$12:$AD$125,8))</f>
        <v>0</v>
      </c>
      <c r="M400" s="100">
        <f>IF(L400&gt;0,VLOOKUP(L400,T$12:$AC$125,7),0)</f>
        <v>0</v>
      </c>
      <c r="N400" s="95">
        <f t="shared" si="110"/>
        <v>0</v>
      </c>
      <c r="O400" s="95">
        <f t="shared" ca="1" si="105"/>
        <v>8.2454699999999992</v>
      </c>
      <c r="P400" s="101" t="str">
        <f t="shared" si="111"/>
        <v>J=</v>
      </c>
      <c r="Q400" s="102">
        <f t="shared" si="112"/>
        <v>43941</v>
      </c>
      <c r="R400" s="12"/>
      <c r="S400" s="12"/>
      <c r="T400" s="92">
        <v>48207</v>
      </c>
      <c r="U400" s="21" t="s">
        <v>73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</row>
    <row r="401" spans="1:172" x14ac:dyDescent="0.2">
      <c r="A401" s="93">
        <f t="shared" si="106"/>
        <v>43816</v>
      </c>
      <c r="B401" s="94">
        <f t="shared" ca="1" si="113"/>
        <v>1008.43371</v>
      </c>
      <c r="C401" s="95">
        <f t="shared" si="107"/>
        <v>1000</v>
      </c>
      <c r="D401" s="96">
        <f ca="1">IF(A401&lt;$B$1,VLOOKUP(A401,[1]DI!$A$4:$B$15000,2,FALSE),0)</f>
        <v>4.4000000000000004E-2</v>
      </c>
      <c r="E401" s="95">
        <f t="shared" ca="1" si="114"/>
        <v>1.7089000000000001E-4</v>
      </c>
      <c r="F401" s="97">
        <f t="shared" si="108"/>
        <v>1.0925</v>
      </c>
      <c r="G401" s="98">
        <f t="shared" ca="1" si="102"/>
        <v>1.000186697325</v>
      </c>
      <c r="H401" s="95">
        <f ca="1">TRUNC(PRODUCT(G$10:G400),15)</f>
        <v>1.07133741167487</v>
      </c>
      <c r="I401" s="95">
        <f t="shared" ca="1" si="109"/>
        <v>1.0623776284451401</v>
      </c>
      <c r="J401" s="95">
        <f t="shared" ca="1" si="103"/>
        <v>1.00843371</v>
      </c>
      <c r="K401" s="95">
        <f t="shared" ca="1" si="104"/>
        <v>8.4337099999999996</v>
      </c>
      <c r="L401" s="99">
        <f>IF(VLOOKUP(A401,$U$12:$AD$125,8)=VLOOKUP(A400,$U$12:$AD$125,8),0,VLOOKUP(A401,U$12:$AD$125,8))</f>
        <v>0</v>
      </c>
      <c r="M401" s="100">
        <f>IF(L401&gt;0,VLOOKUP(L401,T$12:$AC$125,7),0)</f>
        <v>0</v>
      </c>
      <c r="N401" s="95">
        <f t="shared" si="110"/>
        <v>0</v>
      </c>
      <c r="O401" s="95">
        <f t="shared" ca="1" si="105"/>
        <v>8.4337099999999996</v>
      </c>
      <c r="P401" s="101" t="str">
        <f t="shared" si="111"/>
        <v>J=</v>
      </c>
      <c r="Q401" s="102">
        <f t="shared" si="112"/>
        <v>43941</v>
      </c>
      <c r="R401" s="12"/>
      <c r="S401" s="12"/>
      <c r="T401" s="92">
        <v>48214</v>
      </c>
      <c r="U401" s="21" t="s">
        <v>75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</row>
    <row r="402" spans="1:172" x14ac:dyDescent="0.2">
      <c r="A402" s="93">
        <f t="shared" si="106"/>
        <v>43817</v>
      </c>
      <c r="B402" s="94">
        <f t="shared" ca="1" si="113"/>
        <v>1008.62198</v>
      </c>
      <c r="C402" s="95">
        <f t="shared" si="107"/>
        <v>1000</v>
      </c>
      <c r="D402" s="96">
        <f ca="1">IF(A402&lt;$B$1,VLOOKUP(A402,[1]DI!$A$4:$B$15000,2,FALSE),0)</f>
        <v>4.4000000000000004E-2</v>
      </c>
      <c r="E402" s="95">
        <f t="shared" ca="1" si="114"/>
        <v>1.7089000000000001E-4</v>
      </c>
      <c r="F402" s="97">
        <f t="shared" si="108"/>
        <v>1.0925</v>
      </c>
      <c r="G402" s="98">
        <f t="shared" ca="1" si="102"/>
        <v>1.000186697325</v>
      </c>
      <c r="H402" s="95">
        <f ca="1">TRUNC(PRODUCT(G$10:G401),15)</f>
        <v>1.0715374275038001</v>
      </c>
      <c r="I402" s="95">
        <f t="shared" ca="1" si="109"/>
        <v>1.0623776284451401</v>
      </c>
      <c r="J402" s="95">
        <f t="shared" ca="1" si="103"/>
        <v>1.00862198</v>
      </c>
      <c r="K402" s="95">
        <f t="shared" ca="1" si="104"/>
        <v>8.6219800000000006</v>
      </c>
      <c r="L402" s="99">
        <f>IF(VLOOKUP(A402,$U$12:$AD$125,8)=VLOOKUP(A401,$U$12:$AD$125,8),0,VLOOKUP(A402,U$12:$AD$125,8))</f>
        <v>0</v>
      </c>
      <c r="M402" s="100">
        <f>IF(L402&gt;0,VLOOKUP(L402,T$12:$AC$125,7),0)</f>
        <v>0</v>
      </c>
      <c r="N402" s="95">
        <f t="shared" si="110"/>
        <v>0</v>
      </c>
      <c r="O402" s="95">
        <f t="shared" ca="1" si="105"/>
        <v>8.6219800000000006</v>
      </c>
      <c r="P402" s="101" t="str">
        <f t="shared" si="111"/>
        <v>J=</v>
      </c>
      <c r="Q402" s="102">
        <f t="shared" si="112"/>
        <v>43941</v>
      </c>
      <c r="R402" s="12"/>
      <c r="S402" s="12"/>
      <c r="T402" s="92">
        <v>48253</v>
      </c>
      <c r="U402" s="21" t="s">
        <v>59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</row>
    <row r="403" spans="1:172" x14ac:dyDescent="0.2">
      <c r="A403" s="93">
        <f t="shared" si="106"/>
        <v>43818</v>
      </c>
      <c r="B403" s="94">
        <f t="shared" ca="1" si="113"/>
        <v>1008.81029</v>
      </c>
      <c r="C403" s="95">
        <f t="shared" si="107"/>
        <v>1000</v>
      </c>
      <c r="D403" s="96">
        <f ca="1">IF(A403&lt;$B$1,VLOOKUP(A403,[1]DI!$A$4:$B$15000,2,FALSE),0)</f>
        <v>4.4000000000000004E-2</v>
      </c>
      <c r="E403" s="95">
        <f t="shared" ca="1" si="114"/>
        <v>1.7089000000000001E-4</v>
      </c>
      <c r="F403" s="97">
        <f t="shared" si="108"/>
        <v>1.0925</v>
      </c>
      <c r="G403" s="98">
        <f t="shared" ca="1" si="102"/>
        <v>1.000186697325</v>
      </c>
      <c r="H403" s="95">
        <f ca="1">TRUNC(PRODUCT(G$10:G402),15)</f>
        <v>1.0717374806751501</v>
      </c>
      <c r="I403" s="95">
        <f t="shared" ca="1" si="109"/>
        <v>1.0623776284451401</v>
      </c>
      <c r="J403" s="95">
        <f t="shared" ca="1" si="103"/>
        <v>1.00881029</v>
      </c>
      <c r="K403" s="95">
        <f t="shared" ca="1" si="104"/>
        <v>8.8102900000000002</v>
      </c>
      <c r="L403" s="99">
        <f>IF(VLOOKUP(A403,$U$12:$AD$125,8)=VLOOKUP(A402,$U$12:$AD$125,8),0,VLOOKUP(A403,U$12:$AD$125,8))</f>
        <v>0</v>
      </c>
      <c r="M403" s="100">
        <f>IF(L403&gt;0,VLOOKUP(L403,T$12:$AC$125,7),0)</f>
        <v>0</v>
      </c>
      <c r="N403" s="95">
        <f t="shared" si="110"/>
        <v>0</v>
      </c>
      <c r="O403" s="95">
        <f t="shared" ca="1" si="105"/>
        <v>8.8102900000000002</v>
      </c>
      <c r="P403" s="101" t="str">
        <f t="shared" si="111"/>
        <v>J=</v>
      </c>
      <c r="Q403" s="102">
        <f t="shared" si="112"/>
        <v>43941</v>
      </c>
      <c r="R403" s="12"/>
      <c r="S403" s="12"/>
      <c r="T403" s="92">
        <v>48254</v>
      </c>
      <c r="U403" s="21" t="s">
        <v>59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</row>
    <row r="404" spans="1:172" x14ac:dyDescent="0.2">
      <c r="A404" s="93">
        <f t="shared" si="106"/>
        <v>43819</v>
      </c>
      <c r="B404" s="94">
        <f t="shared" ca="1" si="113"/>
        <v>1008.99863</v>
      </c>
      <c r="C404" s="95">
        <f t="shared" si="107"/>
        <v>1000</v>
      </c>
      <c r="D404" s="96">
        <f ca="1">IF(A404&lt;$B$1,VLOOKUP(A404,[1]DI!$A$4:$B$15000,2,FALSE),0)</f>
        <v>4.4000000000000004E-2</v>
      </c>
      <c r="E404" s="95">
        <f t="shared" ca="1" si="114"/>
        <v>1.7089000000000001E-4</v>
      </c>
      <c r="F404" s="97">
        <f t="shared" si="108"/>
        <v>1.0925</v>
      </c>
      <c r="G404" s="98">
        <f t="shared" ca="1" si="102"/>
        <v>1.000186697325</v>
      </c>
      <c r="H404" s="95">
        <f ca="1">TRUNC(PRODUCT(G$10:G403),15)</f>
        <v>1.0719375711959001</v>
      </c>
      <c r="I404" s="95">
        <f t="shared" ca="1" si="109"/>
        <v>1.0623776284451401</v>
      </c>
      <c r="J404" s="95">
        <f t="shared" ca="1" si="103"/>
        <v>1.00899863</v>
      </c>
      <c r="K404" s="95">
        <f t="shared" ca="1" si="104"/>
        <v>8.9986300000000004</v>
      </c>
      <c r="L404" s="99">
        <f>IF(VLOOKUP(A404,$U$12:$AD$125,8)=VLOOKUP(A403,$U$12:$AD$125,8),0,VLOOKUP(A404,U$12:$AD$125,8))</f>
        <v>0</v>
      </c>
      <c r="M404" s="100">
        <f>IF(L404&gt;0,VLOOKUP(L404,T$12:$AC$125,7),0)</f>
        <v>0</v>
      </c>
      <c r="N404" s="95">
        <f t="shared" si="110"/>
        <v>0</v>
      </c>
      <c r="O404" s="95">
        <f t="shared" ca="1" si="105"/>
        <v>8.9986300000000004</v>
      </c>
      <c r="P404" s="101" t="str">
        <f t="shared" si="111"/>
        <v>J=</v>
      </c>
      <c r="Q404" s="102">
        <f t="shared" si="112"/>
        <v>43941</v>
      </c>
      <c r="R404" s="12"/>
      <c r="S404" s="12"/>
      <c r="T404" s="92">
        <v>48299</v>
      </c>
      <c r="U404" s="21" t="s">
        <v>76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</row>
    <row r="405" spans="1:172" x14ac:dyDescent="0.2">
      <c r="A405" s="93">
        <f t="shared" si="106"/>
        <v>43820</v>
      </c>
      <c r="B405" s="94">
        <f t="shared" ca="1" si="113"/>
        <v>1009.18701</v>
      </c>
      <c r="C405" s="95">
        <f t="shared" si="107"/>
        <v>1000</v>
      </c>
      <c r="D405" s="96">
        <f ca="1">IF(A405&lt;$B$1,VLOOKUP(A405,[1]DI!$A$4:$B$15000,2,FALSE),0)</f>
        <v>0</v>
      </c>
      <c r="E405" s="95">
        <f t="shared" ca="1" si="114"/>
        <v>0</v>
      </c>
      <c r="F405" s="97">
        <f t="shared" si="108"/>
        <v>1.0925</v>
      </c>
      <c r="G405" s="98">
        <f t="shared" ca="1" si="102"/>
        <v>1</v>
      </c>
      <c r="H405" s="95">
        <f ca="1">TRUNC(PRODUCT(G$10:G404),15)</f>
        <v>1.07213769907301</v>
      </c>
      <c r="I405" s="95">
        <f t="shared" ca="1" si="109"/>
        <v>1.0623776284451401</v>
      </c>
      <c r="J405" s="95">
        <f t="shared" ca="1" si="103"/>
        <v>1.00918701</v>
      </c>
      <c r="K405" s="95">
        <f t="shared" ca="1" si="104"/>
        <v>9.1870100000000008</v>
      </c>
      <c r="L405" s="99">
        <f>IF(VLOOKUP(A405,$U$12:$AD$125,8)=VLOOKUP(A404,$U$12:$AD$125,8),0,VLOOKUP(A405,U$12:$AD$125,8))</f>
        <v>0</v>
      </c>
      <c r="M405" s="100">
        <f>IF(L405&gt;0,VLOOKUP(L405,T$12:$AC$125,7),0)</f>
        <v>0</v>
      </c>
      <c r="N405" s="95">
        <f t="shared" si="110"/>
        <v>0</v>
      </c>
      <c r="O405" s="95">
        <f t="shared" ca="1" si="105"/>
        <v>9.1870100000000008</v>
      </c>
      <c r="P405" s="101" t="str">
        <f t="shared" si="111"/>
        <v>J=</v>
      </c>
      <c r="Q405" s="102">
        <f t="shared" si="112"/>
        <v>43941</v>
      </c>
      <c r="R405" s="12"/>
      <c r="S405" s="12"/>
      <c r="T405" s="92">
        <v>48325</v>
      </c>
      <c r="U405" s="21" t="s">
        <v>61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</row>
    <row r="406" spans="1:172" x14ac:dyDescent="0.2">
      <c r="A406" s="93">
        <f t="shared" si="106"/>
        <v>43821</v>
      </c>
      <c r="B406" s="94">
        <f t="shared" ca="1" si="113"/>
        <v>1009.18701</v>
      </c>
      <c r="C406" s="95">
        <f t="shared" si="107"/>
        <v>1000</v>
      </c>
      <c r="D406" s="96">
        <f ca="1">IF(A406&lt;$B$1,VLOOKUP(A406,[1]DI!$A$4:$B$15000,2,FALSE),0)</f>
        <v>0</v>
      </c>
      <c r="E406" s="95">
        <f t="shared" ca="1" si="114"/>
        <v>0</v>
      </c>
      <c r="F406" s="97">
        <f t="shared" si="108"/>
        <v>1.0925</v>
      </c>
      <c r="G406" s="98">
        <f t="shared" ca="1" si="102"/>
        <v>1</v>
      </c>
      <c r="H406" s="95">
        <f ca="1">TRUNC(PRODUCT(G$10:G405),15)</f>
        <v>1.07213769907301</v>
      </c>
      <c r="I406" s="95">
        <f t="shared" ca="1" si="109"/>
        <v>1.0623776284451401</v>
      </c>
      <c r="J406" s="95">
        <f t="shared" ca="1" si="103"/>
        <v>1.00918701</v>
      </c>
      <c r="K406" s="95">
        <f t="shared" ca="1" si="104"/>
        <v>9.1870100000000008</v>
      </c>
      <c r="L406" s="99">
        <f>IF(VLOOKUP(A406,$U$12:$AD$125,8)=VLOOKUP(A405,$U$12:$AD$125,8),0,VLOOKUP(A406,U$12:$AD$125,8))</f>
        <v>0</v>
      </c>
      <c r="M406" s="100">
        <f>IF(L406&gt;0,VLOOKUP(L406,T$12:$AC$125,7),0)</f>
        <v>0</v>
      </c>
      <c r="N406" s="95">
        <f t="shared" si="110"/>
        <v>0</v>
      </c>
      <c r="O406" s="95">
        <f t="shared" ca="1" si="105"/>
        <v>9.1870100000000008</v>
      </c>
      <c r="P406" s="101" t="str">
        <f t="shared" si="111"/>
        <v>J=</v>
      </c>
      <c r="Q406" s="102">
        <f t="shared" si="112"/>
        <v>43941</v>
      </c>
      <c r="R406" s="12"/>
      <c r="S406" s="12"/>
      <c r="T406" s="92">
        <v>48361</v>
      </c>
      <c r="U406" s="21" t="s">
        <v>77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</row>
    <row r="407" spans="1:172" x14ac:dyDescent="0.2">
      <c r="A407" s="93">
        <f t="shared" si="106"/>
        <v>43822</v>
      </c>
      <c r="B407" s="94">
        <f t="shared" ca="1" si="113"/>
        <v>1009.18701</v>
      </c>
      <c r="C407" s="95">
        <f t="shared" si="107"/>
        <v>1000</v>
      </c>
      <c r="D407" s="96">
        <f ca="1">IF(A407&lt;$B$1,VLOOKUP(A407,[1]DI!$A$4:$B$15000,2,FALSE),0)</f>
        <v>4.4000000000000004E-2</v>
      </c>
      <c r="E407" s="95">
        <f t="shared" ca="1" si="114"/>
        <v>1.7089000000000001E-4</v>
      </c>
      <c r="F407" s="97">
        <f t="shared" si="108"/>
        <v>1.0925</v>
      </c>
      <c r="G407" s="98">
        <f t="shared" ca="1" si="102"/>
        <v>1.000186697325</v>
      </c>
      <c r="H407" s="95">
        <f ca="1">TRUNC(PRODUCT(G$10:G406),15)</f>
        <v>1.07213769907301</v>
      </c>
      <c r="I407" s="95">
        <f t="shared" ca="1" si="109"/>
        <v>1.0623776284451401</v>
      </c>
      <c r="J407" s="95">
        <f t="shared" ca="1" si="103"/>
        <v>1.00918701</v>
      </c>
      <c r="K407" s="95">
        <f t="shared" ca="1" si="104"/>
        <v>9.1870100000000008</v>
      </c>
      <c r="L407" s="99">
        <f>IF(VLOOKUP(A407,$U$12:$AD$125,8)=VLOOKUP(A406,$U$12:$AD$125,8),0,VLOOKUP(A407,U$12:$AD$125,8))</f>
        <v>0</v>
      </c>
      <c r="M407" s="100">
        <f>IF(L407&gt;0,VLOOKUP(L407,T$12:$AC$125,7),0)</f>
        <v>0</v>
      </c>
      <c r="N407" s="95">
        <f t="shared" si="110"/>
        <v>0</v>
      </c>
      <c r="O407" s="95">
        <f t="shared" ca="1" si="105"/>
        <v>9.1870100000000008</v>
      </c>
      <c r="P407" s="101" t="str">
        <f t="shared" si="111"/>
        <v>J=</v>
      </c>
      <c r="Q407" s="102">
        <f t="shared" si="112"/>
        <v>43941</v>
      </c>
      <c r="R407" s="12"/>
      <c r="S407" s="12"/>
      <c r="T407" s="92">
        <v>48464</v>
      </c>
      <c r="U407" s="21" t="s">
        <v>70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</row>
    <row r="408" spans="1:172" x14ac:dyDescent="0.2">
      <c r="A408" s="93">
        <f t="shared" si="106"/>
        <v>43823</v>
      </c>
      <c r="B408" s="94">
        <f t="shared" ca="1" si="113"/>
        <v>1009.37542</v>
      </c>
      <c r="C408" s="95">
        <f t="shared" si="107"/>
        <v>1000</v>
      </c>
      <c r="D408" s="96">
        <f ca="1">IF(A408&lt;$B$1,VLOOKUP(A408,[1]DI!$A$4:$B$15000,2,FALSE),0)</f>
        <v>4.4000000000000004E-2</v>
      </c>
      <c r="E408" s="95">
        <f t="shared" ca="1" si="114"/>
        <v>1.7089000000000001E-4</v>
      </c>
      <c r="F408" s="97">
        <f t="shared" si="108"/>
        <v>1.0925</v>
      </c>
      <c r="G408" s="98">
        <f t="shared" ca="1" si="102"/>
        <v>1.000186697325</v>
      </c>
      <c r="H408" s="95">
        <f ca="1">TRUNC(PRODUCT(G$10:G407),15)</f>
        <v>1.07233786431346</v>
      </c>
      <c r="I408" s="95">
        <f t="shared" ca="1" si="109"/>
        <v>1.0623776284451401</v>
      </c>
      <c r="J408" s="95">
        <f t="shared" ca="1" si="103"/>
        <v>1.00937542</v>
      </c>
      <c r="K408" s="95">
        <f t="shared" ca="1" si="104"/>
        <v>9.3754200000000001</v>
      </c>
      <c r="L408" s="99">
        <f>IF(VLOOKUP(A408,$U$12:$AD$125,8)=VLOOKUP(A407,$U$12:$AD$125,8),0,VLOOKUP(A408,U$12:$AD$125,8))</f>
        <v>0</v>
      </c>
      <c r="M408" s="100">
        <f>IF(L408&gt;0,VLOOKUP(L408,T$12:$AC$125,7),0)</f>
        <v>0</v>
      </c>
      <c r="N408" s="95">
        <f t="shared" si="110"/>
        <v>0</v>
      </c>
      <c r="O408" s="95">
        <f t="shared" ca="1" si="105"/>
        <v>9.3754200000000001</v>
      </c>
      <c r="P408" s="101" t="str">
        <f t="shared" si="111"/>
        <v>J=</v>
      </c>
      <c r="Q408" s="102">
        <f t="shared" si="112"/>
        <v>43941</v>
      </c>
      <c r="R408" s="12"/>
      <c r="S408" s="12"/>
      <c r="T408" s="92">
        <v>48499</v>
      </c>
      <c r="U408" s="26" t="s">
        <v>65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</row>
    <row r="409" spans="1:172" x14ac:dyDescent="0.2">
      <c r="A409" s="93">
        <f t="shared" si="106"/>
        <v>43824</v>
      </c>
      <c r="B409" s="94">
        <f t="shared" ca="1" si="113"/>
        <v>1009.56387</v>
      </c>
      <c r="C409" s="95">
        <f t="shared" si="107"/>
        <v>1000</v>
      </c>
      <c r="D409" s="96">
        <f ca="1">IF(A409&lt;$B$1,VLOOKUP(A409,[1]DI!$A$4:$B$15000,2,FALSE),0)</f>
        <v>0</v>
      </c>
      <c r="E409" s="95">
        <f t="shared" ca="1" si="114"/>
        <v>0</v>
      </c>
      <c r="F409" s="97">
        <f t="shared" si="108"/>
        <v>1.0925</v>
      </c>
      <c r="G409" s="98">
        <f t="shared" ca="1" si="102"/>
        <v>1</v>
      </c>
      <c r="H409" s="95">
        <f ca="1">TRUNC(PRODUCT(G$10:G408),15)</f>
        <v>1.0725380669242199</v>
      </c>
      <c r="I409" s="95">
        <f t="shared" ca="1" si="109"/>
        <v>1.0623776284451401</v>
      </c>
      <c r="J409" s="95">
        <f t="shared" ca="1" si="103"/>
        <v>1.00956387</v>
      </c>
      <c r="K409" s="95">
        <f t="shared" ca="1" si="104"/>
        <v>9.5638699999999996</v>
      </c>
      <c r="L409" s="99">
        <f>IF(VLOOKUP(A409,$U$12:$AD$125,8)=VLOOKUP(A408,$U$12:$AD$125,8),0,VLOOKUP(A409,U$12:$AD$125,8))</f>
        <v>0</v>
      </c>
      <c r="M409" s="100">
        <f>IF(L409&gt;0,VLOOKUP(L409,T$12:$AC$125,7),0)</f>
        <v>0</v>
      </c>
      <c r="N409" s="95">
        <f t="shared" si="110"/>
        <v>0</v>
      </c>
      <c r="O409" s="95">
        <f t="shared" ca="1" si="105"/>
        <v>9.5638699999999996</v>
      </c>
      <c r="P409" s="101" t="str">
        <f t="shared" si="111"/>
        <v>J=</v>
      </c>
      <c r="Q409" s="102">
        <f t="shared" si="112"/>
        <v>43941</v>
      </c>
      <c r="R409" s="12"/>
      <c r="S409" s="12"/>
      <c r="T409" s="91">
        <v>48520</v>
      </c>
      <c r="U409" s="44" t="s">
        <v>71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</row>
    <row r="410" spans="1:172" x14ac:dyDescent="0.2">
      <c r="A410" s="93">
        <f t="shared" si="106"/>
        <v>43825</v>
      </c>
      <c r="B410" s="94">
        <f t="shared" ca="1" si="113"/>
        <v>1009.56387</v>
      </c>
      <c r="C410" s="95">
        <f t="shared" si="107"/>
        <v>1000</v>
      </c>
      <c r="D410" s="96">
        <f ca="1">IF(A410&lt;$B$1,VLOOKUP(A410,[1]DI!$A$4:$B$15000,2,FALSE),0)</f>
        <v>4.4000000000000004E-2</v>
      </c>
      <c r="E410" s="95">
        <f t="shared" ca="1" si="114"/>
        <v>1.7089000000000001E-4</v>
      </c>
      <c r="F410" s="97">
        <f t="shared" si="108"/>
        <v>1.0925</v>
      </c>
      <c r="G410" s="98">
        <f t="shared" ca="1" si="102"/>
        <v>1.000186697325</v>
      </c>
      <c r="H410" s="95">
        <f ca="1">TRUNC(PRODUCT(G$10:G409),15)</f>
        <v>1.0725380669242199</v>
      </c>
      <c r="I410" s="95">
        <f t="shared" ca="1" si="109"/>
        <v>1.0623776284451401</v>
      </c>
      <c r="J410" s="95">
        <f t="shared" ca="1" si="103"/>
        <v>1.00956387</v>
      </c>
      <c r="K410" s="95">
        <f t="shared" ca="1" si="104"/>
        <v>9.5638699999999996</v>
      </c>
      <c r="L410" s="99">
        <f>IF(VLOOKUP(A410,$U$12:$AD$125,8)=VLOOKUP(A409,$U$12:$AD$125,8),0,VLOOKUP(A410,U$12:$AD$125,8))</f>
        <v>0</v>
      </c>
      <c r="M410" s="100">
        <f>IF(L410&gt;0,VLOOKUP(L410,T$12:$AC$125,7),0)</f>
        <v>0</v>
      </c>
      <c r="N410" s="95">
        <f t="shared" si="110"/>
        <v>0</v>
      </c>
      <c r="O410" s="95">
        <f t="shared" ca="1" si="105"/>
        <v>9.5638699999999996</v>
      </c>
      <c r="P410" s="101" t="str">
        <f t="shared" si="111"/>
        <v>J=</v>
      </c>
      <c r="Q410" s="102">
        <f t="shared" si="112"/>
        <v>43941</v>
      </c>
      <c r="R410" s="12"/>
      <c r="S410" s="12"/>
      <c r="T410" s="92">
        <v>48533</v>
      </c>
      <c r="U410" s="21" t="s">
        <v>80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</row>
    <row r="411" spans="1:172" x14ac:dyDescent="0.2">
      <c r="A411" s="93">
        <f t="shared" si="106"/>
        <v>43826</v>
      </c>
      <c r="B411" s="94">
        <f t="shared" ca="1" si="113"/>
        <v>1009.75235</v>
      </c>
      <c r="C411" s="95">
        <f t="shared" si="107"/>
        <v>1000</v>
      </c>
      <c r="D411" s="96">
        <f ca="1">IF(A411&lt;$B$1,VLOOKUP(A411,[1]DI!$A$4:$B$15000,2,FALSE),0)</f>
        <v>4.4000000000000004E-2</v>
      </c>
      <c r="E411" s="95">
        <f t="shared" ca="1" si="114"/>
        <v>1.7089000000000001E-4</v>
      </c>
      <c r="F411" s="97">
        <f t="shared" si="108"/>
        <v>1.0925</v>
      </c>
      <c r="G411" s="98">
        <f t="shared" ca="1" si="102"/>
        <v>1.000186697325</v>
      </c>
      <c r="H411" s="95">
        <f ca="1">TRUNC(PRODUCT(G$10:G410),15)</f>
        <v>1.07273830691227</v>
      </c>
      <c r="I411" s="95">
        <f t="shared" ca="1" si="109"/>
        <v>1.0623776284451401</v>
      </c>
      <c r="J411" s="95">
        <f t="shared" ca="1" si="103"/>
        <v>1.0097523500000001</v>
      </c>
      <c r="K411" s="95">
        <f t="shared" ca="1" si="104"/>
        <v>9.7523499999999999</v>
      </c>
      <c r="L411" s="99">
        <f>IF(VLOOKUP(A411,$U$12:$AD$125,8)=VLOOKUP(A410,$U$12:$AD$125,8),0,VLOOKUP(A411,U$12:$AD$125,8))</f>
        <v>0</v>
      </c>
      <c r="M411" s="100">
        <f>IF(L411&gt;0,VLOOKUP(L411,T$12:$AC$125,7),0)</f>
        <v>0</v>
      </c>
      <c r="N411" s="95">
        <f t="shared" si="110"/>
        <v>0</v>
      </c>
      <c r="O411" s="95">
        <f t="shared" ca="1" si="105"/>
        <v>9.7523499999999999</v>
      </c>
      <c r="P411" s="101" t="str">
        <f t="shared" si="111"/>
        <v>J=</v>
      </c>
      <c r="Q411" s="102">
        <f t="shared" si="112"/>
        <v>43941</v>
      </c>
      <c r="R411" s="12"/>
      <c r="S411" s="12"/>
      <c r="T411" s="92">
        <v>48638</v>
      </c>
      <c r="U411" s="21" t="s">
        <v>59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</row>
    <row r="412" spans="1:172" x14ac:dyDescent="0.2">
      <c r="A412" s="93">
        <f t="shared" si="106"/>
        <v>43827</v>
      </c>
      <c r="B412" s="94">
        <f t="shared" ca="1" si="113"/>
        <v>1009.94087</v>
      </c>
      <c r="C412" s="95">
        <f t="shared" si="107"/>
        <v>1000</v>
      </c>
      <c r="D412" s="96">
        <f ca="1">IF(A412&lt;$B$1,VLOOKUP(A412,[1]DI!$A$4:$B$15000,2,FALSE),0)</f>
        <v>0</v>
      </c>
      <c r="E412" s="95">
        <f t="shared" ca="1" si="114"/>
        <v>0</v>
      </c>
      <c r="F412" s="97">
        <f t="shared" si="108"/>
        <v>1.0925</v>
      </c>
      <c r="G412" s="98">
        <f t="shared" ca="1" si="102"/>
        <v>1</v>
      </c>
      <c r="H412" s="95">
        <f ca="1">TRUNC(PRODUCT(G$10:G411),15)</f>
        <v>1.0729385842846</v>
      </c>
      <c r="I412" s="95">
        <f t="shared" ca="1" si="109"/>
        <v>1.0623776284451401</v>
      </c>
      <c r="J412" s="95">
        <f t="shared" ca="1" si="103"/>
        <v>1.0099408700000001</v>
      </c>
      <c r="K412" s="95">
        <f t="shared" ca="1" si="104"/>
        <v>9.9408700000000003</v>
      </c>
      <c r="L412" s="99">
        <f>IF(VLOOKUP(A412,$U$12:$AD$125,8)=VLOOKUP(A411,$U$12:$AD$125,8),0,VLOOKUP(A412,U$12:$AD$125,8))</f>
        <v>0</v>
      </c>
      <c r="M412" s="100">
        <f>IF(L412&gt;0,VLOOKUP(L412,T$12:$AC$125,7),0)</f>
        <v>0</v>
      </c>
      <c r="N412" s="95">
        <f t="shared" si="110"/>
        <v>0</v>
      </c>
      <c r="O412" s="95">
        <f t="shared" ca="1" si="105"/>
        <v>9.9408700000000003</v>
      </c>
      <c r="P412" s="101" t="str">
        <f t="shared" si="111"/>
        <v>J=</v>
      </c>
      <c r="Q412" s="102">
        <f t="shared" si="112"/>
        <v>43941</v>
      </c>
      <c r="R412" s="12"/>
      <c r="S412" s="12"/>
      <c r="T412" s="92">
        <v>48639</v>
      </c>
      <c r="U412" s="21" t="s">
        <v>59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</row>
    <row r="413" spans="1:172" x14ac:dyDescent="0.2">
      <c r="A413" s="93">
        <f t="shared" si="106"/>
        <v>43828</v>
      </c>
      <c r="B413" s="94">
        <f t="shared" ca="1" si="113"/>
        <v>1009.94087</v>
      </c>
      <c r="C413" s="95">
        <f t="shared" si="107"/>
        <v>1000</v>
      </c>
      <c r="D413" s="96">
        <f ca="1">IF(A413&lt;$B$1,VLOOKUP(A413,[1]DI!$A$4:$B$15000,2,FALSE),0)</f>
        <v>0</v>
      </c>
      <c r="E413" s="95">
        <f t="shared" ca="1" si="114"/>
        <v>0</v>
      </c>
      <c r="F413" s="97">
        <f t="shared" si="108"/>
        <v>1.0925</v>
      </c>
      <c r="G413" s="98">
        <f t="shared" ca="1" si="102"/>
        <v>1</v>
      </c>
      <c r="H413" s="95">
        <f ca="1">TRUNC(PRODUCT(G$10:G412),15)</f>
        <v>1.0729385842846</v>
      </c>
      <c r="I413" s="95">
        <f t="shared" ca="1" si="109"/>
        <v>1.0623776284451401</v>
      </c>
      <c r="J413" s="95">
        <f t="shared" ca="1" si="103"/>
        <v>1.0099408700000001</v>
      </c>
      <c r="K413" s="95">
        <f t="shared" ca="1" si="104"/>
        <v>9.9408700000000003</v>
      </c>
      <c r="L413" s="99">
        <f>IF(VLOOKUP(A413,$U$12:$AD$125,8)=VLOOKUP(A412,$U$12:$AD$125,8),0,VLOOKUP(A413,U$12:$AD$125,8))</f>
        <v>0</v>
      </c>
      <c r="M413" s="100">
        <f>IF(L413&gt;0,VLOOKUP(L413,T$12:$AC$125,7),0)</f>
        <v>0</v>
      </c>
      <c r="N413" s="95">
        <f t="shared" si="110"/>
        <v>0</v>
      </c>
      <c r="O413" s="95">
        <f t="shared" ca="1" si="105"/>
        <v>9.9408700000000003</v>
      </c>
      <c r="P413" s="101" t="str">
        <f t="shared" si="111"/>
        <v>J=</v>
      </c>
      <c r="Q413" s="102">
        <f t="shared" si="112"/>
        <v>43941</v>
      </c>
      <c r="R413" s="12"/>
      <c r="S413" s="12"/>
      <c r="T413" s="92">
        <v>48684</v>
      </c>
      <c r="U413" s="21" t="s">
        <v>76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</row>
    <row r="414" spans="1:172" x14ac:dyDescent="0.2">
      <c r="A414" s="93">
        <f t="shared" si="106"/>
        <v>43829</v>
      </c>
      <c r="B414" s="94">
        <f t="shared" ca="1" si="113"/>
        <v>1009.94087</v>
      </c>
      <c r="C414" s="95">
        <f t="shared" si="107"/>
        <v>1000</v>
      </c>
      <c r="D414" s="96">
        <f ca="1">IF(A414&lt;$B$1,VLOOKUP(A414,[1]DI!$A$4:$B$15000,2,FALSE),0)</f>
        <v>4.4000000000000004E-2</v>
      </c>
      <c r="E414" s="95">
        <f t="shared" ca="1" si="114"/>
        <v>1.7089000000000001E-4</v>
      </c>
      <c r="F414" s="97">
        <f t="shared" si="108"/>
        <v>1.0925</v>
      </c>
      <c r="G414" s="98">
        <f t="shared" ca="1" si="102"/>
        <v>1.000186697325</v>
      </c>
      <c r="H414" s="95">
        <f ca="1">TRUNC(PRODUCT(G$10:G413),15)</f>
        <v>1.0729385842846</v>
      </c>
      <c r="I414" s="95">
        <f t="shared" ca="1" si="109"/>
        <v>1.0623776284451401</v>
      </c>
      <c r="J414" s="95">
        <f t="shared" ca="1" si="103"/>
        <v>1.0099408700000001</v>
      </c>
      <c r="K414" s="95">
        <f t="shared" ca="1" si="104"/>
        <v>9.9408700000000003</v>
      </c>
      <c r="L414" s="99">
        <f>IF(VLOOKUP(A414,$U$12:$AD$125,8)=VLOOKUP(A413,$U$12:$AD$125,8),0,VLOOKUP(A414,U$12:$AD$125,8))</f>
        <v>0</v>
      </c>
      <c r="M414" s="100">
        <f>IF(L414&gt;0,VLOOKUP(L414,T$12:$AC$125,7),0)</f>
        <v>0</v>
      </c>
      <c r="N414" s="95">
        <f t="shared" si="110"/>
        <v>0</v>
      </c>
      <c r="O414" s="95">
        <f t="shared" ca="1" si="105"/>
        <v>9.9408700000000003</v>
      </c>
      <c r="P414" s="101" t="str">
        <f t="shared" si="111"/>
        <v>J=</v>
      </c>
      <c r="Q414" s="102">
        <f t="shared" si="112"/>
        <v>43941</v>
      </c>
      <c r="R414" s="12"/>
      <c r="S414" s="12"/>
      <c r="T414" s="92">
        <v>48690</v>
      </c>
      <c r="U414" s="21" t="s">
        <v>61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</row>
    <row r="415" spans="1:172" x14ac:dyDescent="0.2">
      <c r="A415" s="93">
        <f t="shared" si="106"/>
        <v>43830</v>
      </c>
      <c r="B415" s="94">
        <f t="shared" ca="1" si="113"/>
        <v>1010.12941999</v>
      </c>
      <c r="C415" s="95">
        <f t="shared" si="107"/>
        <v>1000</v>
      </c>
      <c r="D415" s="96">
        <f ca="1">IF(A415&lt;$B$1,VLOOKUP(A415,[1]DI!$A$4:$B$15000,2,FALSE),0)</f>
        <v>4.4000000000000004E-2</v>
      </c>
      <c r="E415" s="95">
        <f t="shared" ca="1" si="114"/>
        <v>1.7089000000000001E-4</v>
      </c>
      <c r="F415" s="97">
        <f t="shared" si="108"/>
        <v>1.0925</v>
      </c>
      <c r="G415" s="98">
        <f t="shared" ca="1" si="102"/>
        <v>1.000186697325</v>
      </c>
      <c r="H415" s="95">
        <f ca="1">TRUNC(PRODUCT(G$10:G414),15)</f>
        <v>1.0731388990481701</v>
      </c>
      <c r="I415" s="95">
        <f t="shared" ca="1" si="109"/>
        <v>1.0623776284451401</v>
      </c>
      <c r="J415" s="95">
        <f t="shared" ca="1" si="103"/>
        <v>1.0101294199999999</v>
      </c>
      <c r="K415" s="95">
        <f t="shared" ca="1" si="104"/>
        <v>10.129419990000001</v>
      </c>
      <c r="L415" s="99">
        <f>IF(VLOOKUP(A415,$U$12:$AD$125,8)=VLOOKUP(A414,$U$12:$AD$125,8),0,VLOOKUP(A415,U$12:$AD$125,8))</f>
        <v>0</v>
      </c>
      <c r="M415" s="100">
        <f>IF(L415&gt;0,VLOOKUP(L415,T$12:$AC$125,7),0)</f>
        <v>0</v>
      </c>
      <c r="N415" s="95">
        <f t="shared" si="110"/>
        <v>0</v>
      </c>
      <c r="O415" s="95">
        <f t="shared" ca="1" si="105"/>
        <v>10.129419990000001</v>
      </c>
      <c r="P415" s="101" t="str">
        <f t="shared" si="111"/>
        <v>J=</v>
      </c>
      <c r="Q415" s="102">
        <f t="shared" si="112"/>
        <v>43941</v>
      </c>
      <c r="R415" s="12"/>
      <c r="S415" s="12"/>
      <c r="T415" s="92">
        <v>48746</v>
      </c>
      <c r="U415" s="21" t="s">
        <v>77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</row>
    <row r="416" spans="1:172" x14ac:dyDescent="0.2">
      <c r="A416" s="93">
        <f t="shared" si="106"/>
        <v>43831</v>
      </c>
      <c r="B416" s="94">
        <f t="shared" ca="1" si="113"/>
        <v>1010.31801</v>
      </c>
      <c r="C416" s="95">
        <f t="shared" si="107"/>
        <v>1000</v>
      </c>
      <c r="D416" s="96">
        <f ca="1">IF(A416&lt;$B$1,VLOOKUP(A416,[1]DI!$A$4:$B$15000,2,FALSE),0)</f>
        <v>0</v>
      </c>
      <c r="E416" s="95">
        <f t="shared" ca="1" si="114"/>
        <v>0</v>
      </c>
      <c r="F416" s="97">
        <f t="shared" si="108"/>
        <v>1.0925</v>
      </c>
      <c r="G416" s="98">
        <f t="shared" ca="1" si="102"/>
        <v>1</v>
      </c>
      <c r="H416" s="95">
        <f ca="1">TRUNC(PRODUCT(G$10:G415),15)</f>
        <v>1.07333925120998</v>
      </c>
      <c r="I416" s="95">
        <f t="shared" ca="1" si="109"/>
        <v>1.0623776284451401</v>
      </c>
      <c r="J416" s="95">
        <f t="shared" ca="1" si="103"/>
        <v>1.01031801</v>
      </c>
      <c r="K416" s="95">
        <f t="shared" ca="1" si="104"/>
        <v>10.318009999999999</v>
      </c>
      <c r="L416" s="99">
        <f>IF(VLOOKUP(A416,$U$12:$AD$125,8)=VLOOKUP(A415,$U$12:$AD$125,8),0,VLOOKUP(A416,U$12:$AD$125,8))</f>
        <v>0</v>
      </c>
      <c r="M416" s="100">
        <f>IF(L416&gt;0,VLOOKUP(L416,T$12:$AC$125,7),0)</f>
        <v>0</v>
      </c>
      <c r="N416" s="95">
        <f t="shared" si="110"/>
        <v>0</v>
      </c>
      <c r="O416" s="95">
        <f t="shared" ca="1" si="105"/>
        <v>10.318009999999999</v>
      </c>
      <c r="P416" s="101" t="str">
        <f t="shared" si="111"/>
        <v>J=</v>
      </c>
      <c r="Q416" s="102">
        <f t="shared" si="112"/>
        <v>43941</v>
      </c>
      <c r="R416" s="12"/>
      <c r="S416" s="12"/>
      <c r="T416" s="92">
        <v>48829</v>
      </c>
      <c r="U416" s="21" t="s">
        <v>79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</row>
    <row r="417" spans="1:175" x14ac:dyDescent="0.2">
      <c r="A417" s="93">
        <f t="shared" si="106"/>
        <v>43832</v>
      </c>
      <c r="B417" s="94">
        <f t="shared" ca="1" si="113"/>
        <v>1010.31801</v>
      </c>
      <c r="C417" s="95">
        <f t="shared" si="107"/>
        <v>1000</v>
      </c>
      <c r="D417" s="96">
        <f ca="1">IF(A417&lt;$B$1,VLOOKUP(A417,[1]DI!$A$4:$B$15000,2,FALSE),0)</f>
        <v>4.4000000000000004E-2</v>
      </c>
      <c r="E417" s="95">
        <f t="shared" ca="1" si="114"/>
        <v>1.7089000000000001E-4</v>
      </c>
      <c r="F417" s="97">
        <f t="shared" si="108"/>
        <v>1.0925</v>
      </c>
      <c r="G417" s="98">
        <f t="shared" ca="1" si="102"/>
        <v>1.000186697325</v>
      </c>
      <c r="H417" s="95">
        <f ca="1">TRUNC(PRODUCT(G$10:G416),15)</f>
        <v>1.07333925120998</v>
      </c>
      <c r="I417" s="95">
        <f t="shared" ca="1" si="109"/>
        <v>1.0623776284451401</v>
      </c>
      <c r="J417" s="95">
        <f t="shared" ca="1" si="103"/>
        <v>1.01031801</v>
      </c>
      <c r="K417" s="95">
        <f t="shared" ca="1" si="104"/>
        <v>10.318009999999999</v>
      </c>
      <c r="L417" s="99">
        <f>IF(VLOOKUP(A417,$U$12:$AD$125,8)=VLOOKUP(A416,$U$12:$AD$125,8),0,VLOOKUP(A417,U$12:$AD$125,8))</f>
        <v>0</v>
      </c>
      <c r="M417" s="100">
        <f>IF(L417&gt;0,VLOOKUP(L417,T$12:$AC$125,7),0)</f>
        <v>0</v>
      </c>
      <c r="N417" s="95">
        <f t="shared" si="110"/>
        <v>0</v>
      </c>
      <c r="O417" s="95">
        <f t="shared" ca="1" si="105"/>
        <v>10.318009999999999</v>
      </c>
      <c r="P417" s="101" t="str">
        <f t="shared" si="111"/>
        <v>J=</v>
      </c>
      <c r="Q417" s="102">
        <f t="shared" si="112"/>
        <v>43941</v>
      </c>
      <c r="R417" s="12"/>
      <c r="S417" s="12"/>
      <c r="T417" s="92">
        <v>48864</v>
      </c>
      <c r="U417" s="26" t="s">
        <v>65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</row>
    <row r="418" spans="1:175" x14ac:dyDescent="0.2">
      <c r="A418" s="93">
        <f t="shared" si="106"/>
        <v>43833</v>
      </c>
      <c r="B418" s="94">
        <f t="shared" ca="1" si="113"/>
        <v>1010.50663</v>
      </c>
      <c r="C418" s="95">
        <f t="shared" si="107"/>
        <v>1000</v>
      </c>
      <c r="D418" s="96">
        <f ca="1">IF(A418&lt;$B$1,VLOOKUP(A418,[1]DI!$A$4:$B$15000,2,FALSE),0)</f>
        <v>4.4000000000000004E-2</v>
      </c>
      <c r="E418" s="95">
        <f t="shared" ca="1" si="114"/>
        <v>1.7089000000000001E-4</v>
      </c>
      <c r="F418" s="97">
        <f t="shared" si="108"/>
        <v>1.0925</v>
      </c>
      <c r="G418" s="98">
        <f t="shared" ca="1" si="102"/>
        <v>1.000186697325</v>
      </c>
      <c r="H418" s="95">
        <f ca="1">TRUNC(PRODUCT(G$10:G417),15)</f>
        <v>1.0735396407769999</v>
      </c>
      <c r="I418" s="95">
        <f t="shared" ca="1" si="109"/>
        <v>1.0623776284451401</v>
      </c>
      <c r="J418" s="95">
        <f t="shared" ca="1" si="103"/>
        <v>1.0105066300000001</v>
      </c>
      <c r="K418" s="95">
        <f t="shared" ca="1" si="104"/>
        <v>10.506629999999999</v>
      </c>
      <c r="L418" s="99">
        <f>IF(VLOOKUP(A418,$U$12:$AD$125,8)=VLOOKUP(A417,$U$12:$AD$125,8),0,VLOOKUP(A418,U$12:$AD$125,8))</f>
        <v>0</v>
      </c>
      <c r="M418" s="100">
        <f>IF(L418&gt;0,VLOOKUP(L418,T$12:$AC$125,7),0)</f>
        <v>0</v>
      </c>
      <c r="N418" s="95">
        <f t="shared" si="110"/>
        <v>0</v>
      </c>
      <c r="O418" s="95">
        <f t="shared" ca="1" si="105"/>
        <v>10.506629999999999</v>
      </c>
      <c r="P418" s="101" t="str">
        <f t="shared" si="111"/>
        <v>J=</v>
      </c>
      <c r="Q418" s="102">
        <f t="shared" si="112"/>
        <v>43941</v>
      </c>
      <c r="R418" s="12"/>
      <c r="S418" s="12"/>
      <c r="T418" s="92">
        <v>48885</v>
      </c>
      <c r="U418" s="21" t="s">
        <v>71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</row>
    <row r="419" spans="1:175" x14ac:dyDescent="0.2">
      <c r="A419" s="93">
        <f t="shared" si="106"/>
        <v>43834</v>
      </c>
      <c r="B419" s="94">
        <f t="shared" ca="1" si="113"/>
        <v>1010.69528999</v>
      </c>
      <c r="C419" s="95">
        <f t="shared" si="107"/>
        <v>1000</v>
      </c>
      <c r="D419" s="96">
        <f ca="1">IF(A419&lt;$B$1,VLOOKUP(A419,[1]DI!$A$4:$B$15000,2,FALSE),0)</f>
        <v>0</v>
      </c>
      <c r="E419" s="95">
        <f t="shared" ca="1" si="114"/>
        <v>0</v>
      </c>
      <c r="F419" s="97">
        <f t="shared" si="108"/>
        <v>1.0925</v>
      </c>
      <c r="G419" s="98">
        <f t="shared" ca="1" si="102"/>
        <v>1</v>
      </c>
      <c r="H419" s="95">
        <f ca="1">TRUNC(PRODUCT(G$10:G418),15)</f>
        <v>1.0737400677562099</v>
      </c>
      <c r="I419" s="95">
        <f t="shared" ca="1" si="109"/>
        <v>1.0623776284451401</v>
      </c>
      <c r="J419" s="95">
        <f t="shared" ca="1" si="103"/>
        <v>1.0106952899999999</v>
      </c>
      <c r="K419" s="95">
        <f t="shared" ca="1" si="104"/>
        <v>10.695289989999999</v>
      </c>
      <c r="L419" s="99">
        <f>IF(VLOOKUP(A419,$U$12:$AD$125,8)=VLOOKUP(A418,$U$12:$AD$125,8),0,VLOOKUP(A419,U$12:$AD$125,8))</f>
        <v>0</v>
      </c>
      <c r="M419" s="100">
        <f>IF(L419&gt;0,VLOOKUP(L419,T$12:$AC$125,7),0)</f>
        <v>0</v>
      </c>
      <c r="N419" s="95">
        <f t="shared" si="110"/>
        <v>0</v>
      </c>
      <c r="O419" s="95">
        <f t="shared" ca="1" si="105"/>
        <v>10.695289989999999</v>
      </c>
      <c r="P419" s="101" t="str">
        <f t="shared" si="111"/>
        <v>J=</v>
      </c>
      <c r="Q419" s="102">
        <f t="shared" si="112"/>
        <v>43941</v>
      </c>
      <c r="R419" s="12"/>
      <c r="S419" s="12"/>
      <c r="T419" s="92">
        <v>48898</v>
      </c>
      <c r="U419" s="21" t="s">
        <v>72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</row>
    <row r="420" spans="1:175" x14ac:dyDescent="0.2">
      <c r="A420" s="93">
        <f t="shared" si="106"/>
        <v>43835</v>
      </c>
      <c r="B420" s="94">
        <f t="shared" ca="1" si="113"/>
        <v>1010.69528999</v>
      </c>
      <c r="C420" s="95">
        <f t="shared" si="107"/>
        <v>1000</v>
      </c>
      <c r="D420" s="96">
        <f ca="1">IF(A420&lt;$B$1,VLOOKUP(A420,[1]DI!$A$4:$B$15000,2,FALSE),0)</f>
        <v>0</v>
      </c>
      <c r="E420" s="95">
        <f t="shared" ca="1" si="114"/>
        <v>0</v>
      </c>
      <c r="F420" s="97">
        <f t="shared" si="108"/>
        <v>1.0925</v>
      </c>
      <c r="G420" s="98">
        <f t="shared" ca="1" si="102"/>
        <v>1</v>
      </c>
      <c r="H420" s="95">
        <f ca="1">TRUNC(PRODUCT(G$10:G419),15)</f>
        <v>1.0737400677562099</v>
      </c>
      <c r="I420" s="95">
        <f t="shared" ca="1" si="109"/>
        <v>1.0623776284451401</v>
      </c>
      <c r="J420" s="95">
        <f t="shared" ca="1" si="103"/>
        <v>1.0106952899999999</v>
      </c>
      <c r="K420" s="95">
        <f t="shared" ca="1" si="104"/>
        <v>10.695289989999999</v>
      </c>
      <c r="L420" s="99">
        <f>IF(VLOOKUP(A420,$U$12:$AD$125,8)=VLOOKUP(A419,$U$12:$AD$125,8),0,VLOOKUP(A420,U$12:$AD$125,8))</f>
        <v>0</v>
      </c>
      <c r="M420" s="100">
        <f>IF(L420&gt;0,VLOOKUP(L420,T$12:$AC$125,7),0)</f>
        <v>0</v>
      </c>
      <c r="N420" s="95">
        <f t="shared" si="110"/>
        <v>0</v>
      </c>
      <c r="O420" s="95">
        <f t="shared" ca="1" si="105"/>
        <v>10.695289989999999</v>
      </c>
      <c r="P420" s="101" t="str">
        <f t="shared" si="111"/>
        <v>J=</v>
      </c>
      <c r="Q420" s="102">
        <f t="shared" si="112"/>
        <v>43941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</row>
    <row r="421" spans="1:175" x14ac:dyDescent="0.2">
      <c r="A421" s="93">
        <f t="shared" si="106"/>
        <v>43836</v>
      </c>
      <c r="B421" s="94">
        <f t="shared" ca="1" si="113"/>
        <v>1010.69528999</v>
      </c>
      <c r="C421" s="95">
        <f t="shared" si="107"/>
        <v>1000</v>
      </c>
      <c r="D421" s="96">
        <f ca="1">IF(A421&lt;$B$1,VLOOKUP(A421,[1]DI!$A$4:$B$15000,2,FALSE),0)</f>
        <v>4.4000000000000004E-2</v>
      </c>
      <c r="E421" s="95">
        <f t="shared" ca="1" si="114"/>
        <v>1.7089000000000001E-4</v>
      </c>
      <c r="F421" s="97">
        <f t="shared" si="108"/>
        <v>1.0925</v>
      </c>
      <c r="G421" s="98">
        <f t="shared" ca="1" si="102"/>
        <v>1.000186697325</v>
      </c>
      <c r="H421" s="95">
        <f ca="1">TRUNC(PRODUCT(G$10:G420),15)</f>
        <v>1.0737400677562099</v>
      </c>
      <c r="I421" s="95">
        <f t="shared" ca="1" si="109"/>
        <v>1.0623776284451401</v>
      </c>
      <c r="J421" s="95">
        <f t="shared" ca="1" si="103"/>
        <v>1.0106952899999999</v>
      </c>
      <c r="K421" s="95">
        <f t="shared" ca="1" si="104"/>
        <v>10.695289989999999</v>
      </c>
      <c r="L421" s="99">
        <f>IF(VLOOKUP(A421,$U$12:$AD$125,8)=VLOOKUP(A420,$U$12:$AD$125,8),0,VLOOKUP(A421,U$12:$AD$125,8))</f>
        <v>0</v>
      </c>
      <c r="M421" s="100">
        <f>IF(L421&gt;0,VLOOKUP(L421,T$12:$AC$125,7),0)</f>
        <v>0</v>
      </c>
      <c r="N421" s="95">
        <f t="shared" si="110"/>
        <v>0</v>
      </c>
      <c r="O421" s="95">
        <f t="shared" ca="1" si="105"/>
        <v>10.695289989999999</v>
      </c>
      <c r="P421" s="101" t="str">
        <f t="shared" si="111"/>
        <v>J=</v>
      </c>
      <c r="Q421" s="102">
        <f t="shared" si="112"/>
        <v>43941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</row>
    <row r="422" spans="1:175" x14ac:dyDescent="0.2">
      <c r="A422" s="93">
        <f t="shared" si="106"/>
        <v>43837</v>
      </c>
      <c r="B422" s="94">
        <f t="shared" ca="1" si="113"/>
        <v>1010.88399</v>
      </c>
      <c r="C422" s="95">
        <f t="shared" si="107"/>
        <v>1000</v>
      </c>
      <c r="D422" s="96">
        <f ca="1">IF(A422&lt;$B$1,VLOOKUP(A422,[1]DI!$A$4:$B$15000,2,FALSE),0)</f>
        <v>4.4000000000000004E-2</v>
      </c>
      <c r="E422" s="95">
        <f t="shared" ca="1" si="114"/>
        <v>1.7089000000000001E-4</v>
      </c>
      <c r="F422" s="97">
        <f t="shared" si="108"/>
        <v>1.0925</v>
      </c>
      <c r="G422" s="98">
        <f t="shared" ca="1" si="102"/>
        <v>1.000186697325</v>
      </c>
      <c r="H422" s="95">
        <f ca="1">TRUNC(PRODUCT(G$10:G421),15)</f>
        <v>1.0739405321546101</v>
      </c>
      <c r="I422" s="95">
        <f t="shared" ca="1" si="109"/>
        <v>1.0623776284451401</v>
      </c>
      <c r="J422" s="95">
        <f t="shared" ca="1" si="103"/>
        <v>1.01088399</v>
      </c>
      <c r="K422" s="95">
        <f t="shared" ca="1" si="104"/>
        <v>10.883990000000001</v>
      </c>
      <c r="L422" s="99">
        <f>IF(VLOOKUP(A422,$U$12:$AD$125,8)=VLOOKUP(A421,$U$12:$AD$125,8),0,VLOOKUP(A422,U$12:$AD$125,8))</f>
        <v>0</v>
      </c>
      <c r="M422" s="100">
        <f>IF(L422&gt;0,VLOOKUP(L422,T$12:$AC$125,7),0)</f>
        <v>0</v>
      </c>
      <c r="N422" s="95">
        <f t="shared" si="110"/>
        <v>0</v>
      </c>
      <c r="O422" s="95">
        <f t="shared" ca="1" si="105"/>
        <v>10.883990000000001</v>
      </c>
      <c r="P422" s="101" t="str">
        <f t="shared" si="111"/>
        <v>J=</v>
      </c>
      <c r="Q422" s="102">
        <f t="shared" si="112"/>
        <v>43941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</row>
    <row r="423" spans="1:175" x14ac:dyDescent="0.2">
      <c r="A423" s="93">
        <f t="shared" si="106"/>
        <v>43838</v>
      </c>
      <c r="B423" s="94">
        <f t="shared" ca="1" si="113"/>
        <v>1011.07272</v>
      </c>
      <c r="C423" s="95">
        <f t="shared" si="107"/>
        <v>1000</v>
      </c>
      <c r="D423" s="96">
        <f ca="1">IF(A423&lt;$B$1,VLOOKUP(A423,[1]DI!$A$4:$B$15000,2,FALSE),0)</f>
        <v>4.4000000000000004E-2</v>
      </c>
      <c r="E423" s="95">
        <f t="shared" ca="1" si="114"/>
        <v>1.7089000000000001E-4</v>
      </c>
      <c r="F423" s="97">
        <f t="shared" si="108"/>
        <v>1.0925</v>
      </c>
      <c r="G423" s="98">
        <f t="shared" ca="1" si="102"/>
        <v>1.000186697325</v>
      </c>
      <c r="H423" s="95">
        <f ca="1">TRUNC(PRODUCT(G$10:G422),15)</f>
        <v>1.0741410339791699</v>
      </c>
      <c r="I423" s="95">
        <f t="shared" ca="1" si="109"/>
        <v>1.0623776284451401</v>
      </c>
      <c r="J423" s="95">
        <f t="shared" ca="1" si="103"/>
        <v>1.01107272</v>
      </c>
      <c r="K423" s="95">
        <f t="shared" ca="1" si="104"/>
        <v>11.07272</v>
      </c>
      <c r="L423" s="99">
        <f>IF(VLOOKUP(A423,$U$12:$AD$125,8)=VLOOKUP(A422,$U$12:$AD$125,8),0,VLOOKUP(A423,U$12:$AD$125,8))</f>
        <v>0</v>
      </c>
      <c r="M423" s="100">
        <f>IF(L423&gt;0,VLOOKUP(L423,T$12:$AC$125,7),0)</f>
        <v>0</v>
      </c>
      <c r="N423" s="95">
        <f t="shared" si="110"/>
        <v>0</v>
      </c>
      <c r="O423" s="95">
        <f t="shared" ca="1" si="105"/>
        <v>11.07272</v>
      </c>
      <c r="P423" s="101" t="str">
        <f t="shared" si="111"/>
        <v>J=</v>
      </c>
      <c r="Q423" s="102">
        <f t="shared" si="112"/>
        <v>43941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</row>
    <row r="424" spans="1:175" x14ac:dyDescent="0.2">
      <c r="A424" s="93">
        <f t="shared" si="106"/>
        <v>43839</v>
      </c>
      <c r="B424" s="94">
        <f t="shared" ca="1" si="113"/>
        <v>1011.26147999</v>
      </c>
      <c r="C424" s="95">
        <f t="shared" si="107"/>
        <v>1000</v>
      </c>
      <c r="D424" s="96">
        <f ca="1">IF(A424&lt;$B$1,VLOOKUP(A424,[1]DI!$A$4:$B$15000,2,FALSE),0)</f>
        <v>4.4000000000000004E-2</v>
      </c>
      <c r="E424" s="95">
        <f t="shared" ca="1" si="114"/>
        <v>1.7089000000000001E-4</v>
      </c>
      <c r="F424" s="97">
        <f t="shared" si="108"/>
        <v>1.0925</v>
      </c>
      <c r="G424" s="98">
        <f t="shared" ca="1" si="102"/>
        <v>1.000186697325</v>
      </c>
      <c r="H424" s="95">
        <f ca="1">TRUNC(PRODUCT(G$10:G423),15)</f>
        <v>1.0743415732368899</v>
      </c>
      <c r="I424" s="95">
        <f t="shared" ca="1" si="109"/>
        <v>1.0623776284451401</v>
      </c>
      <c r="J424" s="95">
        <f t="shared" ca="1" si="103"/>
        <v>1.0112614799999999</v>
      </c>
      <c r="K424" s="95">
        <f t="shared" ca="1" si="104"/>
        <v>11.26147999</v>
      </c>
      <c r="L424" s="99">
        <f>IF(VLOOKUP(A424,$U$12:$AD$125,8)=VLOOKUP(A423,$U$12:$AD$125,8),0,VLOOKUP(A424,U$12:$AD$125,8))</f>
        <v>0</v>
      </c>
      <c r="M424" s="100">
        <f>IF(L424&gt;0,VLOOKUP(L424,T$12:$AC$125,7),0)</f>
        <v>0</v>
      </c>
      <c r="N424" s="95">
        <f t="shared" si="110"/>
        <v>0</v>
      </c>
      <c r="O424" s="95">
        <f t="shared" ca="1" si="105"/>
        <v>11.26147999</v>
      </c>
      <c r="P424" s="101" t="str">
        <f t="shared" si="111"/>
        <v>J=</v>
      </c>
      <c r="Q424" s="102">
        <f t="shared" si="112"/>
        <v>43941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</row>
    <row r="425" spans="1:175" x14ac:dyDescent="0.2">
      <c r="A425" s="93">
        <f t="shared" si="106"/>
        <v>43840</v>
      </c>
      <c r="B425" s="94">
        <f t="shared" ca="1" si="113"/>
        <v>1011.45028</v>
      </c>
      <c r="C425" s="95">
        <f t="shared" si="107"/>
        <v>1000</v>
      </c>
      <c r="D425" s="96">
        <f ca="1">IF(A425&lt;$B$1,VLOOKUP(A425,[1]DI!$A$4:$B$15000,2,FALSE),0)</f>
        <v>4.4000000000000004E-2</v>
      </c>
      <c r="E425" s="95">
        <f t="shared" ca="1" si="114"/>
        <v>1.7089000000000001E-4</v>
      </c>
      <c r="F425" s="97">
        <f t="shared" si="108"/>
        <v>1.0925</v>
      </c>
      <c r="G425" s="98">
        <f t="shared" ca="1" si="102"/>
        <v>1.000186697325</v>
      </c>
      <c r="H425" s="95">
        <f ca="1">TRUNC(PRODUCT(G$10:G424),15)</f>
        <v>1.0745421499347501</v>
      </c>
      <c r="I425" s="95">
        <f t="shared" ca="1" si="109"/>
        <v>1.0623776284451401</v>
      </c>
      <c r="J425" s="95">
        <f t="shared" ca="1" si="103"/>
        <v>1.01145028</v>
      </c>
      <c r="K425" s="95">
        <f t="shared" ca="1" si="104"/>
        <v>11.450279999999999</v>
      </c>
      <c r="L425" s="99">
        <f>IF(VLOOKUP(A425,$U$12:$AD$125,8)=VLOOKUP(A424,$U$12:$AD$125,8),0,VLOOKUP(A425,U$12:$AD$125,8))</f>
        <v>0</v>
      </c>
      <c r="M425" s="100">
        <f>IF(L425&gt;0,VLOOKUP(L425,T$12:$AC$125,7),0)</f>
        <v>0</v>
      </c>
      <c r="N425" s="95">
        <f t="shared" si="110"/>
        <v>0</v>
      </c>
      <c r="O425" s="95">
        <f t="shared" ca="1" si="105"/>
        <v>11.450279999999999</v>
      </c>
      <c r="P425" s="101" t="str">
        <f t="shared" si="111"/>
        <v>J=</v>
      </c>
      <c r="Q425" s="102">
        <f t="shared" si="112"/>
        <v>43941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</row>
    <row r="426" spans="1:175" x14ac:dyDescent="0.2">
      <c r="A426" s="93">
        <f t="shared" si="106"/>
        <v>43841</v>
      </c>
      <c r="B426" s="94">
        <f t="shared" ca="1" si="113"/>
        <v>1011.63911999</v>
      </c>
      <c r="C426" s="95">
        <f t="shared" si="107"/>
        <v>1000</v>
      </c>
      <c r="D426" s="96">
        <f ca="1">IF(A426&lt;$B$1,VLOOKUP(A426,[1]DI!$A$4:$B$15000,2,FALSE),0)</f>
        <v>0</v>
      </c>
      <c r="E426" s="95">
        <f t="shared" ca="1" si="114"/>
        <v>0</v>
      </c>
      <c r="F426" s="97">
        <f t="shared" si="108"/>
        <v>1.0925</v>
      </c>
      <c r="G426" s="98">
        <f t="shared" ca="1" si="102"/>
        <v>1</v>
      </c>
      <c r="H426" s="95">
        <f ca="1">TRUNC(PRODUCT(G$10:G425),15)</f>
        <v>1.07474276407974</v>
      </c>
      <c r="I426" s="95">
        <f t="shared" ca="1" si="109"/>
        <v>1.0623776284451401</v>
      </c>
      <c r="J426" s="95">
        <f t="shared" ca="1" si="103"/>
        <v>1.0116391199999999</v>
      </c>
      <c r="K426" s="95">
        <f t="shared" ca="1" si="104"/>
        <v>11.639119989999999</v>
      </c>
      <c r="L426" s="99">
        <f>IF(VLOOKUP(A426,$U$12:$AD$125,8)=VLOOKUP(A425,$U$12:$AD$125,8),0,VLOOKUP(A426,U$12:$AD$125,8))</f>
        <v>0</v>
      </c>
      <c r="M426" s="100">
        <f>IF(L426&gt;0,VLOOKUP(L426,T$12:$AC$125,7),0)</f>
        <v>0</v>
      </c>
      <c r="N426" s="95">
        <f t="shared" si="110"/>
        <v>0</v>
      </c>
      <c r="O426" s="95">
        <f t="shared" ca="1" si="105"/>
        <v>11.639119989999999</v>
      </c>
      <c r="P426" s="101" t="str">
        <f t="shared" si="111"/>
        <v>J=</v>
      </c>
      <c r="Q426" s="102">
        <f t="shared" si="112"/>
        <v>43941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</row>
    <row r="427" spans="1:175" x14ac:dyDescent="0.2">
      <c r="A427" s="93">
        <f t="shared" si="106"/>
        <v>43842</v>
      </c>
      <c r="B427" s="94">
        <f t="shared" ca="1" si="113"/>
        <v>1011.63911999</v>
      </c>
      <c r="C427" s="95">
        <f t="shared" si="107"/>
        <v>1000</v>
      </c>
      <c r="D427" s="96">
        <f ca="1">IF(A427&lt;$B$1,VLOOKUP(A427,[1]DI!$A$4:$B$15000,2,FALSE),0)</f>
        <v>0</v>
      </c>
      <c r="E427" s="95">
        <f t="shared" ca="1" si="114"/>
        <v>0</v>
      </c>
      <c r="F427" s="97">
        <f t="shared" si="108"/>
        <v>1.0925</v>
      </c>
      <c r="G427" s="98">
        <f t="shared" ca="1" si="102"/>
        <v>1</v>
      </c>
      <c r="H427" s="95">
        <f ca="1">TRUNC(PRODUCT(G$10:G426),15)</f>
        <v>1.07474276407974</v>
      </c>
      <c r="I427" s="95">
        <f t="shared" ca="1" si="109"/>
        <v>1.0623776284451401</v>
      </c>
      <c r="J427" s="95">
        <f t="shared" ca="1" si="103"/>
        <v>1.0116391199999999</v>
      </c>
      <c r="K427" s="95">
        <f t="shared" ca="1" si="104"/>
        <v>11.639119989999999</v>
      </c>
      <c r="L427" s="99">
        <f>IF(VLOOKUP(A427,$U$12:$AD$125,8)=VLOOKUP(A426,$U$12:$AD$125,8),0,VLOOKUP(A427,U$12:$AD$125,8))</f>
        <v>0</v>
      </c>
      <c r="M427" s="100">
        <f>IF(L427&gt;0,VLOOKUP(L427,T$12:$AC$125,7),0)</f>
        <v>0</v>
      </c>
      <c r="N427" s="95">
        <f t="shared" si="110"/>
        <v>0</v>
      </c>
      <c r="O427" s="95">
        <f t="shared" ca="1" si="105"/>
        <v>11.639119989999999</v>
      </c>
      <c r="P427" s="101" t="str">
        <f t="shared" si="111"/>
        <v>J=</v>
      </c>
      <c r="Q427" s="102">
        <f t="shared" si="112"/>
        <v>43941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</row>
    <row r="428" spans="1:175" x14ac:dyDescent="0.2">
      <c r="A428" s="93">
        <f t="shared" si="106"/>
        <v>43843</v>
      </c>
      <c r="B428" s="94">
        <f t="shared" ca="1" si="113"/>
        <v>1011.63911999</v>
      </c>
      <c r="C428" s="95">
        <f t="shared" si="107"/>
        <v>1000</v>
      </c>
      <c r="D428" s="96">
        <f ca="1">IF(A428&lt;$B$1,VLOOKUP(A428,[1]DI!$A$4:$B$15000,2,FALSE),0)</f>
        <v>4.4000000000000004E-2</v>
      </c>
      <c r="E428" s="95">
        <f t="shared" ca="1" si="114"/>
        <v>1.7089000000000001E-4</v>
      </c>
      <c r="F428" s="97">
        <f t="shared" si="108"/>
        <v>1.0925</v>
      </c>
      <c r="G428" s="98">
        <f t="shared" ca="1" si="102"/>
        <v>1.000186697325</v>
      </c>
      <c r="H428" s="95">
        <f ca="1">TRUNC(PRODUCT(G$10:G427),15)</f>
        <v>1.07474276407974</v>
      </c>
      <c r="I428" s="95">
        <f t="shared" ca="1" si="109"/>
        <v>1.0623776284451401</v>
      </c>
      <c r="J428" s="95">
        <f t="shared" ca="1" si="103"/>
        <v>1.0116391199999999</v>
      </c>
      <c r="K428" s="95">
        <f t="shared" ca="1" si="104"/>
        <v>11.639119989999999</v>
      </c>
      <c r="L428" s="99">
        <f>IF(VLOOKUP(A428,$U$12:$AD$125,8)=VLOOKUP(A427,$U$12:$AD$125,8),0,VLOOKUP(A428,U$12:$AD$125,8))</f>
        <v>0</v>
      </c>
      <c r="M428" s="100">
        <f>IF(L428&gt;0,VLOOKUP(L428,T$12:$AC$125,7),0)</f>
        <v>0</v>
      </c>
      <c r="N428" s="95">
        <f t="shared" si="110"/>
        <v>0</v>
      </c>
      <c r="O428" s="95">
        <f t="shared" ca="1" si="105"/>
        <v>11.639119989999999</v>
      </c>
      <c r="P428" s="101" t="str">
        <f t="shared" si="111"/>
        <v>J=</v>
      </c>
      <c r="Q428" s="102">
        <f t="shared" si="112"/>
        <v>43941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</row>
    <row r="429" spans="1:175" x14ac:dyDescent="0.2">
      <c r="A429" s="93">
        <f t="shared" si="106"/>
        <v>43844</v>
      </c>
      <c r="B429" s="94">
        <f t="shared" ca="1" si="113"/>
        <v>1011.82799</v>
      </c>
      <c r="C429" s="95">
        <f t="shared" si="107"/>
        <v>1000</v>
      </c>
      <c r="D429" s="96">
        <f ca="1">IF(A429&lt;$B$1,VLOOKUP(A429,[1]DI!$A$4:$B$15000,2,FALSE),0)</f>
        <v>4.4000000000000004E-2</v>
      </c>
      <c r="E429" s="95">
        <f t="shared" ca="1" si="114"/>
        <v>1.7089000000000001E-4</v>
      </c>
      <c r="F429" s="97">
        <f t="shared" si="108"/>
        <v>1.0925</v>
      </c>
      <c r="G429" s="98">
        <f t="shared" ca="1" si="102"/>
        <v>1.000186697325</v>
      </c>
      <c r="H429" s="95">
        <f ca="1">TRUNC(PRODUCT(G$10:G428),15)</f>
        <v>1.07494341567886</v>
      </c>
      <c r="I429" s="95">
        <f t="shared" ca="1" si="109"/>
        <v>1.0623776284451401</v>
      </c>
      <c r="J429" s="95">
        <f t="shared" ca="1" si="103"/>
        <v>1.01182799</v>
      </c>
      <c r="K429" s="95">
        <f t="shared" ca="1" si="104"/>
        <v>11.82799</v>
      </c>
      <c r="L429" s="99">
        <f>IF(VLOOKUP(A429,$U$12:$AD$125,8)=VLOOKUP(A428,$U$12:$AD$125,8),0,VLOOKUP(A429,U$12:$AD$125,8))</f>
        <v>0</v>
      </c>
      <c r="M429" s="100">
        <f>IF(L429&gt;0,VLOOKUP(L429,T$12:$AC$125,7),0)</f>
        <v>0</v>
      </c>
      <c r="N429" s="95">
        <f t="shared" si="110"/>
        <v>0</v>
      </c>
      <c r="O429" s="95">
        <f t="shared" ca="1" si="105"/>
        <v>11.82799</v>
      </c>
      <c r="P429" s="101" t="str">
        <f t="shared" si="111"/>
        <v>J=</v>
      </c>
      <c r="Q429" s="102">
        <f t="shared" si="112"/>
        <v>43941</v>
      </c>
      <c r="R429" s="12"/>
      <c r="S429" s="37"/>
      <c r="V429" s="37"/>
      <c r="W429" s="37"/>
      <c r="X429" s="37"/>
      <c r="Y429" s="37"/>
      <c r="Z429" s="12"/>
      <c r="AA429" s="37"/>
      <c r="AB429" s="37"/>
      <c r="AC429" s="37"/>
      <c r="AD429" s="37"/>
      <c r="AE429" s="37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</row>
    <row r="430" spans="1:175" x14ac:dyDescent="0.2">
      <c r="A430" s="93">
        <f t="shared" si="106"/>
        <v>43845</v>
      </c>
      <c r="B430" s="94">
        <f t="shared" ca="1" si="113"/>
        <v>1012.01688999</v>
      </c>
      <c r="C430" s="95">
        <f t="shared" si="107"/>
        <v>1000</v>
      </c>
      <c r="D430" s="96">
        <f ca="1">IF(A430&lt;$B$1,VLOOKUP(A430,[1]DI!$A$4:$B$15000,2,FALSE),0)</f>
        <v>4.4000000000000004E-2</v>
      </c>
      <c r="E430" s="95">
        <f t="shared" ca="1" si="114"/>
        <v>1.7089000000000001E-4</v>
      </c>
      <c r="F430" s="97">
        <f t="shared" si="108"/>
        <v>1.0925</v>
      </c>
      <c r="G430" s="98">
        <f t="shared" ca="1" si="102"/>
        <v>1.000186697325</v>
      </c>
      <c r="H430" s="95">
        <f ca="1">TRUNC(PRODUCT(G$10:G429),15)</f>
        <v>1.0751441047390899</v>
      </c>
      <c r="I430" s="95">
        <f t="shared" ca="1" si="109"/>
        <v>1.0623776284451401</v>
      </c>
      <c r="J430" s="95">
        <f t="shared" ca="1" si="103"/>
        <v>1.0120168899999999</v>
      </c>
      <c r="K430" s="95">
        <f t="shared" ca="1" si="104"/>
        <v>12.016889989999999</v>
      </c>
      <c r="L430" s="99">
        <f>IF(VLOOKUP(A430,$U$12:$AD$125,8)=VLOOKUP(A429,$U$12:$AD$125,8),0,VLOOKUP(A430,U$12:$AD$125,8))</f>
        <v>0</v>
      </c>
      <c r="M430" s="100">
        <f>IF(L430&gt;0,VLOOKUP(L430,T$12:$AC$125,7),0)</f>
        <v>0</v>
      </c>
      <c r="N430" s="95">
        <f t="shared" si="110"/>
        <v>0</v>
      </c>
      <c r="O430" s="95">
        <f t="shared" ca="1" si="105"/>
        <v>12.016889989999999</v>
      </c>
      <c r="P430" s="101" t="str">
        <f t="shared" si="111"/>
        <v>J=</v>
      </c>
      <c r="Q430" s="102">
        <f t="shared" si="112"/>
        <v>43941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</row>
    <row r="431" spans="1:175" x14ac:dyDescent="0.2">
      <c r="A431" s="93">
        <f t="shared" si="106"/>
        <v>43846</v>
      </c>
      <c r="B431" s="94">
        <f t="shared" ca="1" si="113"/>
        <v>1012.20583</v>
      </c>
      <c r="C431" s="95">
        <f t="shared" si="107"/>
        <v>1000</v>
      </c>
      <c r="D431" s="96">
        <f ca="1">IF(A431&lt;$B$1,VLOOKUP(A431,[1]DI!$A$4:$B$15000,2,FALSE),0)</f>
        <v>4.4000000000000004E-2</v>
      </c>
      <c r="E431" s="95">
        <f t="shared" ca="1" si="114"/>
        <v>1.7089000000000001E-4</v>
      </c>
      <c r="F431" s="97">
        <f t="shared" si="108"/>
        <v>1.0925</v>
      </c>
      <c r="G431" s="98">
        <f t="shared" ca="1" si="102"/>
        <v>1.000186697325</v>
      </c>
      <c r="H431" s="95">
        <f ca="1">TRUNC(PRODUCT(G$10:G430),15)</f>
        <v>1.0753448312674301</v>
      </c>
      <c r="I431" s="95">
        <f t="shared" ca="1" si="109"/>
        <v>1.0623776284451401</v>
      </c>
      <c r="J431" s="95">
        <f t="shared" ca="1" si="103"/>
        <v>1.0122058300000001</v>
      </c>
      <c r="K431" s="95">
        <f t="shared" ca="1" si="104"/>
        <v>12.205830000000001</v>
      </c>
      <c r="L431" s="99">
        <f>IF(VLOOKUP(A431,$U$12:$AD$125,8)=VLOOKUP(A430,$U$12:$AD$125,8),0,VLOOKUP(A431,U$12:$AD$125,8))</f>
        <v>0</v>
      </c>
      <c r="M431" s="100">
        <f>IF(L431&gt;0,VLOOKUP(L431,T$12:$AC$125,7),0)</f>
        <v>0</v>
      </c>
      <c r="N431" s="95">
        <f t="shared" si="110"/>
        <v>0</v>
      </c>
      <c r="O431" s="95">
        <f t="shared" ca="1" si="105"/>
        <v>12.205830000000001</v>
      </c>
      <c r="P431" s="101" t="str">
        <f t="shared" si="111"/>
        <v>J=</v>
      </c>
      <c r="Q431" s="102">
        <f t="shared" si="112"/>
        <v>43941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</row>
    <row r="432" spans="1:175" x14ac:dyDescent="0.2">
      <c r="A432" s="93">
        <f t="shared" si="106"/>
        <v>43847</v>
      </c>
      <c r="B432" s="94">
        <f t="shared" ca="1" si="113"/>
        <v>1012.39481</v>
      </c>
      <c r="C432" s="95">
        <f t="shared" si="107"/>
        <v>1000</v>
      </c>
      <c r="D432" s="96">
        <f ca="1">IF(A432&lt;$B$1,VLOOKUP(A432,[1]DI!$A$4:$B$15000,2,FALSE),0)</f>
        <v>4.4000000000000004E-2</v>
      </c>
      <c r="E432" s="95">
        <f t="shared" ca="1" si="114"/>
        <v>1.7089000000000001E-4</v>
      </c>
      <c r="F432" s="97">
        <f t="shared" si="108"/>
        <v>1.0925</v>
      </c>
      <c r="G432" s="98">
        <f t="shared" ca="1" si="102"/>
        <v>1.000186697325</v>
      </c>
      <c r="H432" s="95">
        <f ca="1">TRUNC(PRODUCT(G$10:G431),15)</f>
        <v>1.0755455952708901</v>
      </c>
      <c r="I432" s="95">
        <f t="shared" ca="1" si="109"/>
        <v>1.0623776284451401</v>
      </c>
      <c r="J432" s="95">
        <f t="shared" ca="1" si="103"/>
        <v>1.01239481</v>
      </c>
      <c r="K432" s="95">
        <f t="shared" ca="1" si="104"/>
        <v>12.39481</v>
      </c>
      <c r="L432" s="99">
        <f>IF(VLOOKUP(A432,$U$12:$AD$125,8)=VLOOKUP(A431,$U$12:$AD$125,8),0,VLOOKUP(A432,U$12:$AD$125,8))</f>
        <v>0</v>
      </c>
      <c r="M432" s="100">
        <f>IF(L432&gt;0,VLOOKUP(L432,T$12:$AC$125,7),0)</f>
        <v>0</v>
      </c>
      <c r="N432" s="95">
        <f t="shared" si="110"/>
        <v>0</v>
      </c>
      <c r="O432" s="95">
        <f t="shared" ca="1" si="105"/>
        <v>12.39481</v>
      </c>
      <c r="P432" s="101" t="str">
        <f t="shared" si="111"/>
        <v>J=</v>
      </c>
      <c r="Q432" s="102">
        <f t="shared" si="112"/>
        <v>43941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</row>
    <row r="433" spans="1:172" x14ac:dyDescent="0.2">
      <c r="A433" s="93">
        <f t="shared" si="106"/>
        <v>43848</v>
      </c>
      <c r="B433" s="94">
        <f t="shared" ca="1" si="113"/>
        <v>1012.5838199900001</v>
      </c>
      <c r="C433" s="95">
        <f t="shared" si="107"/>
        <v>1000</v>
      </c>
      <c r="D433" s="96">
        <f ca="1">IF(A433&lt;$B$1,VLOOKUP(A433,[1]DI!$A$4:$B$15000,2,FALSE),0)</f>
        <v>0</v>
      </c>
      <c r="E433" s="95">
        <f t="shared" ca="1" si="114"/>
        <v>0</v>
      </c>
      <c r="F433" s="97">
        <f t="shared" si="108"/>
        <v>1.0925</v>
      </c>
      <c r="G433" s="98">
        <f t="shared" ca="1" si="102"/>
        <v>1</v>
      </c>
      <c r="H433" s="95">
        <f ca="1">TRUNC(PRODUCT(G$10:G432),15)</f>
        <v>1.07574639675644</v>
      </c>
      <c r="I433" s="95">
        <f t="shared" ca="1" si="109"/>
        <v>1.0623776284451401</v>
      </c>
      <c r="J433" s="95">
        <f t="shared" ca="1" si="103"/>
        <v>1.0125838199999999</v>
      </c>
      <c r="K433" s="95">
        <f t="shared" ca="1" si="104"/>
        <v>12.58381999</v>
      </c>
      <c r="L433" s="99">
        <f>IF(VLOOKUP(A433,$U$12:$AD$125,8)=VLOOKUP(A432,$U$12:$AD$125,8),0,VLOOKUP(A433,U$12:$AD$125,8))</f>
        <v>0</v>
      </c>
      <c r="M433" s="100">
        <f>IF(L433&gt;0,VLOOKUP(L433,T$12:$AC$125,7),0)</f>
        <v>0</v>
      </c>
      <c r="N433" s="95">
        <f t="shared" si="110"/>
        <v>0</v>
      </c>
      <c r="O433" s="95">
        <f t="shared" ca="1" si="105"/>
        <v>12.58381999</v>
      </c>
      <c r="P433" s="101" t="str">
        <f t="shared" si="111"/>
        <v>J=</v>
      </c>
      <c r="Q433" s="102">
        <f t="shared" si="112"/>
        <v>43941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</row>
    <row r="434" spans="1:172" x14ac:dyDescent="0.2">
      <c r="A434" s="93">
        <f t="shared" si="106"/>
        <v>43849</v>
      </c>
      <c r="B434" s="94">
        <f t="shared" ca="1" si="113"/>
        <v>1012.5838199900001</v>
      </c>
      <c r="C434" s="95">
        <f t="shared" si="107"/>
        <v>1000</v>
      </c>
      <c r="D434" s="96">
        <f ca="1">IF(A434&lt;$B$1,VLOOKUP(A434,[1]DI!$A$4:$B$15000,2,FALSE),0)</f>
        <v>0</v>
      </c>
      <c r="E434" s="95">
        <f t="shared" ca="1" si="114"/>
        <v>0</v>
      </c>
      <c r="F434" s="97">
        <f t="shared" si="108"/>
        <v>1.0925</v>
      </c>
      <c r="G434" s="98">
        <f t="shared" ca="1" si="102"/>
        <v>1</v>
      </c>
      <c r="H434" s="95">
        <f ca="1">TRUNC(PRODUCT(G$10:G433),15)</f>
        <v>1.07574639675644</v>
      </c>
      <c r="I434" s="95">
        <f t="shared" ca="1" si="109"/>
        <v>1.0623776284451401</v>
      </c>
      <c r="J434" s="95">
        <f t="shared" ca="1" si="103"/>
        <v>1.0125838199999999</v>
      </c>
      <c r="K434" s="95">
        <f t="shared" ca="1" si="104"/>
        <v>12.58381999</v>
      </c>
      <c r="L434" s="99">
        <f>IF(VLOOKUP(A434,$U$12:$AD$125,8)=VLOOKUP(A433,$U$12:$AD$125,8),0,VLOOKUP(A434,U$12:$AD$125,8))</f>
        <v>0</v>
      </c>
      <c r="M434" s="100">
        <f>IF(L434&gt;0,VLOOKUP(L434,T$12:$AC$125,7),0)</f>
        <v>0</v>
      </c>
      <c r="N434" s="95">
        <f t="shared" si="110"/>
        <v>0</v>
      </c>
      <c r="O434" s="95">
        <f t="shared" ca="1" si="105"/>
        <v>12.58381999</v>
      </c>
      <c r="P434" s="101" t="str">
        <f t="shared" si="111"/>
        <v>J=</v>
      </c>
      <c r="Q434" s="102">
        <f t="shared" si="112"/>
        <v>43941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</row>
    <row r="435" spans="1:172" x14ac:dyDescent="0.2">
      <c r="A435" s="93">
        <f t="shared" si="106"/>
        <v>43850</v>
      </c>
      <c r="B435" s="94">
        <f t="shared" ca="1" si="113"/>
        <v>1012.5838199900001</v>
      </c>
      <c r="C435" s="95">
        <f t="shared" si="107"/>
        <v>1000</v>
      </c>
      <c r="D435" s="96">
        <f ca="1">IF(A435&lt;$B$1,VLOOKUP(A435,[1]DI!$A$4:$B$15000,2,FALSE),0)</f>
        <v>4.4000000000000004E-2</v>
      </c>
      <c r="E435" s="95">
        <f t="shared" ca="1" si="114"/>
        <v>1.7089000000000001E-4</v>
      </c>
      <c r="F435" s="97">
        <f t="shared" si="108"/>
        <v>1.0925</v>
      </c>
      <c r="G435" s="98">
        <f t="shared" ca="1" si="102"/>
        <v>1.000186697325</v>
      </c>
      <c r="H435" s="95">
        <f ca="1">TRUNC(PRODUCT(G$10:G434),15)</f>
        <v>1.07574639675644</v>
      </c>
      <c r="I435" s="95">
        <f t="shared" ca="1" si="109"/>
        <v>1.0623776284451401</v>
      </c>
      <c r="J435" s="95">
        <f t="shared" ca="1" si="103"/>
        <v>1.0125838199999999</v>
      </c>
      <c r="K435" s="95">
        <f t="shared" ca="1" si="104"/>
        <v>12.58381999</v>
      </c>
      <c r="L435" s="99">
        <f>IF(VLOOKUP(A435,$U$12:$AD$125,8)=VLOOKUP(A434,$U$12:$AD$125,8),0,VLOOKUP(A435,U$12:$AD$125,8))</f>
        <v>0</v>
      </c>
      <c r="M435" s="100">
        <f>IF(L435&gt;0,VLOOKUP(L435,T$12:$AC$125,7),0)</f>
        <v>0</v>
      </c>
      <c r="N435" s="95">
        <f t="shared" si="110"/>
        <v>0</v>
      </c>
      <c r="O435" s="95">
        <f t="shared" ca="1" si="105"/>
        <v>12.58381999</v>
      </c>
      <c r="P435" s="101" t="str">
        <f t="shared" si="111"/>
        <v>J=</v>
      </c>
      <c r="Q435" s="102">
        <f t="shared" si="112"/>
        <v>43941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</row>
    <row r="436" spans="1:172" x14ac:dyDescent="0.2">
      <c r="A436" s="93">
        <f t="shared" si="106"/>
        <v>43851</v>
      </c>
      <c r="B436" s="94">
        <f t="shared" ca="1" si="113"/>
        <v>1012.77287</v>
      </c>
      <c r="C436" s="95">
        <f t="shared" si="107"/>
        <v>1000</v>
      </c>
      <c r="D436" s="96">
        <f ca="1">IF(A436&lt;$B$1,VLOOKUP(A436,[1]DI!$A$4:$B$15000,2,FALSE),0)</f>
        <v>4.4000000000000004E-2</v>
      </c>
      <c r="E436" s="95">
        <f t="shared" ca="1" si="114"/>
        <v>1.7089000000000001E-4</v>
      </c>
      <c r="F436" s="97">
        <f t="shared" si="108"/>
        <v>1.0925</v>
      </c>
      <c r="G436" s="98">
        <f t="shared" ca="1" si="102"/>
        <v>1.000186697325</v>
      </c>
      <c r="H436" s="95">
        <f ca="1">TRUNC(PRODUCT(G$10:G435),15)</f>
        <v>1.07594723573109</v>
      </c>
      <c r="I436" s="95">
        <f t="shared" ca="1" si="109"/>
        <v>1.0623776284451401</v>
      </c>
      <c r="J436" s="95">
        <f t="shared" ca="1" si="103"/>
        <v>1.01277287</v>
      </c>
      <c r="K436" s="95">
        <f t="shared" ca="1" si="104"/>
        <v>12.772869999999999</v>
      </c>
      <c r="L436" s="99">
        <f>IF(VLOOKUP(A436,$U$12:$AD$125,8)=VLOOKUP(A435,$U$12:$AD$125,8),0,VLOOKUP(A436,U$12:$AD$125,8))</f>
        <v>0</v>
      </c>
      <c r="M436" s="100">
        <f>IF(L436&gt;0,VLOOKUP(L436,T$12:$AC$125,7),0)</f>
        <v>0</v>
      </c>
      <c r="N436" s="95">
        <f t="shared" si="110"/>
        <v>0</v>
      </c>
      <c r="O436" s="95">
        <f t="shared" ca="1" si="105"/>
        <v>12.772869999999999</v>
      </c>
      <c r="P436" s="101" t="str">
        <f t="shared" si="111"/>
        <v>J=</v>
      </c>
      <c r="Q436" s="102">
        <f t="shared" si="112"/>
        <v>43941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</row>
    <row r="437" spans="1:172" x14ac:dyDescent="0.2">
      <c r="A437" s="93">
        <f t="shared" si="106"/>
        <v>43852</v>
      </c>
      <c r="B437" s="94">
        <f t="shared" ca="1" si="113"/>
        <v>1012.96195</v>
      </c>
      <c r="C437" s="95">
        <f t="shared" si="107"/>
        <v>1000</v>
      </c>
      <c r="D437" s="96">
        <f ca="1">IF(A437&lt;$B$1,VLOOKUP(A437,[1]DI!$A$4:$B$15000,2,FALSE),0)</f>
        <v>4.4000000000000004E-2</v>
      </c>
      <c r="E437" s="95">
        <f t="shared" ca="1" si="114"/>
        <v>1.7089000000000001E-4</v>
      </c>
      <c r="F437" s="97">
        <f t="shared" si="108"/>
        <v>1.0925</v>
      </c>
      <c r="G437" s="98">
        <f t="shared" ca="1" si="102"/>
        <v>1.000186697325</v>
      </c>
      <c r="H437" s="95">
        <f ca="1">TRUNC(PRODUCT(G$10:G436),15)</f>
        <v>1.0761481122018399</v>
      </c>
      <c r="I437" s="95">
        <f t="shared" ca="1" si="109"/>
        <v>1.0623776284451401</v>
      </c>
      <c r="J437" s="95">
        <f t="shared" ca="1" si="103"/>
        <v>1.01296195</v>
      </c>
      <c r="K437" s="95">
        <f t="shared" ca="1" si="104"/>
        <v>12.96195</v>
      </c>
      <c r="L437" s="99">
        <f>IF(VLOOKUP(A437,$U$12:$AD$125,8)=VLOOKUP(A436,$U$12:$AD$125,8),0,VLOOKUP(A437,U$12:$AD$125,8))</f>
        <v>0</v>
      </c>
      <c r="M437" s="100">
        <f>IF(L437&gt;0,VLOOKUP(L437,T$12:$AC$125,7),0)</f>
        <v>0</v>
      </c>
      <c r="N437" s="95">
        <f t="shared" si="110"/>
        <v>0</v>
      </c>
      <c r="O437" s="95">
        <f t="shared" ca="1" si="105"/>
        <v>12.96195</v>
      </c>
      <c r="P437" s="101" t="str">
        <f t="shared" si="111"/>
        <v>J=</v>
      </c>
      <c r="Q437" s="102">
        <f t="shared" si="112"/>
        <v>43941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</row>
    <row r="438" spans="1:172" x14ac:dyDescent="0.2">
      <c r="A438" s="93">
        <f t="shared" si="106"/>
        <v>43853</v>
      </c>
      <c r="B438" s="94">
        <f t="shared" ca="1" si="113"/>
        <v>1013.15106999</v>
      </c>
      <c r="C438" s="95">
        <f t="shared" si="107"/>
        <v>1000</v>
      </c>
      <c r="D438" s="96">
        <f ca="1">IF(A438&lt;$B$1,VLOOKUP(A438,[1]DI!$A$4:$B$15000,2,FALSE),0)</f>
        <v>4.4000000000000004E-2</v>
      </c>
      <c r="E438" s="95">
        <f t="shared" ca="1" si="114"/>
        <v>1.7089000000000001E-4</v>
      </c>
      <c r="F438" s="97">
        <f t="shared" si="108"/>
        <v>1.0925</v>
      </c>
      <c r="G438" s="98">
        <f t="shared" ca="1" si="102"/>
        <v>1.000186697325</v>
      </c>
      <c r="H438" s="95">
        <f ca="1">TRUNC(PRODUCT(G$10:G437),15)</f>
        <v>1.0763490261756901</v>
      </c>
      <c r="I438" s="95">
        <f t="shared" ca="1" si="109"/>
        <v>1.0623776284451401</v>
      </c>
      <c r="J438" s="95">
        <f t="shared" ca="1" si="103"/>
        <v>1.0131510699999999</v>
      </c>
      <c r="K438" s="95">
        <f t="shared" ca="1" si="104"/>
        <v>13.15106999</v>
      </c>
      <c r="L438" s="99">
        <f>IF(VLOOKUP(A438,$U$12:$AD$125,8)=VLOOKUP(A437,$U$12:$AD$125,8),0,VLOOKUP(A438,U$12:$AD$125,8))</f>
        <v>0</v>
      </c>
      <c r="M438" s="100">
        <f>IF(L438&gt;0,VLOOKUP(L438,T$12:$AC$125,7),0)</f>
        <v>0</v>
      </c>
      <c r="N438" s="95">
        <f t="shared" si="110"/>
        <v>0</v>
      </c>
      <c r="O438" s="95">
        <f t="shared" ca="1" si="105"/>
        <v>13.15106999</v>
      </c>
      <c r="P438" s="101" t="str">
        <f t="shared" si="111"/>
        <v>J=</v>
      </c>
      <c r="Q438" s="102">
        <f t="shared" si="112"/>
        <v>43941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</row>
    <row r="439" spans="1:172" x14ac:dyDescent="0.2">
      <c r="A439" s="93">
        <f t="shared" si="106"/>
        <v>43854</v>
      </c>
      <c r="B439" s="94">
        <f t="shared" ca="1" si="113"/>
        <v>1013.34021999</v>
      </c>
      <c r="C439" s="95">
        <f t="shared" si="107"/>
        <v>1000</v>
      </c>
      <c r="D439" s="96">
        <f ca="1">IF(A439&lt;$B$1,VLOOKUP(A439,[1]DI!$A$4:$B$15000,2,FALSE),0)</f>
        <v>4.4000000000000004E-2</v>
      </c>
      <c r="E439" s="95">
        <f t="shared" ca="1" si="114"/>
        <v>1.7089000000000001E-4</v>
      </c>
      <c r="F439" s="97">
        <f t="shared" si="108"/>
        <v>1.0925</v>
      </c>
      <c r="G439" s="98">
        <f t="shared" ca="1" si="102"/>
        <v>1.000186697325</v>
      </c>
      <c r="H439" s="95">
        <f ca="1">TRUNC(PRODUCT(G$10:G438),15)</f>
        <v>1.0765499776596501</v>
      </c>
      <c r="I439" s="95">
        <f t="shared" ca="1" si="109"/>
        <v>1.0623776284451401</v>
      </c>
      <c r="J439" s="95">
        <f t="shared" ca="1" si="103"/>
        <v>1.0133402199999999</v>
      </c>
      <c r="K439" s="95">
        <f t="shared" ca="1" si="104"/>
        <v>13.34021999</v>
      </c>
      <c r="L439" s="99">
        <f>IF(VLOOKUP(A439,$U$12:$AD$125,8)=VLOOKUP(A438,$U$12:$AD$125,8),0,VLOOKUP(A439,U$12:$AD$125,8))</f>
        <v>0</v>
      </c>
      <c r="M439" s="100">
        <f>IF(L439&gt;0,VLOOKUP(L439,T$12:$AC$125,7),0)</f>
        <v>0</v>
      </c>
      <c r="N439" s="95">
        <f t="shared" si="110"/>
        <v>0</v>
      </c>
      <c r="O439" s="95">
        <f t="shared" ca="1" si="105"/>
        <v>13.34021999</v>
      </c>
      <c r="P439" s="101" t="str">
        <f t="shared" si="111"/>
        <v>J=</v>
      </c>
      <c r="Q439" s="102">
        <f t="shared" si="112"/>
        <v>43941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</row>
    <row r="440" spans="1:172" x14ac:dyDescent="0.2">
      <c r="A440" s="93">
        <f t="shared" si="106"/>
        <v>43855</v>
      </c>
      <c r="B440" s="94">
        <f t="shared" ca="1" si="113"/>
        <v>1013.52941</v>
      </c>
      <c r="C440" s="95">
        <f t="shared" si="107"/>
        <v>1000</v>
      </c>
      <c r="D440" s="96">
        <f ca="1">IF(A440&lt;$B$1,VLOOKUP(A440,[1]DI!$A$4:$B$15000,2,FALSE),0)</f>
        <v>0</v>
      </c>
      <c r="E440" s="95">
        <f t="shared" ca="1" si="114"/>
        <v>0</v>
      </c>
      <c r="F440" s="97">
        <f t="shared" si="108"/>
        <v>1.0925</v>
      </c>
      <c r="G440" s="98">
        <f t="shared" ca="1" si="102"/>
        <v>1</v>
      </c>
      <c r="H440" s="95">
        <f ca="1">TRUNC(PRODUCT(G$10:G439),15)</f>
        <v>1.07675096666071</v>
      </c>
      <c r="I440" s="95">
        <f t="shared" ca="1" si="109"/>
        <v>1.0623776284451401</v>
      </c>
      <c r="J440" s="95">
        <f t="shared" ca="1" si="103"/>
        <v>1.0135294100000001</v>
      </c>
      <c r="K440" s="95">
        <f t="shared" ca="1" si="104"/>
        <v>13.52941</v>
      </c>
      <c r="L440" s="99">
        <f>IF(VLOOKUP(A440,$U$12:$AD$125,8)=VLOOKUP(A439,$U$12:$AD$125,8),0,VLOOKUP(A440,U$12:$AD$125,8))</f>
        <v>0</v>
      </c>
      <c r="M440" s="100">
        <f>IF(L440&gt;0,VLOOKUP(L440,T$12:$AC$125,7),0)</f>
        <v>0</v>
      </c>
      <c r="N440" s="95">
        <f t="shared" si="110"/>
        <v>0</v>
      </c>
      <c r="O440" s="95">
        <f t="shared" ca="1" si="105"/>
        <v>13.52941</v>
      </c>
      <c r="P440" s="101" t="str">
        <f t="shared" si="111"/>
        <v>J=</v>
      </c>
      <c r="Q440" s="102">
        <f t="shared" si="112"/>
        <v>43941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</row>
    <row r="441" spans="1:172" x14ac:dyDescent="0.2">
      <c r="A441" s="93">
        <f t="shared" si="106"/>
        <v>43856</v>
      </c>
      <c r="B441" s="94">
        <f t="shared" ca="1" si="113"/>
        <v>1013.52941</v>
      </c>
      <c r="C441" s="95">
        <f t="shared" si="107"/>
        <v>1000</v>
      </c>
      <c r="D441" s="96">
        <f ca="1">IF(A441&lt;$B$1,VLOOKUP(A441,[1]DI!$A$4:$B$15000,2,FALSE),0)</f>
        <v>0</v>
      </c>
      <c r="E441" s="95">
        <f t="shared" ca="1" si="114"/>
        <v>0</v>
      </c>
      <c r="F441" s="97">
        <f t="shared" si="108"/>
        <v>1.0925</v>
      </c>
      <c r="G441" s="98">
        <f t="shared" ca="1" si="102"/>
        <v>1</v>
      </c>
      <c r="H441" s="95">
        <f ca="1">TRUNC(PRODUCT(G$10:G440),15)</f>
        <v>1.07675096666071</v>
      </c>
      <c r="I441" s="95">
        <f t="shared" ca="1" si="109"/>
        <v>1.0623776284451401</v>
      </c>
      <c r="J441" s="95">
        <f t="shared" ca="1" si="103"/>
        <v>1.0135294100000001</v>
      </c>
      <c r="K441" s="95">
        <f t="shared" ca="1" si="104"/>
        <v>13.52941</v>
      </c>
      <c r="L441" s="99">
        <f>IF(VLOOKUP(A441,$U$12:$AD$125,8)=VLOOKUP(A440,$U$12:$AD$125,8),0,VLOOKUP(A441,U$12:$AD$125,8))</f>
        <v>0</v>
      </c>
      <c r="M441" s="100">
        <f>IF(L441&gt;0,VLOOKUP(L441,T$12:$AC$125,7),0)</f>
        <v>0</v>
      </c>
      <c r="N441" s="95">
        <f t="shared" si="110"/>
        <v>0</v>
      </c>
      <c r="O441" s="95">
        <f t="shared" ca="1" si="105"/>
        <v>13.52941</v>
      </c>
      <c r="P441" s="101" t="str">
        <f t="shared" si="111"/>
        <v>J=</v>
      </c>
      <c r="Q441" s="102">
        <f t="shared" si="112"/>
        <v>43941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</row>
    <row r="442" spans="1:172" x14ac:dyDescent="0.2">
      <c r="A442" s="93">
        <f t="shared" si="106"/>
        <v>43857</v>
      </c>
      <c r="B442" s="94">
        <f t="shared" ca="1" si="113"/>
        <v>1013.52941</v>
      </c>
      <c r="C442" s="95">
        <f t="shared" si="107"/>
        <v>1000</v>
      </c>
      <c r="D442" s="96">
        <f ca="1">IF(A442&lt;$B$1,VLOOKUP(A442,[1]DI!$A$4:$B$15000,2,FALSE),0)</f>
        <v>4.4000000000000004E-2</v>
      </c>
      <c r="E442" s="95">
        <f t="shared" ca="1" si="114"/>
        <v>1.7089000000000001E-4</v>
      </c>
      <c r="F442" s="97">
        <f t="shared" si="108"/>
        <v>1.0925</v>
      </c>
      <c r="G442" s="98">
        <f t="shared" ca="1" si="102"/>
        <v>1.000186697325</v>
      </c>
      <c r="H442" s="95">
        <f ca="1">TRUNC(PRODUCT(G$10:G441),15)</f>
        <v>1.07675096666071</v>
      </c>
      <c r="I442" s="95">
        <f t="shared" ca="1" si="109"/>
        <v>1.0623776284451401</v>
      </c>
      <c r="J442" s="95">
        <f t="shared" ca="1" si="103"/>
        <v>1.0135294100000001</v>
      </c>
      <c r="K442" s="95">
        <f t="shared" ca="1" si="104"/>
        <v>13.52941</v>
      </c>
      <c r="L442" s="99">
        <f>IF(VLOOKUP(A442,$U$12:$AD$125,8)=VLOOKUP(A441,$U$12:$AD$125,8),0,VLOOKUP(A442,U$12:$AD$125,8))</f>
        <v>0</v>
      </c>
      <c r="M442" s="100">
        <f>IF(L442&gt;0,VLOOKUP(L442,T$12:$AC$125,7),0)</f>
        <v>0</v>
      </c>
      <c r="N442" s="95">
        <f t="shared" si="110"/>
        <v>0</v>
      </c>
      <c r="O442" s="95">
        <f t="shared" ca="1" si="105"/>
        <v>13.52941</v>
      </c>
      <c r="P442" s="101" t="str">
        <f t="shared" si="111"/>
        <v>J=</v>
      </c>
      <c r="Q442" s="102">
        <f t="shared" si="112"/>
        <v>43941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</row>
    <row r="443" spans="1:172" x14ac:dyDescent="0.2">
      <c r="A443" s="93">
        <f t="shared" si="106"/>
        <v>43858</v>
      </c>
      <c r="B443" s="94">
        <f t="shared" ca="1" si="113"/>
        <v>1013.71863</v>
      </c>
      <c r="C443" s="95">
        <f t="shared" si="107"/>
        <v>1000</v>
      </c>
      <c r="D443" s="96">
        <f ca="1">IF(A443&lt;$B$1,VLOOKUP(A443,[1]DI!$A$4:$B$15000,2,FALSE),0)</f>
        <v>4.4000000000000004E-2</v>
      </c>
      <c r="E443" s="95">
        <f t="shared" ca="1" si="114"/>
        <v>1.7089000000000001E-4</v>
      </c>
      <c r="F443" s="97">
        <f t="shared" si="108"/>
        <v>1.0925</v>
      </c>
      <c r="G443" s="98">
        <f t="shared" ca="1" si="102"/>
        <v>1.000186697325</v>
      </c>
      <c r="H443" s="95">
        <f ca="1">TRUNC(PRODUCT(G$10:G442),15)</f>
        <v>1.07695199318587</v>
      </c>
      <c r="I443" s="95">
        <f t="shared" ca="1" si="109"/>
        <v>1.0623776284451401</v>
      </c>
      <c r="J443" s="95">
        <f t="shared" ca="1" si="103"/>
        <v>1.0137186300000001</v>
      </c>
      <c r="K443" s="95">
        <f t="shared" ca="1" si="104"/>
        <v>13.718629999999999</v>
      </c>
      <c r="L443" s="99">
        <f>IF(VLOOKUP(A443,$U$12:$AD$125,8)=VLOOKUP(A442,$U$12:$AD$125,8),0,VLOOKUP(A443,U$12:$AD$125,8))</f>
        <v>0</v>
      </c>
      <c r="M443" s="100">
        <f>IF(L443&gt;0,VLOOKUP(L443,T$12:$AC$125,7),0)</f>
        <v>0</v>
      </c>
      <c r="N443" s="95">
        <f t="shared" si="110"/>
        <v>0</v>
      </c>
      <c r="O443" s="95">
        <f t="shared" ca="1" si="105"/>
        <v>13.718629999999999</v>
      </c>
      <c r="P443" s="101" t="str">
        <f t="shared" si="111"/>
        <v>J=</v>
      </c>
      <c r="Q443" s="102">
        <f t="shared" si="112"/>
        <v>43941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</row>
    <row r="444" spans="1:172" x14ac:dyDescent="0.2">
      <c r="A444" s="93">
        <f t="shared" si="106"/>
        <v>43859</v>
      </c>
      <c r="B444" s="94">
        <f t="shared" ca="1" si="113"/>
        <v>1013.90789</v>
      </c>
      <c r="C444" s="95">
        <f t="shared" si="107"/>
        <v>1000</v>
      </c>
      <c r="D444" s="96">
        <f ca="1">IF(A444&lt;$B$1,VLOOKUP(A444,[1]DI!$A$4:$B$15000,2,FALSE),0)</f>
        <v>4.4000000000000004E-2</v>
      </c>
      <c r="E444" s="95">
        <f t="shared" ca="1" si="114"/>
        <v>1.7089000000000001E-4</v>
      </c>
      <c r="F444" s="97">
        <f t="shared" si="108"/>
        <v>1.0925</v>
      </c>
      <c r="G444" s="98">
        <f t="shared" ca="1" si="102"/>
        <v>1.000186697325</v>
      </c>
      <c r="H444" s="95">
        <f ca="1">TRUNC(PRODUCT(G$10:G443),15)</f>
        <v>1.0771530572421499</v>
      </c>
      <c r="I444" s="95">
        <f t="shared" ca="1" si="109"/>
        <v>1.0623776284451401</v>
      </c>
      <c r="J444" s="95">
        <f t="shared" ca="1" si="103"/>
        <v>1.01390789</v>
      </c>
      <c r="K444" s="95">
        <f t="shared" ca="1" si="104"/>
        <v>13.90789</v>
      </c>
      <c r="L444" s="99">
        <f>IF(VLOOKUP(A444,$U$12:$AD$125,8)=VLOOKUP(A443,$U$12:$AD$125,8),0,VLOOKUP(A444,U$12:$AD$125,8))</f>
        <v>0</v>
      </c>
      <c r="M444" s="100">
        <f>IF(L444&gt;0,VLOOKUP(L444,T$12:$AC$125,7),0)</f>
        <v>0</v>
      </c>
      <c r="N444" s="95">
        <f t="shared" si="110"/>
        <v>0</v>
      </c>
      <c r="O444" s="95">
        <f t="shared" ca="1" si="105"/>
        <v>13.90789</v>
      </c>
      <c r="P444" s="101" t="str">
        <f t="shared" si="111"/>
        <v>J=</v>
      </c>
      <c r="Q444" s="102">
        <f t="shared" si="112"/>
        <v>43941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</row>
    <row r="445" spans="1:172" x14ac:dyDescent="0.2">
      <c r="A445" s="93">
        <f t="shared" si="106"/>
        <v>43860</v>
      </c>
      <c r="B445" s="94">
        <f t="shared" ca="1" si="113"/>
        <v>1014.09718</v>
      </c>
      <c r="C445" s="95">
        <f t="shared" si="107"/>
        <v>1000</v>
      </c>
      <c r="D445" s="96">
        <f ca="1">IF(A445&lt;$B$1,VLOOKUP(A445,[1]DI!$A$4:$B$15000,2,FALSE),0)</f>
        <v>4.4000000000000004E-2</v>
      </c>
      <c r="E445" s="95">
        <f t="shared" ca="1" si="114"/>
        <v>1.7089000000000001E-4</v>
      </c>
      <c r="F445" s="97">
        <f t="shared" si="108"/>
        <v>1.0925</v>
      </c>
      <c r="G445" s="98">
        <f t="shared" ca="1" si="102"/>
        <v>1.000186697325</v>
      </c>
      <c r="H445" s="95">
        <f ca="1">TRUNC(PRODUCT(G$10:G444),15)</f>
        <v>1.07735415883656</v>
      </c>
      <c r="I445" s="95">
        <f t="shared" ca="1" si="109"/>
        <v>1.0623776284451401</v>
      </c>
      <c r="J445" s="95">
        <f t="shared" ca="1" si="103"/>
        <v>1.01409718</v>
      </c>
      <c r="K445" s="95">
        <f t="shared" ca="1" si="104"/>
        <v>14.09718</v>
      </c>
      <c r="L445" s="99">
        <f>IF(VLOOKUP(A445,$U$12:$AD$125,8)=VLOOKUP(A444,$U$12:$AD$125,8),0,VLOOKUP(A445,U$12:$AD$125,8))</f>
        <v>0</v>
      </c>
      <c r="M445" s="100">
        <f>IF(L445&gt;0,VLOOKUP(L445,T$12:$AC$125,7),0)</f>
        <v>0</v>
      </c>
      <c r="N445" s="95">
        <f t="shared" si="110"/>
        <v>0</v>
      </c>
      <c r="O445" s="95">
        <f t="shared" ca="1" si="105"/>
        <v>14.09718</v>
      </c>
      <c r="P445" s="101" t="str">
        <f t="shared" si="111"/>
        <v>J=</v>
      </c>
      <c r="Q445" s="102">
        <f t="shared" si="112"/>
        <v>43941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</row>
    <row r="446" spans="1:172" x14ac:dyDescent="0.2">
      <c r="A446" s="93">
        <f t="shared" si="106"/>
        <v>43861</v>
      </c>
      <c r="B446" s="94">
        <f t="shared" ca="1" si="113"/>
        <v>1014.28651</v>
      </c>
      <c r="C446" s="95">
        <f t="shared" si="107"/>
        <v>1000</v>
      </c>
      <c r="D446" s="96">
        <f ca="1">IF(A446&lt;$B$1,VLOOKUP(A446,[1]DI!$A$4:$B$15000,2,FALSE),0)</f>
        <v>4.4000000000000004E-2</v>
      </c>
      <c r="E446" s="95">
        <f t="shared" ca="1" si="114"/>
        <v>1.7089000000000001E-4</v>
      </c>
      <c r="F446" s="97">
        <f t="shared" si="108"/>
        <v>1.0925</v>
      </c>
      <c r="G446" s="98">
        <f t="shared" ca="1" si="102"/>
        <v>1.000186697325</v>
      </c>
      <c r="H446" s="95">
        <f ca="1">TRUNC(PRODUCT(G$10:G445),15)</f>
        <v>1.0775552979760901</v>
      </c>
      <c r="I446" s="95">
        <f t="shared" ca="1" si="109"/>
        <v>1.0623776284451401</v>
      </c>
      <c r="J446" s="95">
        <f t="shared" ca="1" si="103"/>
        <v>1.01428651</v>
      </c>
      <c r="K446" s="95">
        <f t="shared" ca="1" si="104"/>
        <v>14.28651</v>
      </c>
      <c r="L446" s="99">
        <f>IF(VLOOKUP(A446,$U$12:$AD$125,8)=VLOOKUP(A445,$U$12:$AD$125,8),0,VLOOKUP(A446,U$12:$AD$125,8))</f>
        <v>0</v>
      </c>
      <c r="M446" s="100">
        <f>IF(L446&gt;0,VLOOKUP(L446,T$12:$AC$125,7),0)</f>
        <v>0</v>
      </c>
      <c r="N446" s="95">
        <f t="shared" si="110"/>
        <v>0</v>
      </c>
      <c r="O446" s="95">
        <f t="shared" ca="1" si="105"/>
        <v>14.28651</v>
      </c>
      <c r="P446" s="101" t="str">
        <f t="shared" si="111"/>
        <v>J=</v>
      </c>
      <c r="Q446" s="102">
        <f t="shared" si="112"/>
        <v>43941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</row>
    <row r="447" spans="1:172" x14ac:dyDescent="0.2">
      <c r="A447" s="93">
        <f t="shared" si="106"/>
        <v>43862</v>
      </c>
      <c r="B447" s="94">
        <f t="shared" ca="1" si="113"/>
        <v>1014.47588</v>
      </c>
      <c r="C447" s="95">
        <f t="shared" si="107"/>
        <v>1000</v>
      </c>
      <c r="D447" s="96">
        <f ca="1">IF(A447&lt;$B$1,VLOOKUP(A447,[1]DI!$A$4:$B$15000,2,FALSE),0)</f>
        <v>0</v>
      </c>
      <c r="E447" s="95">
        <f t="shared" ca="1" si="114"/>
        <v>0</v>
      </c>
      <c r="F447" s="97">
        <f t="shared" si="108"/>
        <v>1.0925</v>
      </c>
      <c r="G447" s="98">
        <f t="shared" ca="1" si="102"/>
        <v>1</v>
      </c>
      <c r="H447" s="95">
        <f ca="1">TRUNC(PRODUCT(G$10:G446),15)</f>
        <v>1.0777564746677599</v>
      </c>
      <c r="I447" s="95">
        <f t="shared" ca="1" si="109"/>
        <v>1.0623776284451401</v>
      </c>
      <c r="J447" s="95">
        <f t="shared" ca="1" si="103"/>
        <v>1.01447588</v>
      </c>
      <c r="K447" s="95">
        <f t="shared" ca="1" si="104"/>
        <v>14.47588</v>
      </c>
      <c r="L447" s="99">
        <f>IF(VLOOKUP(A447,$U$12:$AD$125,8)=VLOOKUP(A446,$U$12:$AD$125,8),0,VLOOKUP(A447,U$12:$AD$125,8))</f>
        <v>0</v>
      </c>
      <c r="M447" s="100">
        <f>IF(L447&gt;0,VLOOKUP(L447,T$12:$AC$125,7),0)</f>
        <v>0</v>
      </c>
      <c r="N447" s="95">
        <f t="shared" si="110"/>
        <v>0</v>
      </c>
      <c r="O447" s="95">
        <f t="shared" ca="1" si="105"/>
        <v>14.47588</v>
      </c>
      <c r="P447" s="101" t="str">
        <f t="shared" si="111"/>
        <v>J=</v>
      </c>
      <c r="Q447" s="102">
        <f t="shared" si="112"/>
        <v>43941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</row>
    <row r="448" spans="1:172" x14ac:dyDescent="0.2">
      <c r="A448" s="93">
        <f t="shared" si="106"/>
        <v>43863</v>
      </c>
      <c r="B448" s="94">
        <f t="shared" ca="1" si="113"/>
        <v>1014.47588</v>
      </c>
      <c r="C448" s="95">
        <f t="shared" si="107"/>
        <v>1000</v>
      </c>
      <c r="D448" s="96">
        <f ca="1">IF(A448&lt;$B$1,VLOOKUP(A448,[1]DI!$A$4:$B$15000,2,FALSE),0)</f>
        <v>0</v>
      </c>
      <c r="E448" s="95">
        <f t="shared" ca="1" si="114"/>
        <v>0</v>
      </c>
      <c r="F448" s="97">
        <f t="shared" si="108"/>
        <v>1.0925</v>
      </c>
      <c r="G448" s="98">
        <f t="shared" ca="1" si="102"/>
        <v>1</v>
      </c>
      <c r="H448" s="95">
        <f ca="1">TRUNC(PRODUCT(G$10:G447),15)</f>
        <v>1.0777564746677599</v>
      </c>
      <c r="I448" s="95">
        <f t="shared" ca="1" si="109"/>
        <v>1.0623776284451401</v>
      </c>
      <c r="J448" s="95">
        <f t="shared" ca="1" si="103"/>
        <v>1.01447588</v>
      </c>
      <c r="K448" s="95">
        <f t="shared" ca="1" si="104"/>
        <v>14.47588</v>
      </c>
      <c r="L448" s="99">
        <f>IF(VLOOKUP(A448,$U$12:$AD$125,8)=VLOOKUP(A447,$U$12:$AD$125,8),0,VLOOKUP(A448,U$12:$AD$125,8))</f>
        <v>0</v>
      </c>
      <c r="M448" s="100">
        <f>IF(L448&gt;0,VLOOKUP(L448,T$12:$AC$125,7),0)</f>
        <v>0</v>
      </c>
      <c r="N448" s="95">
        <f t="shared" si="110"/>
        <v>0</v>
      </c>
      <c r="O448" s="95">
        <f t="shared" ca="1" si="105"/>
        <v>14.47588</v>
      </c>
      <c r="P448" s="101" t="str">
        <f t="shared" si="111"/>
        <v>J=</v>
      </c>
      <c r="Q448" s="102">
        <f t="shared" si="112"/>
        <v>43941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</row>
    <row r="449" spans="1:172" x14ac:dyDescent="0.2">
      <c r="A449" s="93">
        <f t="shared" si="106"/>
        <v>43864</v>
      </c>
      <c r="B449" s="94">
        <f t="shared" ca="1" si="113"/>
        <v>1014.47588</v>
      </c>
      <c r="C449" s="95">
        <f t="shared" si="107"/>
        <v>1000</v>
      </c>
      <c r="D449" s="96">
        <f ca="1">IF(A449&lt;$B$1,VLOOKUP(A449,[1]DI!$A$4:$B$15000,2,FALSE),0)</f>
        <v>4.4000000000000004E-2</v>
      </c>
      <c r="E449" s="95">
        <f t="shared" ca="1" si="114"/>
        <v>1.7089000000000001E-4</v>
      </c>
      <c r="F449" s="97">
        <f t="shared" si="108"/>
        <v>1.0925</v>
      </c>
      <c r="G449" s="98">
        <f t="shared" ca="1" si="102"/>
        <v>1.000186697325</v>
      </c>
      <c r="H449" s="95">
        <f ca="1">TRUNC(PRODUCT(G$10:G448),15)</f>
        <v>1.0777564746677599</v>
      </c>
      <c r="I449" s="95">
        <f t="shared" ca="1" si="109"/>
        <v>1.0623776284451401</v>
      </c>
      <c r="J449" s="95">
        <f t="shared" ca="1" si="103"/>
        <v>1.01447588</v>
      </c>
      <c r="K449" s="95">
        <f t="shared" ca="1" si="104"/>
        <v>14.47588</v>
      </c>
      <c r="L449" s="99">
        <f>IF(VLOOKUP(A449,$U$12:$AD$125,8)=VLOOKUP(A448,$U$12:$AD$125,8),0,VLOOKUP(A449,U$12:$AD$125,8))</f>
        <v>0</v>
      </c>
      <c r="M449" s="100">
        <f>IF(L449&gt;0,VLOOKUP(L449,T$12:$AC$125,7),0)</f>
        <v>0</v>
      </c>
      <c r="N449" s="95">
        <f t="shared" si="110"/>
        <v>0</v>
      </c>
      <c r="O449" s="95">
        <f t="shared" ca="1" si="105"/>
        <v>14.47588</v>
      </c>
      <c r="P449" s="101" t="str">
        <f t="shared" si="111"/>
        <v>J=</v>
      </c>
      <c r="Q449" s="102">
        <f t="shared" si="112"/>
        <v>43941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</row>
    <row r="450" spans="1:172" x14ac:dyDescent="0.2">
      <c r="A450" s="93">
        <f t="shared" si="106"/>
        <v>43865</v>
      </c>
      <c r="B450" s="94">
        <f t="shared" ca="1" si="113"/>
        <v>1014.6652800000001</v>
      </c>
      <c r="C450" s="95">
        <f t="shared" si="107"/>
        <v>1000</v>
      </c>
      <c r="D450" s="96">
        <f ca="1">IF(A450&lt;$B$1,VLOOKUP(A450,[1]DI!$A$4:$B$15000,2,FALSE),0)</f>
        <v>4.4000000000000004E-2</v>
      </c>
      <c r="E450" s="95">
        <f t="shared" ca="1" si="114"/>
        <v>1.7089000000000001E-4</v>
      </c>
      <c r="F450" s="97">
        <f t="shared" si="108"/>
        <v>1.0925</v>
      </c>
      <c r="G450" s="98">
        <f t="shared" ca="1" si="102"/>
        <v>1.000186697325</v>
      </c>
      <c r="H450" s="95">
        <f ca="1">TRUNC(PRODUCT(G$10:G449),15)</f>
        <v>1.07795768891858</v>
      </c>
      <c r="I450" s="95">
        <f t="shared" ca="1" si="109"/>
        <v>1.0623776284451401</v>
      </c>
      <c r="J450" s="95">
        <f t="shared" ca="1" si="103"/>
        <v>1.01466528</v>
      </c>
      <c r="K450" s="95">
        <f t="shared" ca="1" si="104"/>
        <v>14.665279999999999</v>
      </c>
      <c r="L450" s="99">
        <f>IF(VLOOKUP(A450,$U$12:$AD$125,8)=VLOOKUP(A449,$U$12:$AD$125,8),0,VLOOKUP(A450,U$12:$AD$125,8))</f>
        <v>0</v>
      </c>
      <c r="M450" s="100">
        <f>IF(L450&gt;0,VLOOKUP(L450,T$12:$AC$125,7),0)</f>
        <v>0</v>
      </c>
      <c r="N450" s="95">
        <f t="shared" si="110"/>
        <v>0</v>
      </c>
      <c r="O450" s="95">
        <f t="shared" ca="1" si="105"/>
        <v>14.665279999999999</v>
      </c>
      <c r="P450" s="101" t="str">
        <f t="shared" si="111"/>
        <v>J=</v>
      </c>
      <c r="Q450" s="102">
        <f t="shared" si="112"/>
        <v>43941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</row>
    <row r="451" spans="1:172" x14ac:dyDescent="0.2">
      <c r="A451" s="93">
        <f t="shared" si="106"/>
        <v>43866</v>
      </c>
      <c r="B451" s="94">
        <f t="shared" ca="1" si="113"/>
        <v>1014.85471</v>
      </c>
      <c r="C451" s="95">
        <f t="shared" si="107"/>
        <v>1000</v>
      </c>
      <c r="D451" s="96">
        <f ca="1">IF(A451&lt;$B$1,VLOOKUP(A451,[1]DI!$A$4:$B$15000,2,FALSE),0)</f>
        <v>4.4000000000000004E-2</v>
      </c>
      <c r="E451" s="95">
        <f t="shared" ca="1" si="114"/>
        <v>1.7089000000000001E-4</v>
      </c>
      <c r="F451" s="97">
        <f t="shared" si="108"/>
        <v>1.0925</v>
      </c>
      <c r="G451" s="98">
        <f t="shared" ca="1" si="102"/>
        <v>1.000186697325</v>
      </c>
      <c r="H451" s="95">
        <f ca="1">TRUNC(PRODUCT(G$10:G450),15)</f>
        <v>1.0781589407355701</v>
      </c>
      <c r="I451" s="95">
        <f t="shared" ca="1" si="109"/>
        <v>1.0623776284451401</v>
      </c>
      <c r="J451" s="95">
        <f t="shared" ca="1" si="103"/>
        <v>1.01485471</v>
      </c>
      <c r="K451" s="95">
        <f t="shared" ca="1" si="104"/>
        <v>14.854710000000001</v>
      </c>
      <c r="L451" s="99">
        <f>IF(VLOOKUP(A451,$U$12:$AD$125,8)=VLOOKUP(A450,$U$12:$AD$125,8),0,VLOOKUP(A451,U$12:$AD$125,8))</f>
        <v>0</v>
      </c>
      <c r="M451" s="100">
        <f>IF(L451&gt;0,VLOOKUP(L451,T$12:$AC$125,7),0)</f>
        <v>0</v>
      </c>
      <c r="N451" s="95">
        <f t="shared" si="110"/>
        <v>0</v>
      </c>
      <c r="O451" s="95">
        <f t="shared" ca="1" si="105"/>
        <v>14.854710000000001</v>
      </c>
      <c r="P451" s="101" t="str">
        <f t="shared" si="111"/>
        <v>J=</v>
      </c>
      <c r="Q451" s="102">
        <f t="shared" si="112"/>
        <v>43941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</row>
    <row r="452" spans="1:172" x14ac:dyDescent="0.2">
      <c r="A452" s="93">
        <f t="shared" si="106"/>
        <v>43867</v>
      </c>
      <c r="B452" s="94">
        <f t="shared" ca="1" si="113"/>
        <v>1015.04418</v>
      </c>
      <c r="C452" s="95">
        <f t="shared" si="107"/>
        <v>1000</v>
      </c>
      <c r="D452" s="96">
        <f ca="1">IF(A452&lt;$B$1,VLOOKUP(A452,[1]DI!$A$4:$B$15000,2,FALSE),0)</f>
        <v>4.1500000000000002E-2</v>
      </c>
      <c r="E452" s="95">
        <f t="shared" ca="1" si="114"/>
        <v>1.6137000000000001E-4</v>
      </c>
      <c r="F452" s="97">
        <f t="shared" si="108"/>
        <v>1.0925</v>
      </c>
      <c r="G452" s="98">
        <f t="shared" ca="1" si="102"/>
        <v>1.0001762967250001</v>
      </c>
      <c r="H452" s="95">
        <f ca="1">TRUNC(PRODUCT(G$10:G451),15)</f>
        <v>1.07836023012573</v>
      </c>
      <c r="I452" s="95">
        <f t="shared" ca="1" si="109"/>
        <v>1.0623776284451401</v>
      </c>
      <c r="J452" s="95">
        <f t="shared" ca="1" si="103"/>
        <v>1.0150441800000001</v>
      </c>
      <c r="K452" s="95">
        <f t="shared" ca="1" si="104"/>
        <v>15.044180000000001</v>
      </c>
      <c r="L452" s="99">
        <f>IF(VLOOKUP(A452,$U$12:$AD$125,8)=VLOOKUP(A451,$U$12:$AD$125,8),0,VLOOKUP(A452,U$12:$AD$125,8))</f>
        <v>0</v>
      </c>
      <c r="M452" s="100">
        <f>IF(L452&gt;0,VLOOKUP(L452,T$12:$AC$125,7),0)</f>
        <v>0</v>
      </c>
      <c r="N452" s="95">
        <f t="shared" si="110"/>
        <v>0</v>
      </c>
      <c r="O452" s="95">
        <f t="shared" ca="1" si="105"/>
        <v>15.044180000000001</v>
      </c>
      <c r="P452" s="101" t="str">
        <f t="shared" si="111"/>
        <v>J=</v>
      </c>
      <c r="Q452" s="102">
        <f t="shared" si="112"/>
        <v>43941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</row>
    <row r="453" spans="1:172" x14ac:dyDescent="0.2">
      <c r="A453" s="93">
        <f t="shared" si="106"/>
        <v>43868</v>
      </c>
      <c r="B453" s="94">
        <f t="shared" ca="1" si="113"/>
        <v>1015.22313</v>
      </c>
      <c r="C453" s="95">
        <f t="shared" si="107"/>
        <v>1000</v>
      </c>
      <c r="D453" s="96">
        <f ca="1">IF(A453&lt;$B$1,VLOOKUP(A453,[1]DI!$A$4:$B$15000,2,FALSE),0)</f>
        <v>4.1500000000000002E-2</v>
      </c>
      <c r="E453" s="95">
        <f t="shared" ca="1" si="114"/>
        <v>1.6137000000000001E-4</v>
      </c>
      <c r="F453" s="97">
        <f t="shared" si="108"/>
        <v>1.0925</v>
      </c>
      <c r="G453" s="98">
        <f t="shared" ca="1" si="102"/>
        <v>1.0001762967250001</v>
      </c>
      <c r="H453" s="95">
        <f ca="1">TRUNC(PRODUCT(G$10:G452),15)</f>
        <v>1.07855034150267</v>
      </c>
      <c r="I453" s="95">
        <f t="shared" ca="1" si="109"/>
        <v>1.0623776284451401</v>
      </c>
      <c r="J453" s="95">
        <f t="shared" ca="1" si="103"/>
        <v>1.0152231300000001</v>
      </c>
      <c r="K453" s="95">
        <f t="shared" ca="1" si="104"/>
        <v>15.223129999999999</v>
      </c>
      <c r="L453" s="99">
        <f>IF(VLOOKUP(A453,$U$12:$AD$125,8)=VLOOKUP(A452,$U$12:$AD$125,8),0,VLOOKUP(A453,U$12:$AD$125,8))</f>
        <v>0</v>
      </c>
      <c r="M453" s="100">
        <f>IF(L453&gt;0,VLOOKUP(L453,T$12:$AC$125,7),0)</f>
        <v>0</v>
      </c>
      <c r="N453" s="95">
        <f t="shared" si="110"/>
        <v>0</v>
      </c>
      <c r="O453" s="95">
        <f t="shared" ca="1" si="105"/>
        <v>15.223129999999999</v>
      </c>
      <c r="P453" s="101" t="str">
        <f t="shared" si="111"/>
        <v>J=</v>
      </c>
      <c r="Q453" s="102">
        <f t="shared" si="112"/>
        <v>43941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</row>
    <row r="454" spans="1:172" x14ac:dyDescent="0.2">
      <c r="A454" s="93">
        <f t="shared" si="106"/>
        <v>43869</v>
      </c>
      <c r="B454" s="94">
        <f t="shared" ca="1" si="113"/>
        <v>1015.40210999</v>
      </c>
      <c r="C454" s="95">
        <f t="shared" si="107"/>
        <v>1000</v>
      </c>
      <c r="D454" s="96">
        <f ca="1">IF(A454&lt;$B$1,VLOOKUP(A454,[1]DI!$A$4:$B$15000,2,FALSE),0)</f>
        <v>0</v>
      </c>
      <c r="E454" s="95">
        <f t="shared" ca="1" si="114"/>
        <v>0</v>
      </c>
      <c r="F454" s="97">
        <f t="shared" si="108"/>
        <v>1.0925</v>
      </c>
      <c r="G454" s="98">
        <f t="shared" ca="1" si="102"/>
        <v>1</v>
      </c>
      <c r="H454" s="95">
        <f ca="1">TRUNC(PRODUCT(G$10:G453),15)</f>
        <v>1.07874048639562</v>
      </c>
      <c r="I454" s="95">
        <f t="shared" ca="1" si="109"/>
        <v>1.0623776284451401</v>
      </c>
      <c r="J454" s="95">
        <f t="shared" ca="1" si="103"/>
        <v>1.0154021099999999</v>
      </c>
      <c r="K454" s="95">
        <f t="shared" ca="1" si="104"/>
        <v>15.40210999</v>
      </c>
      <c r="L454" s="99">
        <f>IF(VLOOKUP(A454,$U$12:$AD$125,8)=VLOOKUP(A453,$U$12:$AD$125,8),0,VLOOKUP(A454,U$12:$AD$125,8))</f>
        <v>0</v>
      </c>
      <c r="M454" s="100">
        <f>IF(L454&gt;0,VLOOKUP(L454,T$12:$AC$125,7),0)</f>
        <v>0</v>
      </c>
      <c r="N454" s="95">
        <f t="shared" si="110"/>
        <v>0</v>
      </c>
      <c r="O454" s="95">
        <f t="shared" ca="1" si="105"/>
        <v>15.40210999</v>
      </c>
      <c r="P454" s="101" t="str">
        <f t="shared" si="111"/>
        <v>J=</v>
      </c>
      <c r="Q454" s="102">
        <f t="shared" si="112"/>
        <v>43941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</row>
    <row r="455" spans="1:172" x14ac:dyDescent="0.2">
      <c r="A455" s="93">
        <f t="shared" si="106"/>
        <v>43870</v>
      </c>
      <c r="B455" s="94">
        <f t="shared" ca="1" si="113"/>
        <v>1015.40210999</v>
      </c>
      <c r="C455" s="95">
        <f t="shared" si="107"/>
        <v>1000</v>
      </c>
      <c r="D455" s="96">
        <f ca="1">IF(A455&lt;$B$1,VLOOKUP(A455,[1]DI!$A$4:$B$15000,2,FALSE),0)</f>
        <v>0</v>
      </c>
      <c r="E455" s="95">
        <f t="shared" ca="1" si="114"/>
        <v>0</v>
      </c>
      <c r="F455" s="97">
        <f t="shared" si="108"/>
        <v>1.0925</v>
      </c>
      <c r="G455" s="98">
        <f t="shared" ca="1" si="102"/>
        <v>1</v>
      </c>
      <c r="H455" s="95">
        <f ca="1">TRUNC(PRODUCT(G$10:G454),15)</f>
        <v>1.07874048639562</v>
      </c>
      <c r="I455" s="95">
        <f t="shared" ca="1" si="109"/>
        <v>1.0623776284451401</v>
      </c>
      <c r="J455" s="95">
        <f t="shared" ca="1" si="103"/>
        <v>1.0154021099999999</v>
      </c>
      <c r="K455" s="95">
        <f t="shared" ca="1" si="104"/>
        <v>15.40210999</v>
      </c>
      <c r="L455" s="99">
        <f>IF(VLOOKUP(A455,$U$12:$AD$125,8)=VLOOKUP(A454,$U$12:$AD$125,8),0,VLOOKUP(A455,U$12:$AD$125,8))</f>
        <v>0</v>
      </c>
      <c r="M455" s="100">
        <f>IF(L455&gt;0,VLOOKUP(L455,T$12:$AC$125,7),0)</f>
        <v>0</v>
      </c>
      <c r="N455" s="95">
        <f t="shared" si="110"/>
        <v>0</v>
      </c>
      <c r="O455" s="95">
        <f t="shared" ca="1" si="105"/>
        <v>15.40210999</v>
      </c>
      <c r="P455" s="101" t="str">
        <f t="shared" si="111"/>
        <v>J=</v>
      </c>
      <c r="Q455" s="102">
        <f t="shared" si="112"/>
        <v>43941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</row>
    <row r="456" spans="1:172" x14ac:dyDescent="0.2">
      <c r="A456" s="93">
        <f t="shared" si="106"/>
        <v>43871</v>
      </c>
      <c r="B456" s="94">
        <f t="shared" ca="1" si="113"/>
        <v>1015.40210999</v>
      </c>
      <c r="C456" s="95">
        <f t="shared" si="107"/>
        <v>1000</v>
      </c>
      <c r="D456" s="96">
        <f ca="1">IF(A456&lt;$B$1,VLOOKUP(A456,[1]DI!$A$4:$B$15000,2,FALSE),0)</f>
        <v>4.1500000000000002E-2</v>
      </c>
      <c r="E456" s="95">
        <f t="shared" ca="1" si="114"/>
        <v>1.6137000000000001E-4</v>
      </c>
      <c r="F456" s="97">
        <f t="shared" si="108"/>
        <v>1.0925</v>
      </c>
      <c r="G456" s="98">
        <f t="shared" ca="1" si="102"/>
        <v>1.0001762967250001</v>
      </c>
      <c r="H456" s="95">
        <f ca="1">TRUNC(PRODUCT(G$10:G455),15)</f>
        <v>1.07874048639562</v>
      </c>
      <c r="I456" s="95">
        <f t="shared" ca="1" si="109"/>
        <v>1.0623776284451401</v>
      </c>
      <c r="J456" s="95">
        <f t="shared" ca="1" si="103"/>
        <v>1.0154021099999999</v>
      </c>
      <c r="K456" s="95">
        <f t="shared" ca="1" si="104"/>
        <v>15.40210999</v>
      </c>
      <c r="L456" s="99">
        <f>IF(VLOOKUP(A456,$U$12:$AD$125,8)=VLOOKUP(A455,$U$12:$AD$125,8),0,VLOOKUP(A456,U$12:$AD$125,8))</f>
        <v>0</v>
      </c>
      <c r="M456" s="100">
        <f>IF(L456&gt;0,VLOOKUP(L456,T$12:$AC$125,7),0)</f>
        <v>0</v>
      </c>
      <c r="N456" s="95">
        <f t="shared" si="110"/>
        <v>0</v>
      </c>
      <c r="O456" s="95">
        <f t="shared" ca="1" si="105"/>
        <v>15.40210999</v>
      </c>
      <c r="P456" s="101" t="str">
        <f t="shared" si="111"/>
        <v>J=</v>
      </c>
      <c r="Q456" s="102">
        <f t="shared" si="112"/>
        <v>43941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</row>
    <row r="457" spans="1:172" x14ac:dyDescent="0.2">
      <c r="A457" s="93">
        <f t="shared" si="106"/>
        <v>43872</v>
      </c>
      <c r="B457" s="94">
        <f t="shared" ca="1" si="113"/>
        <v>1015.5811200000001</v>
      </c>
      <c r="C457" s="95">
        <f t="shared" si="107"/>
        <v>1000</v>
      </c>
      <c r="D457" s="96">
        <f ca="1">IF(A457&lt;$B$1,VLOOKUP(A457,[1]DI!$A$4:$B$15000,2,FALSE),0)</f>
        <v>4.1500000000000002E-2</v>
      </c>
      <c r="E457" s="95">
        <f t="shared" ca="1" si="114"/>
        <v>1.6137000000000001E-4</v>
      </c>
      <c r="F457" s="97">
        <f t="shared" si="108"/>
        <v>1.0925</v>
      </c>
      <c r="G457" s="98">
        <f t="shared" ca="1" si="102"/>
        <v>1.0001762967250001</v>
      </c>
      <c r="H457" s="95">
        <f ca="1">TRUNC(PRODUCT(G$10:G456),15)</f>
        <v>1.0789306648104999</v>
      </c>
      <c r="I457" s="95">
        <f t="shared" ca="1" si="109"/>
        <v>1.0623776284451401</v>
      </c>
      <c r="J457" s="95">
        <f t="shared" ca="1" si="103"/>
        <v>1.01558112</v>
      </c>
      <c r="K457" s="95">
        <f t="shared" ca="1" si="104"/>
        <v>15.58112</v>
      </c>
      <c r="L457" s="99">
        <f>IF(VLOOKUP(A457,$U$12:$AD$125,8)=VLOOKUP(A456,$U$12:$AD$125,8),0,VLOOKUP(A457,U$12:$AD$125,8))</f>
        <v>0</v>
      </c>
      <c r="M457" s="100">
        <f>IF(L457&gt;0,VLOOKUP(L457,T$12:$AC$125,7),0)</f>
        <v>0</v>
      </c>
      <c r="N457" s="95">
        <f t="shared" si="110"/>
        <v>0</v>
      </c>
      <c r="O457" s="95">
        <f t="shared" ca="1" si="105"/>
        <v>15.58112</v>
      </c>
      <c r="P457" s="101" t="str">
        <f t="shared" si="111"/>
        <v>J=</v>
      </c>
      <c r="Q457" s="102">
        <f t="shared" si="112"/>
        <v>43941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</row>
    <row r="458" spans="1:172" x14ac:dyDescent="0.2">
      <c r="A458" s="93">
        <f t="shared" si="106"/>
        <v>43873</v>
      </c>
      <c r="B458" s="94">
        <f t="shared" ca="1" si="113"/>
        <v>1015.76017</v>
      </c>
      <c r="C458" s="95">
        <f t="shared" si="107"/>
        <v>1000</v>
      </c>
      <c r="D458" s="96">
        <f ca="1">IF(A458&lt;$B$1,VLOOKUP(A458,[1]DI!$A$4:$B$15000,2,FALSE),0)</f>
        <v>4.1500000000000002E-2</v>
      </c>
      <c r="E458" s="95">
        <f t="shared" ca="1" si="114"/>
        <v>1.6137000000000001E-4</v>
      </c>
      <c r="F458" s="97">
        <f t="shared" si="108"/>
        <v>1.0925</v>
      </c>
      <c r="G458" s="98">
        <f t="shared" ref="G458:G521" ca="1" si="115">TRUNC((1+(E458*F458)),15)</f>
        <v>1.0001762967250001</v>
      </c>
      <c r="H458" s="95">
        <f ca="1">TRUNC(PRODUCT(G$10:G457),15)</f>
        <v>1.0791208767532099</v>
      </c>
      <c r="I458" s="95">
        <f t="shared" ca="1" si="109"/>
        <v>1.0623776284451401</v>
      </c>
      <c r="J458" s="95">
        <f t="shared" ref="J458:J521" ca="1" si="116">ROUND(TRUNC(H458/I458,15),8)</f>
        <v>1.0157601700000001</v>
      </c>
      <c r="K458" s="95">
        <f t="shared" ref="K458:K521" ca="1" si="117">TRUNC((C458*(J458-1)),8)</f>
        <v>15.76017</v>
      </c>
      <c r="L458" s="99">
        <f>IF(VLOOKUP(A458,$U$12:$AD$125,8)=VLOOKUP(A457,$U$12:$AD$125,8),0,VLOOKUP(A458,U$12:$AD$125,8))</f>
        <v>0</v>
      </c>
      <c r="M458" s="100">
        <f>IF(L458&gt;0,VLOOKUP(L458,T$12:$AC$125,7),0)</f>
        <v>0</v>
      </c>
      <c r="N458" s="95">
        <f t="shared" si="110"/>
        <v>0</v>
      </c>
      <c r="O458" s="95">
        <f t="shared" ref="O458:O521" ca="1" si="118">(K458+N458)</f>
        <v>15.76017</v>
      </c>
      <c r="P458" s="101" t="str">
        <f t="shared" si="111"/>
        <v>J=</v>
      </c>
      <c r="Q458" s="102">
        <f t="shared" si="112"/>
        <v>43941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</row>
    <row r="459" spans="1:172" x14ac:dyDescent="0.2">
      <c r="A459" s="93">
        <f t="shared" ref="A459:A522" si="119">(A458+1)</f>
        <v>43874</v>
      </c>
      <c r="B459" s="94">
        <f t="shared" ca="1" si="113"/>
        <v>1015.93924</v>
      </c>
      <c r="C459" s="95">
        <f t="shared" ref="C459:C522" si="120">TRUNC(C458-N458,8)</f>
        <v>1000</v>
      </c>
      <c r="D459" s="96">
        <f ca="1">IF(A459&lt;$B$1,VLOOKUP(A459,[1]DI!$A$4:$B$15000,2,FALSE),0)</f>
        <v>4.1500000000000002E-2</v>
      </c>
      <c r="E459" s="95">
        <f t="shared" ca="1" si="114"/>
        <v>1.6137000000000001E-4</v>
      </c>
      <c r="F459" s="97">
        <f t="shared" ref="F459:F522" si="121">F458</f>
        <v>1.0925</v>
      </c>
      <c r="G459" s="98">
        <f t="shared" ca="1" si="115"/>
        <v>1.0001762967250001</v>
      </c>
      <c r="H459" s="95">
        <f ca="1">TRUNC(PRODUCT(G$10:G458),15)</f>
        <v>1.0793111222296601</v>
      </c>
      <c r="I459" s="95">
        <f t="shared" ref="I459:I522" ca="1" si="122">IF(OR(L458&gt;0,L458="E"),H458,I458)</f>
        <v>1.0623776284451401</v>
      </c>
      <c r="J459" s="95">
        <f t="shared" ca="1" si="116"/>
        <v>1.01593924</v>
      </c>
      <c r="K459" s="95">
        <f t="shared" ca="1" si="117"/>
        <v>15.93924</v>
      </c>
      <c r="L459" s="99">
        <f>IF(VLOOKUP(A459,$U$12:$AD$125,8)=VLOOKUP(A458,$U$12:$AD$125,8),0,VLOOKUP(A459,U$12:$AD$125,8))</f>
        <v>0</v>
      </c>
      <c r="M459" s="100">
        <f>IF(L459&gt;0,VLOOKUP(L459,T$12:$AC$125,7),0)</f>
        <v>0</v>
      </c>
      <c r="N459" s="95">
        <f t="shared" ref="N459:N522" si="123">IF(M459&gt;0,(C459*M459),0)</f>
        <v>0</v>
      </c>
      <c r="O459" s="95">
        <f t="shared" ca="1" si="118"/>
        <v>15.93924</v>
      </c>
      <c r="P459" s="101" t="str">
        <f t="shared" ref="P459:P522" si="124">IF(L458&gt;0,VLOOKUP(A458,$U$12:$AD$125,9),P458)</f>
        <v>J=</v>
      </c>
      <c r="Q459" s="102">
        <f t="shared" ref="Q459:Q522" si="125">IF(L458&gt;0,VLOOKUP(A458,$U$12:$AD$125,10),Q458)</f>
        <v>43941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</row>
    <row r="460" spans="1:172" x14ac:dyDescent="0.2">
      <c r="A460" s="93">
        <f t="shared" si="119"/>
        <v>43875</v>
      </c>
      <c r="B460" s="94">
        <f t="shared" ref="B460:B523" ca="1" si="126">IF(A460&lt;=TODAY(),C460+K460,IF(AND(A460&gt;TODAY(),A460&lt;=$B$1),IF(VLOOKUP(TODAY(),$A$10:$D$5000,4,FALSE)=0,"n.d",C460+K460),"n.d"))</f>
        <v>1016.11834999</v>
      </c>
      <c r="C460" s="95">
        <f t="shared" si="120"/>
        <v>1000</v>
      </c>
      <c r="D460" s="96">
        <f ca="1">IF(A460&lt;$B$1,VLOOKUP(A460,[1]DI!$A$4:$B$15000,2,FALSE),0)</f>
        <v>4.1500000000000002E-2</v>
      </c>
      <c r="E460" s="95">
        <f t="shared" ca="1" si="114"/>
        <v>1.6137000000000001E-4</v>
      </c>
      <c r="F460" s="97">
        <f t="shared" si="121"/>
        <v>1.0925</v>
      </c>
      <c r="G460" s="98">
        <f t="shared" ca="1" si="115"/>
        <v>1.0001762967250001</v>
      </c>
      <c r="H460" s="95">
        <f ca="1">TRUNC(PRODUCT(G$10:G459),15)</f>
        <v>1.07950140124576</v>
      </c>
      <c r="I460" s="95">
        <f t="shared" ca="1" si="122"/>
        <v>1.0623776284451401</v>
      </c>
      <c r="J460" s="95">
        <f t="shared" ca="1" si="116"/>
        <v>1.0161183499999999</v>
      </c>
      <c r="K460" s="95">
        <f t="shared" ca="1" si="117"/>
        <v>16.118349989999999</v>
      </c>
      <c r="L460" s="99">
        <f>IF(VLOOKUP(A460,$U$12:$AD$125,8)=VLOOKUP(A459,$U$12:$AD$125,8),0,VLOOKUP(A460,U$12:$AD$125,8))</f>
        <v>0</v>
      </c>
      <c r="M460" s="100">
        <f>IF(L460&gt;0,VLOOKUP(L460,T$12:$AC$125,7),0)</f>
        <v>0</v>
      </c>
      <c r="N460" s="95">
        <f t="shared" si="123"/>
        <v>0</v>
      </c>
      <c r="O460" s="95">
        <f t="shared" ca="1" si="118"/>
        <v>16.118349989999999</v>
      </c>
      <c r="P460" s="101" t="str">
        <f t="shared" si="124"/>
        <v>J=</v>
      </c>
      <c r="Q460" s="102">
        <f t="shared" si="125"/>
        <v>43941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</row>
    <row r="461" spans="1:172" x14ac:dyDescent="0.2">
      <c r="A461" s="93">
        <f t="shared" si="119"/>
        <v>43876</v>
      </c>
      <c r="B461" s="94">
        <f t="shared" ca="1" si="126"/>
        <v>1016.29748999</v>
      </c>
      <c r="C461" s="95">
        <f t="shared" si="120"/>
        <v>1000</v>
      </c>
      <c r="D461" s="96">
        <f ca="1">IF(A461&lt;$B$1,VLOOKUP(A461,[1]DI!$A$4:$B$15000,2,FALSE),0)</f>
        <v>0</v>
      </c>
      <c r="E461" s="95">
        <f t="shared" ref="E461:E524" ca="1" si="127">ROUND((((1+D461)^(1/252)-1)),8)</f>
        <v>0</v>
      </c>
      <c r="F461" s="97">
        <f t="shared" si="121"/>
        <v>1.0925</v>
      </c>
      <c r="G461" s="98">
        <f t="shared" ca="1" si="115"/>
        <v>1</v>
      </c>
      <c r="H461" s="95">
        <f ca="1">TRUNC(PRODUCT(G$10:G460),15)</f>
        <v>1.07969171380744</v>
      </c>
      <c r="I461" s="95">
        <f t="shared" ca="1" si="122"/>
        <v>1.0623776284451401</v>
      </c>
      <c r="J461" s="95">
        <f t="shared" ca="1" si="116"/>
        <v>1.0162974899999999</v>
      </c>
      <c r="K461" s="95">
        <f t="shared" ca="1" si="117"/>
        <v>16.297489989999999</v>
      </c>
      <c r="L461" s="99">
        <f>IF(VLOOKUP(A461,$U$12:$AD$125,8)=VLOOKUP(A460,$U$12:$AD$125,8),0,VLOOKUP(A461,U$12:$AD$125,8))</f>
        <v>0</v>
      </c>
      <c r="M461" s="100">
        <f>IF(L461&gt;0,VLOOKUP(L461,T$12:$AC$125,7),0)</f>
        <v>0</v>
      </c>
      <c r="N461" s="95">
        <f t="shared" si="123"/>
        <v>0</v>
      </c>
      <c r="O461" s="95">
        <f t="shared" ca="1" si="118"/>
        <v>16.297489989999999</v>
      </c>
      <c r="P461" s="101" t="str">
        <f t="shared" si="124"/>
        <v>J=</v>
      </c>
      <c r="Q461" s="102">
        <f t="shared" si="125"/>
        <v>43941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</row>
    <row r="462" spans="1:172" x14ac:dyDescent="0.2">
      <c r="A462" s="93">
        <f t="shared" si="119"/>
        <v>43877</v>
      </c>
      <c r="B462" s="94">
        <f t="shared" ca="1" si="126"/>
        <v>1016.29748999</v>
      </c>
      <c r="C462" s="95">
        <f t="shared" si="120"/>
        <v>1000</v>
      </c>
      <c r="D462" s="96">
        <f ca="1">IF(A462&lt;$B$1,VLOOKUP(A462,[1]DI!$A$4:$B$15000,2,FALSE),0)</f>
        <v>0</v>
      </c>
      <c r="E462" s="95">
        <f t="shared" ca="1" si="127"/>
        <v>0</v>
      </c>
      <c r="F462" s="97">
        <f t="shared" si="121"/>
        <v>1.0925</v>
      </c>
      <c r="G462" s="98">
        <f t="shared" ca="1" si="115"/>
        <v>1</v>
      </c>
      <c r="H462" s="95">
        <f ca="1">TRUNC(PRODUCT(G$10:G461),15)</f>
        <v>1.07969171380744</v>
      </c>
      <c r="I462" s="95">
        <f t="shared" ca="1" si="122"/>
        <v>1.0623776284451401</v>
      </c>
      <c r="J462" s="95">
        <f t="shared" ca="1" si="116"/>
        <v>1.0162974899999999</v>
      </c>
      <c r="K462" s="95">
        <f t="shared" ca="1" si="117"/>
        <v>16.297489989999999</v>
      </c>
      <c r="L462" s="99">
        <f>IF(VLOOKUP(A462,$U$12:$AD$125,8)=VLOOKUP(A461,$U$12:$AD$125,8),0,VLOOKUP(A462,U$12:$AD$125,8))</f>
        <v>0</v>
      </c>
      <c r="M462" s="100">
        <f>IF(L462&gt;0,VLOOKUP(L462,T$12:$AC$125,7),0)</f>
        <v>0</v>
      </c>
      <c r="N462" s="95">
        <f t="shared" si="123"/>
        <v>0</v>
      </c>
      <c r="O462" s="95">
        <f t="shared" ca="1" si="118"/>
        <v>16.297489989999999</v>
      </c>
      <c r="P462" s="101" t="str">
        <f t="shared" si="124"/>
        <v>J=</v>
      </c>
      <c r="Q462" s="102">
        <f t="shared" si="125"/>
        <v>43941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</row>
    <row r="463" spans="1:172" x14ac:dyDescent="0.2">
      <c r="A463" s="93">
        <f t="shared" si="119"/>
        <v>43878</v>
      </c>
      <c r="B463" s="94">
        <f t="shared" ca="1" si="126"/>
        <v>1016.29748999</v>
      </c>
      <c r="C463" s="95">
        <f t="shared" si="120"/>
        <v>1000</v>
      </c>
      <c r="D463" s="96">
        <f ca="1">IF(A463&lt;$B$1,VLOOKUP(A463,[1]DI!$A$4:$B$15000,2,FALSE),0)</f>
        <v>4.1500000000000002E-2</v>
      </c>
      <c r="E463" s="95">
        <f t="shared" ca="1" si="127"/>
        <v>1.6137000000000001E-4</v>
      </c>
      <c r="F463" s="97">
        <f t="shared" si="121"/>
        <v>1.0925</v>
      </c>
      <c r="G463" s="98">
        <f t="shared" ca="1" si="115"/>
        <v>1.0001762967250001</v>
      </c>
      <c r="H463" s="95">
        <f ca="1">TRUNC(PRODUCT(G$10:G462),15)</f>
        <v>1.07969171380744</v>
      </c>
      <c r="I463" s="95">
        <f t="shared" ca="1" si="122"/>
        <v>1.0623776284451401</v>
      </c>
      <c r="J463" s="95">
        <f t="shared" ca="1" si="116"/>
        <v>1.0162974899999999</v>
      </c>
      <c r="K463" s="95">
        <f t="shared" ca="1" si="117"/>
        <v>16.297489989999999</v>
      </c>
      <c r="L463" s="99">
        <f>IF(VLOOKUP(A463,$U$12:$AD$125,8)=VLOOKUP(A462,$U$12:$AD$125,8),0,VLOOKUP(A463,U$12:$AD$125,8))</f>
        <v>0</v>
      </c>
      <c r="M463" s="100">
        <f>IF(L463&gt;0,VLOOKUP(L463,T$12:$AC$125,7),0)</f>
        <v>0</v>
      </c>
      <c r="N463" s="95">
        <f t="shared" si="123"/>
        <v>0</v>
      </c>
      <c r="O463" s="95">
        <f t="shared" ca="1" si="118"/>
        <v>16.297489989999999</v>
      </c>
      <c r="P463" s="101" t="str">
        <f t="shared" si="124"/>
        <v>J=</v>
      </c>
      <c r="Q463" s="102">
        <f t="shared" si="125"/>
        <v>43941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</row>
    <row r="464" spans="1:172" x14ac:dyDescent="0.2">
      <c r="A464" s="93">
        <f t="shared" si="119"/>
        <v>43879</v>
      </c>
      <c r="B464" s="94">
        <f t="shared" ca="1" si="126"/>
        <v>1016.47665999</v>
      </c>
      <c r="C464" s="95">
        <f t="shared" si="120"/>
        <v>1000</v>
      </c>
      <c r="D464" s="96">
        <f ca="1">IF(A464&lt;$B$1,VLOOKUP(A464,[1]DI!$A$4:$B$15000,2,FALSE),0)</f>
        <v>4.1500000000000002E-2</v>
      </c>
      <c r="E464" s="95">
        <f t="shared" ca="1" si="127"/>
        <v>1.6137000000000001E-4</v>
      </c>
      <c r="F464" s="97">
        <f t="shared" si="121"/>
        <v>1.0925</v>
      </c>
      <c r="G464" s="98">
        <f t="shared" ca="1" si="115"/>
        <v>1.0001762967250001</v>
      </c>
      <c r="H464" s="95">
        <f ca="1">TRUNC(PRODUCT(G$10:G463),15)</f>
        <v>1.0798820599205901</v>
      </c>
      <c r="I464" s="95">
        <f t="shared" ca="1" si="122"/>
        <v>1.0623776284451401</v>
      </c>
      <c r="J464" s="95">
        <f t="shared" ca="1" si="116"/>
        <v>1.0164766599999999</v>
      </c>
      <c r="K464" s="95">
        <f t="shared" ca="1" si="117"/>
        <v>16.476659990000002</v>
      </c>
      <c r="L464" s="99">
        <f>IF(VLOOKUP(A464,$U$12:$AD$125,8)=VLOOKUP(A463,$U$12:$AD$125,8),0,VLOOKUP(A464,U$12:$AD$125,8))</f>
        <v>0</v>
      </c>
      <c r="M464" s="100">
        <f>IF(L464&gt;0,VLOOKUP(L464,T$12:$AC$125,7),0)</f>
        <v>0</v>
      </c>
      <c r="N464" s="95">
        <f t="shared" si="123"/>
        <v>0</v>
      </c>
      <c r="O464" s="95">
        <f t="shared" ca="1" si="118"/>
        <v>16.476659990000002</v>
      </c>
      <c r="P464" s="101" t="str">
        <f t="shared" si="124"/>
        <v>J=</v>
      </c>
      <c r="Q464" s="102">
        <f t="shared" si="125"/>
        <v>43941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</row>
    <row r="465" spans="1:175" x14ac:dyDescent="0.2">
      <c r="A465" s="93">
        <f t="shared" si="119"/>
        <v>43880</v>
      </c>
      <c r="B465" s="94">
        <f t="shared" ca="1" si="126"/>
        <v>1016.65586</v>
      </c>
      <c r="C465" s="95">
        <f t="shared" si="120"/>
        <v>1000</v>
      </c>
      <c r="D465" s="96">
        <f ca="1">IF(A465&lt;$B$1,VLOOKUP(A465,[1]DI!$A$4:$B$15000,2,FALSE),0)</f>
        <v>4.1500000000000002E-2</v>
      </c>
      <c r="E465" s="95">
        <f t="shared" ca="1" si="127"/>
        <v>1.6137000000000001E-4</v>
      </c>
      <c r="F465" s="97">
        <f t="shared" si="121"/>
        <v>1.0925</v>
      </c>
      <c r="G465" s="98">
        <f t="shared" ca="1" si="115"/>
        <v>1.0001762967250001</v>
      </c>
      <c r="H465" s="95">
        <f ca="1">TRUNC(PRODUCT(G$10:G464),15)</f>
        <v>1.0800724395911401</v>
      </c>
      <c r="I465" s="95">
        <f t="shared" ca="1" si="122"/>
        <v>1.0623776284451401</v>
      </c>
      <c r="J465" s="95">
        <f t="shared" ca="1" si="116"/>
        <v>1.01665586</v>
      </c>
      <c r="K465" s="95">
        <f t="shared" ca="1" si="117"/>
        <v>16.655860000000001</v>
      </c>
      <c r="L465" s="99">
        <f>IF(VLOOKUP(A465,$U$12:$AD$125,8)=VLOOKUP(A464,$U$12:$AD$125,8),0,VLOOKUP(A465,U$12:$AD$125,8))</f>
        <v>0</v>
      </c>
      <c r="M465" s="100">
        <f>IF(L465&gt;0,VLOOKUP(L465,T$12:$AC$125,7),0)</f>
        <v>0</v>
      </c>
      <c r="N465" s="95">
        <f t="shared" si="123"/>
        <v>0</v>
      </c>
      <c r="O465" s="95">
        <f t="shared" ca="1" si="118"/>
        <v>16.655860000000001</v>
      </c>
      <c r="P465" s="101" t="str">
        <f t="shared" si="124"/>
        <v>J=</v>
      </c>
      <c r="Q465" s="102">
        <f t="shared" si="125"/>
        <v>43941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</row>
    <row r="466" spans="1:175" x14ac:dyDescent="0.2">
      <c r="A466" s="93">
        <f t="shared" si="119"/>
        <v>43881</v>
      </c>
      <c r="B466" s="94">
        <f t="shared" ca="1" si="126"/>
        <v>1016.83509</v>
      </c>
      <c r="C466" s="95">
        <f t="shared" si="120"/>
        <v>1000</v>
      </c>
      <c r="D466" s="96">
        <f ca="1">IF(A466&lt;$B$1,VLOOKUP(A466,[1]DI!$A$4:$B$15000,2,FALSE),0)</f>
        <v>4.1500000000000002E-2</v>
      </c>
      <c r="E466" s="95">
        <f t="shared" ca="1" si="127"/>
        <v>1.6137000000000001E-4</v>
      </c>
      <c r="F466" s="97">
        <f t="shared" si="121"/>
        <v>1.0925</v>
      </c>
      <c r="G466" s="98">
        <f t="shared" ca="1" si="115"/>
        <v>1.0001762967250001</v>
      </c>
      <c r="H466" s="95">
        <f ca="1">TRUNC(PRODUCT(G$10:G465),15)</f>
        <v>1.080262852825</v>
      </c>
      <c r="I466" s="95">
        <f t="shared" ca="1" si="122"/>
        <v>1.0623776284451401</v>
      </c>
      <c r="J466" s="95">
        <f t="shared" ca="1" si="116"/>
        <v>1.0168350900000001</v>
      </c>
      <c r="K466" s="95">
        <f t="shared" ca="1" si="117"/>
        <v>16.835090000000001</v>
      </c>
      <c r="L466" s="99">
        <f>IF(VLOOKUP(A466,$U$12:$AD$125,8)=VLOOKUP(A465,$U$12:$AD$125,8),0,VLOOKUP(A466,U$12:$AD$125,8))</f>
        <v>0</v>
      </c>
      <c r="M466" s="100">
        <f>IF(L466&gt;0,VLOOKUP(L466,T$12:$AC$125,7),0)</f>
        <v>0</v>
      </c>
      <c r="N466" s="95">
        <f t="shared" si="123"/>
        <v>0</v>
      </c>
      <c r="O466" s="95">
        <f t="shared" ca="1" si="118"/>
        <v>16.835090000000001</v>
      </c>
      <c r="P466" s="101" t="str">
        <f t="shared" si="124"/>
        <v>J=</v>
      </c>
      <c r="Q466" s="102">
        <f t="shared" si="125"/>
        <v>43941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</row>
    <row r="467" spans="1:175" x14ac:dyDescent="0.2">
      <c r="A467" s="93">
        <f t="shared" si="119"/>
        <v>43882</v>
      </c>
      <c r="B467" s="94">
        <f t="shared" ca="1" si="126"/>
        <v>1017.01435999</v>
      </c>
      <c r="C467" s="95">
        <f t="shared" si="120"/>
        <v>1000</v>
      </c>
      <c r="D467" s="96">
        <f ca="1">IF(A467&lt;$B$1,VLOOKUP(A467,[1]DI!$A$4:$B$15000,2,FALSE),0)</f>
        <v>4.1500000000000002E-2</v>
      </c>
      <c r="E467" s="95">
        <f t="shared" ca="1" si="127"/>
        <v>1.6137000000000001E-4</v>
      </c>
      <c r="F467" s="97">
        <f t="shared" si="121"/>
        <v>1.0925</v>
      </c>
      <c r="G467" s="98">
        <f t="shared" ca="1" si="115"/>
        <v>1.0001762967250001</v>
      </c>
      <c r="H467" s="95">
        <f ca="1">TRUNC(PRODUCT(G$10:G466),15)</f>
        <v>1.0804532996281</v>
      </c>
      <c r="I467" s="95">
        <f t="shared" ca="1" si="122"/>
        <v>1.0623776284451401</v>
      </c>
      <c r="J467" s="95">
        <f t="shared" ca="1" si="116"/>
        <v>1.0170143599999999</v>
      </c>
      <c r="K467" s="95">
        <f t="shared" ca="1" si="117"/>
        <v>17.014359989999999</v>
      </c>
      <c r="L467" s="99">
        <f>IF(VLOOKUP(A467,$U$12:$AD$125,8)=VLOOKUP(A466,$U$12:$AD$125,8),0,VLOOKUP(A467,U$12:$AD$125,8))</f>
        <v>0</v>
      </c>
      <c r="M467" s="100">
        <f>IF(L467&gt;0,VLOOKUP(L467,T$12:$AC$125,7),0)</f>
        <v>0</v>
      </c>
      <c r="N467" s="95">
        <f t="shared" si="123"/>
        <v>0</v>
      </c>
      <c r="O467" s="95">
        <f t="shared" ca="1" si="118"/>
        <v>17.014359989999999</v>
      </c>
      <c r="P467" s="101" t="str">
        <f t="shared" si="124"/>
        <v>J=</v>
      </c>
      <c r="Q467" s="102">
        <f t="shared" si="125"/>
        <v>43941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</row>
    <row r="468" spans="1:175" x14ac:dyDescent="0.2">
      <c r="A468" s="93">
        <f t="shared" si="119"/>
        <v>43883</v>
      </c>
      <c r="B468" s="94">
        <f t="shared" ca="1" si="126"/>
        <v>1017.19365</v>
      </c>
      <c r="C468" s="95">
        <f t="shared" si="120"/>
        <v>1000</v>
      </c>
      <c r="D468" s="96">
        <f ca="1">IF(A468&lt;$B$1,VLOOKUP(A468,[1]DI!$A$4:$B$15000,2,FALSE),0)</f>
        <v>0</v>
      </c>
      <c r="E468" s="95">
        <f t="shared" ca="1" si="127"/>
        <v>0</v>
      </c>
      <c r="F468" s="97">
        <f t="shared" si="121"/>
        <v>1.0925</v>
      </c>
      <c r="G468" s="98">
        <f t="shared" ca="1" si="115"/>
        <v>1</v>
      </c>
      <c r="H468" s="95">
        <f ca="1">TRUNC(PRODUCT(G$10:G467),15)</f>
        <v>1.08064378000634</v>
      </c>
      <c r="I468" s="95">
        <f t="shared" ca="1" si="122"/>
        <v>1.0623776284451401</v>
      </c>
      <c r="J468" s="95">
        <f t="shared" ca="1" si="116"/>
        <v>1.0171936500000001</v>
      </c>
      <c r="K468" s="95">
        <f t="shared" ca="1" si="117"/>
        <v>17.193650000000002</v>
      </c>
      <c r="L468" s="99">
        <f>IF(VLOOKUP(A468,$U$12:$AD$125,8)=VLOOKUP(A467,$U$12:$AD$125,8),0,VLOOKUP(A468,U$12:$AD$125,8))</f>
        <v>0</v>
      </c>
      <c r="M468" s="100">
        <f>IF(L468&gt;0,VLOOKUP(L468,T$12:$AC$125,7),0)</f>
        <v>0</v>
      </c>
      <c r="N468" s="95">
        <f t="shared" si="123"/>
        <v>0</v>
      </c>
      <c r="O468" s="95">
        <f t="shared" ca="1" si="118"/>
        <v>17.193650000000002</v>
      </c>
      <c r="P468" s="101" t="str">
        <f t="shared" si="124"/>
        <v>J=</v>
      </c>
      <c r="Q468" s="102">
        <f t="shared" si="125"/>
        <v>43941</v>
      </c>
      <c r="R468" s="12"/>
      <c r="S468" s="37"/>
      <c r="V468" s="37"/>
      <c r="W468" s="37"/>
      <c r="X468" s="37"/>
      <c r="Y468" s="37"/>
      <c r="Z468" s="12"/>
      <c r="AA468" s="37"/>
      <c r="AB468" s="37"/>
      <c r="AC468" s="37"/>
      <c r="AD468" s="37"/>
      <c r="AE468" s="37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</row>
    <row r="469" spans="1:175" x14ac:dyDescent="0.2">
      <c r="A469" s="93">
        <f t="shared" si="119"/>
        <v>43884</v>
      </c>
      <c r="B469" s="94">
        <f t="shared" ca="1" si="126"/>
        <v>1017.19365</v>
      </c>
      <c r="C469" s="95">
        <f t="shared" si="120"/>
        <v>1000</v>
      </c>
      <c r="D469" s="96">
        <f ca="1">IF(A469&lt;$B$1,VLOOKUP(A469,[1]DI!$A$4:$B$15000,2,FALSE),0)</f>
        <v>0</v>
      </c>
      <c r="E469" s="95">
        <f t="shared" ca="1" si="127"/>
        <v>0</v>
      </c>
      <c r="F469" s="97">
        <f t="shared" si="121"/>
        <v>1.0925</v>
      </c>
      <c r="G469" s="98">
        <f t="shared" ca="1" si="115"/>
        <v>1</v>
      </c>
      <c r="H469" s="95">
        <f ca="1">TRUNC(PRODUCT(G$10:G468),15)</f>
        <v>1.08064378000634</v>
      </c>
      <c r="I469" s="95">
        <f t="shared" ca="1" si="122"/>
        <v>1.0623776284451401</v>
      </c>
      <c r="J469" s="95">
        <f t="shared" ca="1" si="116"/>
        <v>1.0171936500000001</v>
      </c>
      <c r="K469" s="95">
        <f t="shared" ca="1" si="117"/>
        <v>17.193650000000002</v>
      </c>
      <c r="L469" s="99">
        <f>IF(VLOOKUP(A469,$U$12:$AD$125,8)=VLOOKUP(A468,$U$12:$AD$125,8),0,VLOOKUP(A469,U$12:$AD$125,8))</f>
        <v>0</v>
      </c>
      <c r="M469" s="100">
        <f>IF(L469&gt;0,VLOOKUP(L469,T$12:$AC$125,7),0)</f>
        <v>0</v>
      </c>
      <c r="N469" s="95">
        <f t="shared" si="123"/>
        <v>0</v>
      </c>
      <c r="O469" s="95">
        <f t="shared" ca="1" si="118"/>
        <v>17.193650000000002</v>
      </c>
      <c r="P469" s="101" t="str">
        <f t="shared" si="124"/>
        <v>J=</v>
      </c>
      <c r="Q469" s="102">
        <f t="shared" si="125"/>
        <v>43941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</row>
    <row r="470" spans="1:175" x14ac:dyDescent="0.2">
      <c r="A470" s="93">
        <f t="shared" si="119"/>
        <v>43885</v>
      </c>
      <c r="B470" s="94">
        <f t="shared" ca="1" si="126"/>
        <v>1017.19365</v>
      </c>
      <c r="C470" s="95">
        <f t="shared" si="120"/>
        <v>1000</v>
      </c>
      <c r="D470" s="96">
        <f ca="1">IF(A470&lt;$B$1,VLOOKUP(A470,[1]DI!$A$4:$B$15000,2,FALSE),0)</f>
        <v>0</v>
      </c>
      <c r="E470" s="95">
        <f t="shared" ca="1" si="127"/>
        <v>0</v>
      </c>
      <c r="F470" s="97">
        <f t="shared" si="121"/>
        <v>1.0925</v>
      </c>
      <c r="G470" s="98">
        <f t="shared" ca="1" si="115"/>
        <v>1</v>
      </c>
      <c r="H470" s="95">
        <f ca="1">TRUNC(PRODUCT(G$10:G469),15)</f>
        <v>1.08064378000634</v>
      </c>
      <c r="I470" s="95">
        <f t="shared" ca="1" si="122"/>
        <v>1.0623776284451401</v>
      </c>
      <c r="J470" s="95">
        <f t="shared" ca="1" si="116"/>
        <v>1.0171936500000001</v>
      </c>
      <c r="K470" s="95">
        <f t="shared" ca="1" si="117"/>
        <v>17.193650000000002</v>
      </c>
      <c r="L470" s="99">
        <f>IF(VLOOKUP(A470,$U$12:$AD$125,8)=VLOOKUP(A469,$U$12:$AD$125,8),0,VLOOKUP(A470,U$12:$AD$125,8))</f>
        <v>0</v>
      </c>
      <c r="M470" s="100">
        <f>IF(L470&gt;0,VLOOKUP(L470,T$12:$AC$125,7),0)</f>
        <v>0</v>
      </c>
      <c r="N470" s="95">
        <f t="shared" si="123"/>
        <v>0</v>
      </c>
      <c r="O470" s="95">
        <f t="shared" ca="1" si="118"/>
        <v>17.193650000000002</v>
      </c>
      <c r="P470" s="101" t="str">
        <f t="shared" si="124"/>
        <v>J=</v>
      </c>
      <c r="Q470" s="102">
        <f t="shared" si="125"/>
        <v>43941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</row>
    <row r="471" spans="1:175" x14ac:dyDescent="0.2">
      <c r="A471" s="93">
        <f t="shared" si="119"/>
        <v>43886</v>
      </c>
      <c r="B471" s="94">
        <f t="shared" ca="1" si="126"/>
        <v>1017.19365</v>
      </c>
      <c r="C471" s="95">
        <f t="shared" si="120"/>
        <v>1000</v>
      </c>
      <c r="D471" s="96">
        <f ca="1">IF(A471&lt;$B$1,VLOOKUP(A471,[1]DI!$A$4:$B$15000,2,FALSE),0)</f>
        <v>0</v>
      </c>
      <c r="E471" s="95">
        <f t="shared" ca="1" si="127"/>
        <v>0</v>
      </c>
      <c r="F471" s="97">
        <f t="shared" si="121"/>
        <v>1.0925</v>
      </c>
      <c r="G471" s="98">
        <f t="shared" ca="1" si="115"/>
        <v>1</v>
      </c>
      <c r="H471" s="95">
        <f ca="1">TRUNC(PRODUCT(G$10:G470),15)</f>
        <v>1.08064378000634</v>
      </c>
      <c r="I471" s="95">
        <f t="shared" ca="1" si="122"/>
        <v>1.0623776284451401</v>
      </c>
      <c r="J471" s="95">
        <f t="shared" ca="1" si="116"/>
        <v>1.0171936500000001</v>
      </c>
      <c r="K471" s="95">
        <f t="shared" ca="1" si="117"/>
        <v>17.193650000000002</v>
      </c>
      <c r="L471" s="99">
        <f>IF(VLOOKUP(A471,$U$12:$AD$125,8)=VLOOKUP(A470,$U$12:$AD$125,8),0,VLOOKUP(A471,U$12:$AD$125,8))</f>
        <v>0</v>
      </c>
      <c r="M471" s="100">
        <f>IF(L471&gt;0,VLOOKUP(L471,T$12:$AC$125,7),0)</f>
        <v>0</v>
      </c>
      <c r="N471" s="95">
        <f t="shared" si="123"/>
        <v>0</v>
      </c>
      <c r="O471" s="95">
        <f t="shared" ca="1" si="118"/>
        <v>17.193650000000002</v>
      </c>
      <c r="P471" s="101" t="str">
        <f t="shared" si="124"/>
        <v>J=</v>
      </c>
      <c r="Q471" s="102">
        <f t="shared" si="125"/>
        <v>43941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</row>
    <row r="472" spans="1:175" x14ac:dyDescent="0.2">
      <c r="A472" s="93">
        <f t="shared" si="119"/>
        <v>43887</v>
      </c>
      <c r="B472" s="94">
        <f t="shared" ca="1" si="126"/>
        <v>1017.19365</v>
      </c>
      <c r="C472" s="95">
        <f t="shared" si="120"/>
        <v>1000</v>
      </c>
      <c r="D472" s="96">
        <f ca="1">IF(A472&lt;$B$1,VLOOKUP(A472,[1]DI!$A$4:$B$15000,2,FALSE),0)</f>
        <v>4.1500000000000002E-2</v>
      </c>
      <c r="E472" s="95">
        <f t="shared" ca="1" si="127"/>
        <v>1.6137000000000001E-4</v>
      </c>
      <c r="F472" s="97">
        <f t="shared" si="121"/>
        <v>1.0925</v>
      </c>
      <c r="G472" s="98">
        <f t="shared" ca="1" si="115"/>
        <v>1.0001762967250001</v>
      </c>
      <c r="H472" s="95">
        <f ca="1">TRUNC(PRODUCT(G$10:G471),15)</f>
        <v>1.08064378000634</v>
      </c>
      <c r="I472" s="95">
        <f t="shared" ca="1" si="122"/>
        <v>1.0623776284451401</v>
      </c>
      <c r="J472" s="95">
        <f t="shared" ca="1" si="116"/>
        <v>1.0171936500000001</v>
      </c>
      <c r="K472" s="95">
        <f t="shared" ca="1" si="117"/>
        <v>17.193650000000002</v>
      </c>
      <c r="L472" s="99">
        <f>IF(VLOOKUP(A472,$U$12:$AD$125,8)=VLOOKUP(A471,$U$12:$AD$125,8),0,VLOOKUP(A472,U$12:$AD$125,8))</f>
        <v>0</v>
      </c>
      <c r="M472" s="100">
        <f>IF(L472&gt;0,VLOOKUP(L472,T$12:$AC$125,7),0)</f>
        <v>0</v>
      </c>
      <c r="N472" s="95">
        <f t="shared" si="123"/>
        <v>0</v>
      </c>
      <c r="O472" s="95">
        <f t="shared" ca="1" si="118"/>
        <v>17.193650000000002</v>
      </c>
      <c r="P472" s="101" t="str">
        <f t="shared" si="124"/>
        <v>J=</v>
      </c>
      <c r="Q472" s="102">
        <f t="shared" si="125"/>
        <v>43941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</row>
    <row r="473" spans="1:175" x14ac:dyDescent="0.2">
      <c r="A473" s="93">
        <f t="shared" si="119"/>
        <v>43888</v>
      </c>
      <c r="B473" s="94">
        <f t="shared" ca="1" si="126"/>
        <v>1017.37298</v>
      </c>
      <c r="C473" s="95">
        <f t="shared" si="120"/>
        <v>1000</v>
      </c>
      <c r="D473" s="96">
        <f ca="1">IF(A473&lt;$B$1,VLOOKUP(A473,[1]DI!$A$4:$B$15000,2,FALSE),0)</f>
        <v>4.1500000000000002E-2</v>
      </c>
      <c r="E473" s="95">
        <f t="shared" ca="1" si="127"/>
        <v>1.6137000000000001E-4</v>
      </c>
      <c r="F473" s="97">
        <f t="shared" si="121"/>
        <v>1.0925</v>
      </c>
      <c r="G473" s="98">
        <f t="shared" ca="1" si="115"/>
        <v>1.0001762967250001</v>
      </c>
      <c r="H473" s="95">
        <f ca="1">TRUNC(PRODUCT(G$10:G472),15)</f>
        <v>1.0808342939656399</v>
      </c>
      <c r="I473" s="95">
        <f t="shared" ca="1" si="122"/>
        <v>1.0623776284451401</v>
      </c>
      <c r="J473" s="95">
        <f t="shared" ca="1" si="116"/>
        <v>1.01737298</v>
      </c>
      <c r="K473" s="95">
        <f t="shared" ca="1" si="117"/>
        <v>17.372979999999998</v>
      </c>
      <c r="L473" s="99">
        <f>IF(VLOOKUP(A473,$U$12:$AD$125,8)=VLOOKUP(A472,$U$12:$AD$125,8),0,VLOOKUP(A473,U$12:$AD$125,8))</f>
        <v>0</v>
      </c>
      <c r="M473" s="100">
        <f>IF(L473&gt;0,VLOOKUP(L473,T$12:$AC$125,7),0)</f>
        <v>0</v>
      </c>
      <c r="N473" s="95">
        <f t="shared" si="123"/>
        <v>0</v>
      </c>
      <c r="O473" s="95">
        <f t="shared" ca="1" si="118"/>
        <v>17.372979999999998</v>
      </c>
      <c r="P473" s="101" t="str">
        <f t="shared" si="124"/>
        <v>J=</v>
      </c>
      <c r="Q473" s="102">
        <f t="shared" si="125"/>
        <v>43941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</row>
    <row r="474" spans="1:175" x14ac:dyDescent="0.2">
      <c r="A474" s="93">
        <f t="shared" si="119"/>
        <v>43889</v>
      </c>
      <c r="B474" s="94">
        <f t="shared" ca="1" si="126"/>
        <v>1017.55233999</v>
      </c>
      <c r="C474" s="95">
        <f t="shared" si="120"/>
        <v>1000</v>
      </c>
      <c r="D474" s="96">
        <f ca="1">IF(A474&lt;$B$1,VLOOKUP(A474,[1]DI!$A$4:$B$15000,2,FALSE),0)</f>
        <v>4.1500000000000002E-2</v>
      </c>
      <c r="E474" s="95">
        <f t="shared" ca="1" si="127"/>
        <v>1.6137000000000001E-4</v>
      </c>
      <c r="F474" s="97">
        <f t="shared" si="121"/>
        <v>1.0925</v>
      </c>
      <c r="G474" s="98">
        <f t="shared" ca="1" si="115"/>
        <v>1.0001762967250001</v>
      </c>
      <c r="H474" s="95">
        <f ca="1">TRUNC(PRODUCT(G$10:G473),15)</f>
        <v>1.0810248415119399</v>
      </c>
      <c r="I474" s="95">
        <f t="shared" ca="1" si="122"/>
        <v>1.0623776284451401</v>
      </c>
      <c r="J474" s="95">
        <f t="shared" ca="1" si="116"/>
        <v>1.0175523399999999</v>
      </c>
      <c r="K474" s="95">
        <f t="shared" ca="1" si="117"/>
        <v>17.55233999</v>
      </c>
      <c r="L474" s="99">
        <f>IF(VLOOKUP(A474,$U$12:$AD$125,8)=VLOOKUP(A473,$U$12:$AD$125,8),0,VLOOKUP(A474,U$12:$AD$125,8))</f>
        <v>0</v>
      </c>
      <c r="M474" s="100">
        <f>IF(L474&gt;0,VLOOKUP(L474,T$12:$AC$125,7),0)</f>
        <v>0</v>
      </c>
      <c r="N474" s="95">
        <f t="shared" si="123"/>
        <v>0</v>
      </c>
      <c r="O474" s="95">
        <f t="shared" ca="1" si="118"/>
        <v>17.55233999</v>
      </c>
      <c r="P474" s="101" t="str">
        <f t="shared" si="124"/>
        <v>J=</v>
      </c>
      <c r="Q474" s="102">
        <f t="shared" si="125"/>
        <v>43941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</row>
    <row r="475" spans="1:175" x14ac:dyDescent="0.2">
      <c r="A475" s="93">
        <f t="shared" si="119"/>
        <v>43890</v>
      </c>
      <c r="B475" s="94">
        <f t="shared" ca="1" si="126"/>
        <v>1017.73172999</v>
      </c>
      <c r="C475" s="95">
        <f t="shared" si="120"/>
        <v>1000</v>
      </c>
      <c r="D475" s="96">
        <f ca="1">IF(A475&lt;$B$1,VLOOKUP(A475,[1]DI!$A$4:$B$15000,2,FALSE),0)</f>
        <v>0</v>
      </c>
      <c r="E475" s="95">
        <f t="shared" ca="1" si="127"/>
        <v>0</v>
      </c>
      <c r="F475" s="97">
        <f t="shared" si="121"/>
        <v>1.0925</v>
      </c>
      <c r="G475" s="98">
        <f t="shared" ca="1" si="115"/>
        <v>1</v>
      </c>
      <c r="H475" s="95">
        <f ca="1">TRUNC(PRODUCT(G$10:G474),15)</f>
        <v>1.0812154226511399</v>
      </c>
      <c r="I475" s="95">
        <f t="shared" ca="1" si="122"/>
        <v>1.0623776284451401</v>
      </c>
      <c r="J475" s="95">
        <f t="shared" ca="1" si="116"/>
        <v>1.0177317299999999</v>
      </c>
      <c r="K475" s="95">
        <f t="shared" ca="1" si="117"/>
        <v>17.731729990000002</v>
      </c>
      <c r="L475" s="99">
        <f>IF(VLOOKUP(A475,$U$12:$AD$125,8)=VLOOKUP(A474,$U$12:$AD$125,8),0,VLOOKUP(A475,U$12:$AD$125,8))</f>
        <v>0</v>
      </c>
      <c r="M475" s="100">
        <f>IF(L475&gt;0,VLOOKUP(L475,T$12:$AC$125,7),0)</f>
        <v>0</v>
      </c>
      <c r="N475" s="95">
        <f t="shared" si="123"/>
        <v>0</v>
      </c>
      <c r="O475" s="95">
        <f t="shared" ca="1" si="118"/>
        <v>17.731729990000002</v>
      </c>
      <c r="P475" s="101" t="str">
        <f t="shared" si="124"/>
        <v>J=</v>
      </c>
      <c r="Q475" s="102">
        <f t="shared" si="125"/>
        <v>43941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</row>
    <row r="476" spans="1:175" x14ac:dyDescent="0.2">
      <c r="A476" s="93">
        <f t="shared" si="119"/>
        <v>43891</v>
      </c>
      <c r="B476" s="94">
        <f t="shared" ca="1" si="126"/>
        <v>1017.73172999</v>
      </c>
      <c r="C476" s="95">
        <f t="shared" si="120"/>
        <v>1000</v>
      </c>
      <c r="D476" s="96">
        <f ca="1">IF(A476&lt;$B$1,VLOOKUP(A476,[1]DI!$A$4:$B$15000,2,FALSE),0)</f>
        <v>0</v>
      </c>
      <c r="E476" s="95">
        <f t="shared" ca="1" si="127"/>
        <v>0</v>
      </c>
      <c r="F476" s="97">
        <f t="shared" si="121"/>
        <v>1.0925</v>
      </c>
      <c r="G476" s="98">
        <f t="shared" ca="1" si="115"/>
        <v>1</v>
      </c>
      <c r="H476" s="95">
        <f ca="1">TRUNC(PRODUCT(G$10:G475),15)</f>
        <v>1.0812154226511399</v>
      </c>
      <c r="I476" s="95">
        <f t="shared" ca="1" si="122"/>
        <v>1.0623776284451401</v>
      </c>
      <c r="J476" s="95">
        <f t="shared" ca="1" si="116"/>
        <v>1.0177317299999999</v>
      </c>
      <c r="K476" s="95">
        <f t="shared" ca="1" si="117"/>
        <v>17.731729990000002</v>
      </c>
      <c r="L476" s="99">
        <f>IF(VLOOKUP(A476,$U$12:$AD$125,8)=VLOOKUP(A475,$U$12:$AD$125,8),0,VLOOKUP(A476,U$12:$AD$125,8))</f>
        <v>0</v>
      </c>
      <c r="M476" s="100">
        <f>IF(L476&gt;0,VLOOKUP(L476,T$12:$AC$125,7),0)</f>
        <v>0</v>
      </c>
      <c r="N476" s="95">
        <f t="shared" si="123"/>
        <v>0</v>
      </c>
      <c r="O476" s="95">
        <f t="shared" ca="1" si="118"/>
        <v>17.731729990000002</v>
      </c>
      <c r="P476" s="101" t="str">
        <f t="shared" si="124"/>
        <v>J=</v>
      </c>
      <c r="Q476" s="102">
        <f t="shared" si="125"/>
        <v>43941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</row>
    <row r="477" spans="1:175" x14ac:dyDescent="0.2">
      <c r="A477" s="93">
        <f t="shared" si="119"/>
        <v>43892</v>
      </c>
      <c r="B477" s="94">
        <f t="shared" ca="1" si="126"/>
        <v>1017.73172999</v>
      </c>
      <c r="C477" s="95">
        <f t="shared" si="120"/>
        <v>1000</v>
      </c>
      <c r="D477" s="96">
        <f ca="1">IF(A477&lt;$B$1,VLOOKUP(A477,[1]DI!$A$4:$B$15000,2,FALSE),0)</f>
        <v>4.1500000000000002E-2</v>
      </c>
      <c r="E477" s="95">
        <f t="shared" ca="1" si="127"/>
        <v>1.6137000000000001E-4</v>
      </c>
      <c r="F477" s="97">
        <f t="shared" si="121"/>
        <v>1.0925</v>
      </c>
      <c r="G477" s="98">
        <f t="shared" ca="1" si="115"/>
        <v>1.0001762967250001</v>
      </c>
      <c r="H477" s="95">
        <f ca="1">TRUNC(PRODUCT(G$10:G476),15)</f>
        <v>1.0812154226511399</v>
      </c>
      <c r="I477" s="95">
        <f t="shared" ca="1" si="122"/>
        <v>1.0623776284451401</v>
      </c>
      <c r="J477" s="95">
        <f t="shared" ca="1" si="116"/>
        <v>1.0177317299999999</v>
      </c>
      <c r="K477" s="95">
        <f t="shared" ca="1" si="117"/>
        <v>17.731729990000002</v>
      </c>
      <c r="L477" s="99">
        <f>IF(VLOOKUP(A477,$U$12:$AD$125,8)=VLOOKUP(A476,$U$12:$AD$125,8),0,VLOOKUP(A477,U$12:$AD$125,8))</f>
        <v>0</v>
      </c>
      <c r="M477" s="100">
        <f>IF(L477&gt;0,VLOOKUP(L477,T$12:$AC$125,7),0)</f>
        <v>0</v>
      </c>
      <c r="N477" s="95">
        <f t="shared" si="123"/>
        <v>0</v>
      </c>
      <c r="O477" s="95">
        <f t="shared" ca="1" si="118"/>
        <v>17.731729990000002</v>
      </c>
      <c r="P477" s="101" t="str">
        <f t="shared" si="124"/>
        <v>J=</v>
      </c>
      <c r="Q477" s="102">
        <f t="shared" si="125"/>
        <v>43941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</row>
    <row r="478" spans="1:175" x14ac:dyDescent="0.2">
      <c r="A478" s="93">
        <f t="shared" si="119"/>
        <v>43893</v>
      </c>
      <c r="B478" s="94">
        <f t="shared" ca="1" si="126"/>
        <v>1017.91115</v>
      </c>
      <c r="C478" s="95">
        <f t="shared" si="120"/>
        <v>1000</v>
      </c>
      <c r="D478" s="96">
        <f ca="1">IF(A478&lt;$B$1,VLOOKUP(A478,[1]DI!$A$4:$B$15000,2,FALSE),0)</f>
        <v>4.1500000000000002E-2</v>
      </c>
      <c r="E478" s="95">
        <f t="shared" ca="1" si="127"/>
        <v>1.6137000000000001E-4</v>
      </c>
      <c r="F478" s="97">
        <f t="shared" si="121"/>
        <v>1.0925</v>
      </c>
      <c r="G478" s="98">
        <f t="shared" ca="1" si="115"/>
        <v>1.0001762967250001</v>
      </c>
      <c r="H478" s="95">
        <f ca="1">TRUNC(PRODUCT(G$10:G477),15)</f>
        <v>1.0814060373891701</v>
      </c>
      <c r="I478" s="95">
        <f t="shared" ca="1" si="122"/>
        <v>1.0623776284451401</v>
      </c>
      <c r="J478" s="95">
        <f t="shared" ca="1" si="116"/>
        <v>1.01791115</v>
      </c>
      <c r="K478" s="95">
        <f t="shared" ca="1" si="117"/>
        <v>17.911149999999999</v>
      </c>
      <c r="L478" s="99">
        <f>IF(VLOOKUP(A478,$U$12:$AD$125,8)=VLOOKUP(A477,$U$12:$AD$125,8),0,VLOOKUP(A478,U$12:$AD$125,8))</f>
        <v>0</v>
      </c>
      <c r="M478" s="100">
        <f>IF(L478&gt;0,VLOOKUP(L478,T$12:$AC$125,7),0)</f>
        <v>0</v>
      </c>
      <c r="N478" s="95">
        <f t="shared" si="123"/>
        <v>0</v>
      </c>
      <c r="O478" s="95">
        <f t="shared" ca="1" si="118"/>
        <v>17.911149999999999</v>
      </c>
      <c r="P478" s="101" t="str">
        <f t="shared" si="124"/>
        <v>J=</v>
      </c>
      <c r="Q478" s="102">
        <f t="shared" si="125"/>
        <v>43941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</row>
    <row r="479" spans="1:175" x14ac:dyDescent="0.2">
      <c r="A479" s="93">
        <f t="shared" si="119"/>
        <v>43894</v>
      </c>
      <c r="B479" s="94">
        <f t="shared" ca="1" si="126"/>
        <v>1018.09061</v>
      </c>
      <c r="C479" s="95">
        <f t="shared" si="120"/>
        <v>1000</v>
      </c>
      <c r="D479" s="96">
        <f ca="1">IF(A479&lt;$B$1,VLOOKUP(A479,[1]DI!$A$4:$B$15000,2,FALSE),0)</f>
        <v>4.1500000000000002E-2</v>
      </c>
      <c r="E479" s="95">
        <f t="shared" ca="1" si="127"/>
        <v>1.6137000000000001E-4</v>
      </c>
      <c r="F479" s="97">
        <f t="shared" si="121"/>
        <v>1.0925</v>
      </c>
      <c r="G479" s="98">
        <f t="shared" ca="1" si="115"/>
        <v>1.0001762967250001</v>
      </c>
      <c r="H479" s="95">
        <f ca="1">TRUNC(PRODUCT(G$10:G478),15)</f>
        <v>1.0815966857319601</v>
      </c>
      <c r="I479" s="95">
        <f t="shared" ca="1" si="122"/>
        <v>1.0623776284451401</v>
      </c>
      <c r="J479" s="95">
        <f t="shared" ca="1" si="116"/>
        <v>1.01809061</v>
      </c>
      <c r="K479" s="95">
        <f t="shared" ca="1" si="117"/>
        <v>18.090610000000002</v>
      </c>
      <c r="L479" s="99">
        <f>IF(VLOOKUP(A479,$U$12:$AD$125,8)=VLOOKUP(A478,$U$12:$AD$125,8),0,VLOOKUP(A479,U$12:$AD$125,8))</f>
        <v>0</v>
      </c>
      <c r="M479" s="100">
        <f>IF(L479&gt;0,VLOOKUP(L479,T$12:$AC$125,7),0)</f>
        <v>0</v>
      </c>
      <c r="N479" s="95">
        <f t="shared" si="123"/>
        <v>0</v>
      </c>
      <c r="O479" s="95">
        <f t="shared" ca="1" si="118"/>
        <v>18.090610000000002</v>
      </c>
      <c r="P479" s="101" t="str">
        <f t="shared" si="124"/>
        <v>J=</v>
      </c>
      <c r="Q479" s="102">
        <f t="shared" si="125"/>
        <v>43941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</row>
    <row r="480" spans="1:175" x14ac:dyDescent="0.2">
      <c r="A480" s="93">
        <f t="shared" si="119"/>
        <v>43895</v>
      </c>
      <c r="B480" s="94">
        <f t="shared" ca="1" si="126"/>
        <v>1018.27008999</v>
      </c>
      <c r="C480" s="95">
        <f t="shared" si="120"/>
        <v>1000</v>
      </c>
      <c r="D480" s="96">
        <f ca="1">IF(A480&lt;$B$1,VLOOKUP(A480,[1]DI!$A$4:$B$15000,2,FALSE),0)</f>
        <v>4.1500000000000002E-2</v>
      </c>
      <c r="E480" s="95">
        <f t="shared" ca="1" si="127"/>
        <v>1.6137000000000001E-4</v>
      </c>
      <c r="F480" s="97">
        <f t="shared" si="121"/>
        <v>1.0925</v>
      </c>
      <c r="G480" s="98">
        <f t="shared" ca="1" si="115"/>
        <v>1.0001762967250001</v>
      </c>
      <c r="H480" s="95">
        <f ca="1">TRUNC(PRODUCT(G$10:G479),15)</f>
        <v>1.0817873676854199</v>
      </c>
      <c r="I480" s="95">
        <f t="shared" ca="1" si="122"/>
        <v>1.0623776284451401</v>
      </c>
      <c r="J480" s="95">
        <f t="shared" ca="1" si="116"/>
        <v>1.0182700899999999</v>
      </c>
      <c r="K480" s="95">
        <f t="shared" ca="1" si="117"/>
        <v>18.270089989999999</v>
      </c>
      <c r="L480" s="99">
        <f>IF(VLOOKUP(A480,$U$12:$AD$125,8)=VLOOKUP(A479,$U$12:$AD$125,8),0,VLOOKUP(A480,U$12:$AD$125,8))</f>
        <v>0</v>
      </c>
      <c r="M480" s="100">
        <f>IF(L480&gt;0,VLOOKUP(L480,T$12:$AC$125,7),0)</f>
        <v>0</v>
      </c>
      <c r="N480" s="95">
        <f t="shared" si="123"/>
        <v>0</v>
      </c>
      <c r="O480" s="95">
        <f t="shared" ca="1" si="118"/>
        <v>18.270089989999999</v>
      </c>
      <c r="P480" s="101" t="str">
        <f t="shared" si="124"/>
        <v>J=</v>
      </c>
      <c r="Q480" s="102">
        <f t="shared" si="125"/>
        <v>43941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</row>
    <row r="481" spans="1:172" x14ac:dyDescent="0.2">
      <c r="A481" s="93">
        <f t="shared" si="119"/>
        <v>43896</v>
      </c>
      <c r="B481" s="94">
        <f t="shared" ca="1" si="126"/>
        <v>1018.44961</v>
      </c>
      <c r="C481" s="95">
        <f t="shared" si="120"/>
        <v>1000</v>
      </c>
      <c r="D481" s="96">
        <f ca="1">IF(A481&lt;$B$1,VLOOKUP(A481,[1]DI!$A$4:$B$15000,2,FALSE),0)</f>
        <v>4.1500000000000002E-2</v>
      </c>
      <c r="E481" s="95">
        <f t="shared" ca="1" si="127"/>
        <v>1.6137000000000001E-4</v>
      </c>
      <c r="F481" s="97">
        <f t="shared" si="121"/>
        <v>1.0925</v>
      </c>
      <c r="G481" s="98">
        <f t="shared" ca="1" si="115"/>
        <v>1.0001762967250001</v>
      </c>
      <c r="H481" s="95">
        <f ca="1">TRUNC(PRODUCT(G$10:G480),15)</f>
        <v>1.0819780832554899</v>
      </c>
      <c r="I481" s="95">
        <f t="shared" ca="1" si="122"/>
        <v>1.0623776284451401</v>
      </c>
      <c r="J481" s="95">
        <f t="shared" ca="1" si="116"/>
        <v>1.01844961</v>
      </c>
      <c r="K481" s="95">
        <f t="shared" ca="1" si="117"/>
        <v>18.44961</v>
      </c>
      <c r="L481" s="99">
        <f>IF(VLOOKUP(A481,$U$12:$AD$125,8)=VLOOKUP(A480,$U$12:$AD$125,8),0,VLOOKUP(A481,U$12:$AD$125,8))</f>
        <v>0</v>
      </c>
      <c r="M481" s="100">
        <f>IF(L481&gt;0,VLOOKUP(L481,T$12:$AC$125,7),0)</f>
        <v>0</v>
      </c>
      <c r="N481" s="95">
        <f t="shared" si="123"/>
        <v>0</v>
      </c>
      <c r="O481" s="95">
        <f t="shared" ca="1" si="118"/>
        <v>18.44961</v>
      </c>
      <c r="P481" s="101" t="str">
        <f t="shared" si="124"/>
        <v>J=</v>
      </c>
      <c r="Q481" s="102">
        <f t="shared" si="125"/>
        <v>43941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</row>
    <row r="482" spans="1:172" x14ac:dyDescent="0.2">
      <c r="A482" s="93">
        <f t="shared" si="119"/>
        <v>43897</v>
      </c>
      <c r="B482" s="94">
        <f t="shared" ca="1" si="126"/>
        <v>1018.6291599899999</v>
      </c>
      <c r="C482" s="95">
        <f t="shared" si="120"/>
        <v>1000</v>
      </c>
      <c r="D482" s="96">
        <f ca="1">IF(A482&lt;$B$1,VLOOKUP(A482,[1]DI!$A$4:$B$15000,2,FALSE),0)</f>
        <v>0</v>
      </c>
      <c r="E482" s="95">
        <f t="shared" ca="1" si="127"/>
        <v>0</v>
      </c>
      <c r="F482" s="97">
        <f t="shared" si="121"/>
        <v>1.0925</v>
      </c>
      <c r="G482" s="98">
        <f t="shared" ca="1" si="115"/>
        <v>1</v>
      </c>
      <c r="H482" s="95">
        <f ca="1">TRUNC(PRODUCT(G$10:G481),15)</f>
        <v>1.08216883244809</v>
      </c>
      <c r="I482" s="95">
        <f t="shared" ca="1" si="122"/>
        <v>1.0623776284451401</v>
      </c>
      <c r="J482" s="95">
        <f t="shared" ca="1" si="116"/>
        <v>1.0186291599999999</v>
      </c>
      <c r="K482" s="95">
        <f t="shared" ca="1" si="117"/>
        <v>18.629159990000002</v>
      </c>
      <c r="L482" s="99">
        <f>IF(VLOOKUP(A482,$U$12:$AD$125,8)=VLOOKUP(A481,$U$12:$AD$125,8),0,VLOOKUP(A482,U$12:$AD$125,8))</f>
        <v>0</v>
      </c>
      <c r="M482" s="100">
        <f>IF(L482&gt;0,VLOOKUP(L482,T$12:$AC$125,7),0)</f>
        <v>0</v>
      </c>
      <c r="N482" s="95">
        <f t="shared" si="123"/>
        <v>0</v>
      </c>
      <c r="O482" s="95">
        <f t="shared" ca="1" si="118"/>
        <v>18.629159990000002</v>
      </c>
      <c r="P482" s="101" t="str">
        <f t="shared" si="124"/>
        <v>J=</v>
      </c>
      <c r="Q482" s="102">
        <f t="shared" si="125"/>
        <v>43941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</row>
    <row r="483" spans="1:172" x14ac:dyDescent="0.2">
      <c r="A483" s="93">
        <f t="shared" si="119"/>
        <v>43898</v>
      </c>
      <c r="B483" s="94">
        <f t="shared" ca="1" si="126"/>
        <v>1018.6291599899999</v>
      </c>
      <c r="C483" s="95">
        <f t="shared" si="120"/>
        <v>1000</v>
      </c>
      <c r="D483" s="96">
        <f ca="1">IF(A483&lt;$B$1,VLOOKUP(A483,[1]DI!$A$4:$B$15000,2,FALSE),0)</f>
        <v>0</v>
      </c>
      <c r="E483" s="95">
        <f t="shared" ca="1" si="127"/>
        <v>0</v>
      </c>
      <c r="F483" s="97">
        <f t="shared" si="121"/>
        <v>1.0925</v>
      </c>
      <c r="G483" s="98">
        <f t="shared" ca="1" si="115"/>
        <v>1</v>
      </c>
      <c r="H483" s="95">
        <f ca="1">TRUNC(PRODUCT(G$10:G482),15)</f>
        <v>1.08216883244809</v>
      </c>
      <c r="I483" s="95">
        <f t="shared" ca="1" si="122"/>
        <v>1.0623776284451401</v>
      </c>
      <c r="J483" s="95">
        <f t="shared" ca="1" si="116"/>
        <v>1.0186291599999999</v>
      </c>
      <c r="K483" s="95">
        <f t="shared" ca="1" si="117"/>
        <v>18.629159990000002</v>
      </c>
      <c r="L483" s="99">
        <f>IF(VLOOKUP(A483,$U$12:$AD$125,8)=VLOOKUP(A482,$U$12:$AD$125,8),0,VLOOKUP(A483,U$12:$AD$125,8))</f>
        <v>0</v>
      </c>
      <c r="M483" s="100">
        <f>IF(L483&gt;0,VLOOKUP(L483,T$12:$AC$125,7),0)</f>
        <v>0</v>
      </c>
      <c r="N483" s="95">
        <f t="shared" si="123"/>
        <v>0</v>
      </c>
      <c r="O483" s="95">
        <f t="shared" ca="1" si="118"/>
        <v>18.629159990000002</v>
      </c>
      <c r="P483" s="101" t="str">
        <f t="shared" si="124"/>
        <v>J=</v>
      </c>
      <c r="Q483" s="102">
        <f t="shared" si="125"/>
        <v>43941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</row>
    <row r="484" spans="1:172" x14ac:dyDescent="0.2">
      <c r="A484" s="93">
        <f t="shared" si="119"/>
        <v>43899</v>
      </c>
      <c r="B484" s="94">
        <f t="shared" ca="1" si="126"/>
        <v>1018.6291599899999</v>
      </c>
      <c r="C484" s="95">
        <f t="shared" si="120"/>
        <v>1000</v>
      </c>
      <c r="D484" s="96">
        <f ca="1">IF(A484&lt;$B$1,VLOOKUP(A484,[1]DI!$A$4:$B$15000,2,FALSE),0)</f>
        <v>4.1500000000000002E-2</v>
      </c>
      <c r="E484" s="95">
        <f t="shared" ca="1" si="127"/>
        <v>1.6137000000000001E-4</v>
      </c>
      <c r="F484" s="97">
        <f t="shared" si="121"/>
        <v>1.0925</v>
      </c>
      <c r="G484" s="98">
        <f t="shared" ca="1" si="115"/>
        <v>1.0001762967250001</v>
      </c>
      <c r="H484" s="95">
        <f ca="1">TRUNC(PRODUCT(G$10:G483),15)</f>
        <v>1.08216883244809</v>
      </c>
      <c r="I484" s="95">
        <f t="shared" ca="1" si="122"/>
        <v>1.0623776284451401</v>
      </c>
      <c r="J484" s="95">
        <f t="shared" ca="1" si="116"/>
        <v>1.0186291599999999</v>
      </c>
      <c r="K484" s="95">
        <f t="shared" ca="1" si="117"/>
        <v>18.629159990000002</v>
      </c>
      <c r="L484" s="99">
        <f>IF(VLOOKUP(A484,$U$12:$AD$125,8)=VLOOKUP(A483,$U$12:$AD$125,8),0,VLOOKUP(A484,U$12:$AD$125,8))</f>
        <v>0</v>
      </c>
      <c r="M484" s="100">
        <f>IF(L484&gt;0,VLOOKUP(L484,T$12:$AC$125,7),0)</f>
        <v>0</v>
      </c>
      <c r="N484" s="95">
        <f t="shared" si="123"/>
        <v>0</v>
      </c>
      <c r="O484" s="95">
        <f t="shared" ca="1" si="118"/>
        <v>18.629159990000002</v>
      </c>
      <c r="P484" s="101" t="str">
        <f t="shared" si="124"/>
        <v>J=</v>
      </c>
      <c r="Q484" s="102">
        <f t="shared" si="125"/>
        <v>43941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</row>
    <row r="485" spans="1:172" x14ac:dyDescent="0.2">
      <c r="A485" s="93">
        <f t="shared" si="119"/>
        <v>43900</v>
      </c>
      <c r="B485" s="94">
        <f t="shared" ca="1" si="126"/>
        <v>1018.8087399999999</v>
      </c>
      <c r="C485" s="95">
        <f t="shared" si="120"/>
        <v>1000</v>
      </c>
      <c r="D485" s="96">
        <f ca="1">IF(A485&lt;$B$1,VLOOKUP(A485,[1]DI!$A$4:$B$15000,2,FALSE),0)</f>
        <v>4.1500000000000002E-2</v>
      </c>
      <c r="E485" s="95">
        <f t="shared" ca="1" si="127"/>
        <v>1.6137000000000001E-4</v>
      </c>
      <c r="F485" s="97">
        <f t="shared" si="121"/>
        <v>1.0925</v>
      </c>
      <c r="G485" s="98">
        <f t="shared" ca="1" si="115"/>
        <v>1.0001762967250001</v>
      </c>
      <c r="H485" s="95">
        <f ca="1">TRUNC(PRODUCT(G$10:G484),15)</f>
        <v>1.0823596152691499</v>
      </c>
      <c r="I485" s="95">
        <f t="shared" ca="1" si="122"/>
        <v>1.0623776284451401</v>
      </c>
      <c r="J485" s="95">
        <f t="shared" ca="1" si="116"/>
        <v>1.0188087400000001</v>
      </c>
      <c r="K485" s="95">
        <f t="shared" ca="1" si="117"/>
        <v>18.80874</v>
      </c>
      <c r="L485" s="99">
        <f>IF(VLOOKUP(A485,$U$12:$AD$125,8)=VLOOKUP(A484,$U$12:$AD$125,8),0,VLOOKUP(A485,U$12:$AD$125,8))</f>
        <v>0</v>
      </c>
      <c r="M485" s="100">
        <f>IF(L485&gt;0,VLOOKUP(L485,T$12:$AC$125,7),0)</f>
        <v>0</v>
      </c>
      <c r="N485" s="95">
        <f t="shared" si="123"/>
        <v>0</v>
      </c>
      <c r="O485" s="95">
        <f t="shared" ca="1" si="118"/>
        <v>18.80874</v>
      </c>
      <c r="P485" s="101" t="str">
        <f t="shared" si="124"/>
        <v>J=</v>
      </c>
      <c r="Q485" s="102">
        <f t="shared" si="125"/>
        <v>43941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</row>
    <row r="486" spans="1:172" x14ac:dyDescent="0.2">
      <c r="A486" s="93">
        <f t="shared" si="119"/>
        <v>43901</v>
      </c>
      <c r="B486" s="94">
        <f t="shared" ca="1" si="126"/>
        <v>1018.98835</v>
      </c>
      <c r="C486" s="95">
        <f t="shared" si="120"/>
        <v>1000</v>
      </c>
      <c r="D486" s="96">
        <f ca="1">IF(A486&lt;$B$1,VLOOKUP(A486,[1]DI!$A$4:$B$15000,2,FALSE),0)</f>
        <v>4.1500000000000002E-2</v>
      </c>
      <c r="E486" s="95">
        <f t="shared" ca="1" si="127"/>
        <v>1.6137000000000001E-4</v>
      </c>
      <c r="F486" s="97">
        <f t="shared" si="121"/>
        <v>1.0925</v>
      </c>
      <c r="G486" s="98">
        <f t="shared" ca="1" si="115"/>
        <v>1.0001762967250001</v>
      </c>
      <c r="H486" s="95">
        <f ca="1">TRUNC(PRODUCT(G$10:G485),15)</f>
        <v>1.0825504317246</v>
      </c>
      <c r="I486" s="95">
        <f t="shared" ca="1" si="122"/>
        <v>1.0623776284451401</v>
      </c>
      <c r="J486" s="95">
        <f t="shared" ca="1" si="116"/>
        <v>1.0189883500000001</v>
      </c>
      <c r="K486" s="95">
        <f t="shared" ca="1" si="117"/>
        <v>18.988350000000001</v>
      </c>
      <c r="L486" s="99">
        <f>IF(VLOOKUP(A486,$U$12:$AD$125,8)=VLOOKUP(A485,$U$12:$AD$125,8),0,VLOOKUP(A486,U$12:$AD$125,8))</f>
        <v>0</v>
      </c>
      <c r="M486" s="100">
        <f>IF(L486&gt;0,VLOOKUP(L486,T$12:$AC$125,7),0)</f>
        <v>0</v>
      </c>
      <c r="N486" s="95">
        <f t="shared" si="123"/>
        <v>0</v>
      </c>
      <c r="O486" s="95">
        <f t="shared" ca="1" si="118"/>
        <v>18.988350000000001</v>
      </c>
      <c r="P486" s="101" t="str">
        <f t="shared" si="124"/>
        <v>J=</v>
      </c>
      <c r="Q486" s="102">
        <f t="shared" si="125"/>
        <v>43941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</row>
    <row r="487" spans="1:172" x14ac:dyDescent="0.2">
      <c r="A487" s="93">
        <f t="shared" si="119"/>
        <v>43902</v>
      </c>
      <c r="B487" s="94">
        <f t="shared" ca="1" si="126"/>
        <v>1019.168</v>
      </c>
      <c r="C487" s="95">
        <f t="shared" si="120"/>
        <v>1000</v>
      </c>
      <c r="D487" s="96">
        <f ca="1">IF(A487&lt;$B$1,VLOOKUP(A487,[1]DI!$A$4:$B$15000,2,FALSE),0)</f>
        <v>4.1500000000000002E-2</v>
      </c>
      <c r="E487" s="95">
        <f t="shared" ca="1" si="127"/>
        <v>1.6137000000000001E-4</v>
      </c>
      <c r="F487" s="97">
        <f t="shared" si="121"/>
        <v>1.0925</v>
      </c>
      <c r="G487" s="98">
        <f t="shared" ca="1" si="115"/>
        <v>1.0001762967250001</v>
      </c>
      <c r="H487" s="95">
        <f ca="1">TRUNC(PRODUCT(G$10:G486),15)</f>
        <v>1.0827412818203599</v>
      </c>
      <c r="I487" s="95">
        <f t="shared" ca="1" si="122"/>
        <v>1.0623776284451401</v>
      </c>
      <c r="J487" s="95">
        <f t="shared" ca="1" si="116"/>
        <v>1.0191680000000001</v>
      </c>
      <c r="K487" s="95">
        <f t="shared" ca="1" si="117"/>
        <v>19.167999999999999</v>
      </c>
      <c r="L487" s="99">
        <f>IF(VLOOKUP(A487,$U$12:$AD$125,8)=VLOOKUP(A486,$U$12:$AD$125,8),0,VLOOKUP(A487,U$12:$AD$125,8))</f>
        <v>0</v>
      </c>
      <c r="M487" s="100">
        <f>IF(L487&gt;0,VLOOKUP(L487,T$12:$AC$125,7),0)</f>
        <v>0</v>
      </c>
      <c r="N487" s="95">
        <f t="shared" si="123"/>
        <v>0</v>
      </c>
      <c r="O487" s="95">
        <f t="shared" ca="1" si="118"/>
        <v>19.167999999999999</v>
      </c>
      <c r="P487" s="101" t="str">
        <f t="shared" si="124"/>
        <v>J=</v>
      </c>
      <c r="Q487" s="102">
        <f t="shared" si="125"/>
        <v>43941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</row>
    <row r="488" spans="1:172" x14ac:dyDescent="0.2">
      <c r="A488" s="93">
        <f t="shared" si="119"/>
        <v>43903</v>
      </c>
      <c r="B488" s="94">
        <f t="shared" ca="1" si="126"/>
        <v>1019.34768</v>
      </c>
      <c r="C488" s="95">
        <f t="shared" si="120"/>
        <v>1000</v>
      </c>
      <c r="D488" s="96">
        <f ca="1">IF(A488&lt;$B$1,VLOOKUP(A488,[1]DI!$A$4:$B$15000,2,FALSE),0)</f>
        <v>4.1500000000000002E-2</v>
      </c>
      <c r="E488" s="95">
        <f t="shared" ca="1" si="127"/>
        <v>1.6137000000000001E-4</v>
      </c>
      <c r="F488" s="97">
        <f t="shared" si="121"/>
        <v>1.0925</v>
      </c>
      <c r="G488" s="98">
        <f t="shared" ca="1" si="115"/>
        <v>1.0001762967250001</v>
      </c>
      <c r="H488" s="95">
        <f ca="1">TRUNC(PRODUCT(G$10:G487),15)</f>
        <v>1.08293216556236</v>
      </c>
      <c r="I488" s="95">
        <f t="shared" ca="1" si="122"/>
        <v>1.0623776284451401</v>
      </c>
      <c r="J488" s="95">
        <f t="shared" ca="1" si="116"/>
        <v>1.0193476800000001</v>
      </c>
      <c r="K488" s="95">
        <f t="shared" ca="1" si="117"/>
        <v>19.34768</v>
      </c>
      <c r="L488" s="99">
        <f>IF(VLOOKUP(A488,$U$12:$AD$125,8)=VLOOKUP(A487,$U$12:$AD$125,8),0,VLOOKUP(A488,U$12:$AD$125,8))</f>
        <v>0</v>
      </c>
      <c r="M488" s="100">
        <f>IF(L488&gt;0,VLOOKUP(L488,T$12:$AC$125,7),0)</f>
        <v>0</v>
      </c>
      <c r="N488" s="95">
        <f t="shared" si="123"/>
        <v>0</v>
      </c>
      <c r="O488" s="95">
        <f t="shared" ca="1" si="118"/>
        <v>19.34768</v>
      </c>
      <c r="P488" s="101" t="str">
        <f t="shared" si="124"/>
        <v>J=</v>
      </c>
      <c r="Q488" s="102">
        <f t="shared" si="125"/>
        <v>43941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</row>
    <row r="489" spans="1:172" x14ac:dyDescent="0.2">
      <c r="A489" s="93">
        <f t="shared" si="119"/>
        <v>43904</v>
      </c>
      <c r="B489" s="94">
        <f t="shared" ca="1" si="126"/>
        <v>1019.52738</v>
      </c>
      <c r="C489" s="95">
        <f t="shared" si="120"/>
        <v>1000</v>
      </c>
      <c r="D489" s="96">
        <f ca="1">IF(A489&lt;$B$1,VLOOKUP(A489,[1]DI!$A$4:$B$15000,2,FALSE),0)</f>
        <v>0</v>
      </c>
      <c r="E489" s="95">
        <f t="shared" ca="1" si="127"/>
        <v>0</v>
      </c>
      <c r="F489" s="97">
        <f t="shared" si="121"/>
        <v>1.0925</v>
      </c>
      <c r="G489" s="98">
        <f t="shared" ca="1" si="115"/>
        <v>1</v>
      </c>
      <c r="H489" s="95">
        <f ca="1">TRUNC(PRODUCT(G$10:G488),15)</f>
        <v>1.0831230829565499</v>
      </c>
      <c r="I489" s="95">
        <f t="shared" ca="1" si="122"/>
        <v>1.0623776284451401</v>
      </c>
      <c r="J489" s="95">
        <f t="shared" ca="1" si="116"/>
        <v>1.01952738</v>
      </c>
      <c r="K489" s="95">
        <f t="shared" ca="1" si="117"/>
        <v>19.527380000000001</v>
      </c>
      <c r="L489" s="99">
        <f>IF(VLOOKUP(A489,$U$12:$AD$125,8)=VLOOKUP(A488,$U$12:$AD$125,8),0,VLOOKUP(A489,U$12:$AD$125,8))</f>
        <v>0</v>
      </c>
      <c r="M489" s="100">
        <f>IF(L489&gt;0,VLOOKUP(L489,T$12:$AC$125,7),0)</f>
        <v>0</v>
      </c>
      <c r="N489" s="95">
        <f t="shared" si="123"/>
        <v>0</v>
      </c>
      <c r="O489" s="95">
        <f t="shared" ca="1" si="118"/>
        <v>19.527380000000001</v>
      </c>
      <c r="P489" s="101" t="str">
        <f t="shared" si="124"/>
        <v>J=</v>
      </c>
      <c r="Q489" s="102">
        <f t="shared" si="125"/>
        <v>43941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</row>
    <row r="490" spans="1:172" x14ac:dyDescent="0.2">
      <c r="A490" s="93">
        <f t="shared" si="119"/>
        <v>43905</v>
      </c>
      <c r="B490" s="94">
        <f t="shared" ca="1" si="126"/>
        <v>1019.52738</v>
      </c>
      <c r="C490" s="95">
        <f t="shared" si="120"/>
        <v>1000</v>
      </c>
      <c r="D490" s="96">
        <f ca="1">IF(A490&lt;$B$1,VLOOKUP(A490,[1]DI!$A$4:$B$15000,2,FALSE),0)</f>
        <v>0</v>
      </c>
      <c r="E490" s="95">
        <f t="shared" ca="1" si="127"/>
        <v>0</v>
      </c>
      <c r="F490" s="97">
        <f t="shared" si="121"/>
        <v>1.0925</v>
      </c>
      <c r="G490" s="98">
        <f t="shared" ca="1" si="115"/>
        <v>1</v>
      </c>
      <c r="H490" s="95">
        <f ca="1">TRUNC(PRODUCT(G$10:G489),15)</f>
        <v>1.0831230829565499</v>
      </c>
      <c r="I490" s="95">
        <f t="shared" ca="1" si="122"/>
        <v>1.0623776284451401</v>
      </c>
      <c r="J490" s="95">
        <f t="shared" ca="1" si="116"/>
        <v>1.01952738</v>
      </c>
      <c r="K490" s="95">
        <f t="shared" ca="1" si="117"/>
        <v>19.527380000000001</v>
      </c>
      <c r="L490" s="99">
        <f>IF(VLOOKUP(A490,$U$12:$AD$125,8)=VLOOKUP(A489,$U$12:$AD$125,8),0,VLOOKUP(A490,U$12:$AD$125,8))</f>
        <v>0</v>
      </c>
      <c r="M490" s="100">
        <f>IF(L490&gt;0,VLOOKUP(L490,T$12:$AC$125,7),0)</f>
        <v>0</v>
      </c>
      <c r="N490" s="95">
        <f t="shared" si="123"/>
        <v>0</v>
      </c>
      <c r="O490" s="95">
        <f t="shared" ca="1" si="118"/>
        <v>19.527380000000001</v>
      </c>
      <c r="P490" s="101" t="str">
        <f t="shared" si="124"/>
        <v>J=</v>
      </c>
      <c r="Q490" s="102">
        <f t="shared" si="125"/>
        <v>43941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</row>
    <row r="491" spans="1:172" x14ac:dyDescent="0.2">
      <c r="A491" s="93">
        <f t="shared" si="119"/>
        <v>43906</v>
      </c>
      <c r="B491" s="94">
        <f t="shared" ca="1" si="126"/>
        <v>1019.52738</v>
      </c>
      <c r="C491" s="95">
        <f t="shared" si="120"/>
        <v>1000</v>
      </c>
      <c r="D491" s="96">
        <f ca="1">IF(A491&lt;$B$1,VLOOKUP(A491,[1]DI!$A$4:$B$15000,2,FALSE),0)</f>
        <v>4.1500000000000002E-2</v>
      </c>
      <c r="E491" s="95">
        <f t="shared" ca="1" si="127"/>
        <v>1.6137000000000001E-4</v>
      </c>
      <c r="F491" s="97">
        <f t="shared" si="121"/>
        <v>1.0925</v>
      </c>
      <c r="G491" s="98">
        <f t="shared" ca="1" si="115"/>
        <v>1.0001762967250001</v>
      </c>
      <c r="H491" s="95">
        <f ca="1">TRUNC(PRODUCT(G$10:G490),15)</f>
        <v>1.0831230829565499</v>
      </c>
      <c r="I491" s="95">
        <f t="shared" ca="1" si="122"/>
        <v>1.0623776284451401</v>
      </c>
      <c r="J491" s="95">
        <f t="shared" ca="1" si="116"/>
        <v>1.01952738</v>
      </c>
      <c r="K491" s="95">
        <f t="shared" ca="1" si="117"/>
        <v>19.527380000000001</v>
      </c>
      <c r="L491" s="99">
        <f>IF(VLOOKUP(A491,$U$12:$AD$125,8)=VLOOKUP(A490,$U$12:$AD$125,8),0,VLOOKUP(A491,U$12:$AD$125,8))</f>
        <v>0</v>
      </c>
      <c r="M491" s="100">
        <f>IF(L491&gt;0,VLOOKUP(L491,T$12:$AC$125,7),0)</f>
        <v>0</v>
      </c>
      <c r="N491" s="95">
        <f t="shared" si="123"/>
        <v>0</v>
      </c>
      <c r="O491" s="95">
        <f t="shared" ca="1" si="118"/>
        <v>19.527380000000001</v>
      </c>
      <c r="P491" s="101" t="str">
        <f t="shared" si="124"/>
        <v>J=</v>
      </c>
      <c r="Q491" s="102">
        <f t="shared" si="125"/>
        <v>43941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</row>
    <row r="492" spans="1:172" x14ac:dyDescent="0.2">
      <c r="A492" s="93">
        <f t="shared" si="119"/>
        <v>43907</v>
      </c>
      <c r="B492" s="94">
        <f t="shared" ca="1" si="126"/>
        <v>1019.70712</v>
      </c>
      <c r="C492" s="95">
        <f t="shared" si="120"/>
        <v>1000</v>
      </c>
      <c r="D492" s="96">
        <f ca="1">IF(A492&lt;$B$1,VLOOKUP(A492,[1]DI!$A$4:$B$15000,2,FALSE),0)</f>
        <v>4.1500000000000002E-2</v>
      </c>
      <c r="E492" s="95">
        <f t="shared" ca="1" si="127"/>
        <v>1.6137000000000001E-4</v>
      </c>
      <c r="F492" s="97">
        <f t="shared" si="121"/>
        <v>1.0925</v>
      </c>
      <c r="G492" s="98">
        <f t="shared" ca="1" si="115"/>
        <v>1.0001762967250001</v>
      </c>
      <c r="H492" s="95">
        <f ca="1">TRUNC(PRODUCT(G$10:G491),15)</f>
        <v>1.0833140340088501</v>
      </c>
      <c r="I492" s="95">
        <f t="shared" ca="1" si="122"/>
        <v>1.0623776284451401</v>
      </c>
      <c r="J492" s="95">
        <f t="shared" ca="1" si="116"/>
        <v>1.0197071200000001</v>
      </c>
      <c r="K492" s="95">
        <f t="shared" ca="1" si="117"/>
        <v>19.70712</v>
      </c>
      <c r="L492" s="99">
        <f>IF(VLOOKUP(A492,$U$12:$AD$125,8)=VLOOKUP(A491,$U$12:$AD$125,8),0,VLOOKUP(A492,U$12:$AD$125,8))</f>
        <v>0</v>
      </c>
      <c r="M492" s="100">
        <f>IF(L492&gt;0,VLOOKUP(L492,T$12:$AC$125,7),0)</f>
        <v>0</v>
      </c>
      <c r="N492" s="95">
        <f t="shared" si="123"/>
        <v>0</v>
      </c>
      <c r="O492" s="95">
        <f t="shared" ca="1" si="118"/>
        <v>19.70712</v>
      </c>
      <c r="P492" s="101" t="str">
        <f t="shared" si="124"/>
        <v>J=</v>
      </c>
      <c r="Q492" s="102">
        <f t="shared" si="125"/>
        <v>43941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</row>
    <row r="493" spans="1:172" x14ac:dyDescent="0.2">
      <c r="A493" s="93">
        <f t="shared" si="119"/>
        <v>43908</v>
      </c>
      <c r="B493" s="94">
        <f t="shared" ca="1" si="126"/>
        <v>1019.88689</v>
      </c>
      <c r="C493" s="95">
        <f t="shared" si="120"/>
        <v>1000</v>
      </c>
      <c r="D493" s="96">
        <f ca="1">IF(A493&lt;$B$1,VLOOKUP(A493,[1]DI!$A$4:$B$15000,2,FALSE),0)</f>
        <v>4.1500000000000002E-2</v>
      </c>
      <c r="E493" s="95">
        <f t="shared" ca="1" si="127"/>
        <v>1.6137000000000001E-4</v>
      </c>
      <c r="F493" s="97">
        <f t="shared" si="121"/>
        <v>1.0925</v>
      </c>
      <c r="G493" s="98">
        <f t="shared" ca="1" si="115"/>
        <v>1.0001762967250001</v>
      </c>
      <c r="H493" s="95">
        <f ca="1">TRUNC(PRODUCT(G$10:G492),15)</f>
        <v>1.08350501872519</v>
      </c>
      <c r="I493" s="95">
        <f t="shared" ca="1" si="122"/>
        <v>1.0623776284451401</v>
      </c>
      <c r="J493" s="95">
        <f t="shared" ca="1" si="116"/>
        <v>1.01988689</v>
      </c>
      <c r="K493" s="95">
        <f t="shared" ca="1" si="117"/>
        <v>19.886890000000001</v>
      </c>
      <c r="L493" s="99">
        <f>IF(VLOOKUP(A493,$U$12:$AD$125,8)=VLOOKUP(A492,$U$12:$AD$125,8),0,VLOOKUP(A493,U$12:$AD$125,8))</f>
        <v>0</v>
      </c>
      <c r="M493" s="100">
        <f>IF(L493&gt;0,VLOOKUP(L493,T$12:$AC$125,7),0)</f>
        <v>0</v>
      </c>
      <c r="N493" s="95">
        <f t="shared" si="123"/>
        <v>0</v>
      </c>
      <c r="O493" s="95">
        <f t="shared" ca="1" si="118"/>
        <v>19.886890000000001</v>
      </c>
      <c r="P493" s="101" t="str">
        <f t="shared" si="124"/>
        <v>J=</v>
      </c>
      <c r="Q493" s="102">
        <f t="shared" si="125"/>
        <v>43941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</row>
    <row r="494" spans="1:172" x14ac:dyDescent="0.2">
      <c r="A494" s="93">
        <f t="shared" si="119"/>
        <v>43909</v>
      </c>
      <c r="B494" s="94">
        <f t="shared" ca="1" si="126"/>
        <v>1020.0667</v>
      </c>
      <c r="C494" s="95">
        <f t="shared" si="120"/>
        <v>1000</v>
      </c>
      <c r="D494" s="96">
        <f ca="1">IF(A494&lt;$B$1,VLOOKUP(A494,[1]DI!$A$4:$B$15000,2,FALSE),0)</f>
        <v>3.6500000000000005E-2</v>
      </c>
      <c r="E494" s="95">
        <f t="shared" ca="1" si="127"/>
        <v>1.4227E-4</v>
      </c>
      <c r="F494" s="97">
        <f t="shared" si="121"/>
        <v>1.0925</v>
      </c>
      <c r="G494" s="98">
        <f t="shared" ca="1" si="115"/>
        <v>1.000155429975</v>
      </c>
      <c r="H494" s="95">
        <f ca="1">TRUNC(PRODUCT(G$10:G493),15)</f>
        <v>1.0836960371115101</v>
      </c>
      <c r="I494" s="95">
        <f t="shared" ca="1" si="122"/>
        <v>1.0623776284451401</v>
      </c>
      <c r="J494" s="95">
        <f t="shared" ca="1" si="116"/>
        <v>1.0200667000000001</v>
      </c>
      <c r="K494" s="95">
        <f t="shared" ca="1" si="117"/>
        <v>20.066700000000001</v>
      </c>
      <c r="L494" s="99">
        <f>IF(VLOOKUP(A494,$U$12:$AD$125,8)=VLOOKUP(A493,$U$12:$AD$125,8),0,VLOOKUP(A494,U$12:$AD$125,8))</f>
        <v>0</v>
      </c>
      <c r="M494" s="100">
        <f>IF(L494&gt;0,VLOOKUP(L494,T$12:$AC$125,7),0)</f>
        <v>0</v>
      </c>
      <c r="N494" s="95">
        <f t="shared" si="123"/>
        <v>0</v>
      </c>
      <c r="O494" s="95">
        <f t="shared" ca="1" si="118"/>
        <v>20.066700000000001</v>
      </c>
      <c r="P494" s="101" t="str">
        <f t="shared" si="124"/>
        <v>J=</v>
      </c>
      <c r="Q494" s="102">
        <f t="shared" si="125"/>
        <v>43941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</row>
    <row r="495" spans="1:172" x14ac:dyDescent="0.2">
      <c r="A495" s="93">
        <f t="shared" si="119"/>
        <v>43910</v>
      </c>
      <c r="B495" s="94">
        <f t="shared" ca="1" si="126"/>
        <v>1020.22524</v>
      </c>
      <c r="C495" s="95">
        <f t="shared" si="120"/>
        <v>1000</v>
      </c>
      <c r="D495" s="96">
        <f ca="1">IF(A495&lt;$B$1,VLOOKUP(A495,[1]DI!$A$4:$B$15000,2,FALSE),0)</f>
        <v>3.6500000000000005E-2</v>
      </c>
      <c r="E495" s="95">
        <f t="shared" ca="1" si="127"/>
        <v>1.4227E-4</v>
      </c>
      <c r="F495" s="97">
        <f t="shared" si="121"/>
        <v>1.0925</v>
      </c>
      <c r="G495" s="98">
        <f t="shared" ca="1" si="115"/>
        <v>1.000155429975</v>
      </c>
      <c r="H495" s="95">
        <f ca="1">TRUNC(PRODUCT(G$10:G494),15)</f>
        <v>1.08386447595947</v>
      </c>
      <c r="I495" s="95">
        <f t="shared" ca="1" si="122"/>
        <v>1.0623776284451401</v>
      </c>
      <c r="J495" s="95">
        <f t="shared" ca="1" si="116"/>
        <v>1.02022524</v>
      </c>
      <c r="K495" s="95">
        <f t="shared" ca="1" si="117"/>
        <v>20.225239999999999</v>
      </c>
      <c r="L495" s="99">
        <f>IF(VLOOKUP(A495,$U$12:$AD$125,8)=VLOOKUP(A494,$U$12:$AD$125,8),0,VLOOKUP(A495,U$12:$AD$125,8))</f>
        <v>0</v>
      </c>
      <c r="M495" s="100">
        <f>IF(L495&gt;0,VLOOKUP(L495,T$12:$AC$125,7),0)</f>
        <v>0</v>
      </c>
      <c r="N495" s="95">
        <f t="shared" si="123"/>
        <v>0</v>
      </c>
      <c r="O495" s="95">
        <f t="shared" ca="1" si="118"/>
        <v>20.225239999999999</v>
      </c>
      <c r="P495" s="101" t="str">
        <f t="shared" si="124"/>
        <v>J=</v>
      </c>
      <c r="Q495" s="102">
        <f t="shared" si="125"/>
        <v>43941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</row>
    <row r="496" spans="1:172" x14ac:dyDescent="0.2">
      <c r="A496" s="93">
        <f t="shared" si="119"/>
        <v>43911</v>
      </c>
      <c r="B496" s="94">
        <f t="shared" ca="1" si="126"/>
        <v>1020.38381999</v>
      </c>
      <c r="C496" s="95">
        <f t="shared" si="120"/>
        <v>1000</v>
      </c>
      <c r="D496" s="96">
        <f ca="1">IF(A496&lt;$B$1,VLOOKUP(A496,[1]DI!$A$4:$B$15000,2,FALSE),0)</f>
        <v>0</v>
      </c>
      <c r="E496" s="95">
        <f t="shared" ca="1" si="127"/>
        <v>0</v>
      </c>
      <c r="F496" s="97">
        <f t="shared" si="121"/>
        <v>1.0925</v>
      </c>
      <c r="G496" s="98">
        <f t="shared" ca="1" si="115"/>
        <v>1</v>
      </c>
      <c r="H496" s="95">
        <f ca="1">TRUNC(PRODUCT(G$10:G495),15)</f>
        <v>1.08403294098787</v>
      </c>
      <c r="I496" s="95">
        <f t="shared" ca="1" si="122"/>
        <v>1.0623776284451401</v>
      </c>
      <c r="J496" s="95">
        <f t="shared" ca="1" si="116"/>
        <v>1.0203838199999999</v>
      </c>
      <c r="K496" s="95">
        <f t="shared" ca="1" si="117"/>
        <v>20.383819989999999</v>
      </c>
      <c r="L496" s="99">
        <f>IF(VLOOKUP(A496,$U$12:$AD$125,8)=VLOOKUP(A495,$U$12:$AD$125,8),0,VLOOKUP(A496,U$12:$AD$125,8))</f>
        <v>0</v>
      </c>
      <c r="M496" s="100">
        <f>IF(L496&gt;0,VLOOKUP(L496,T$12:$AC$125,7),0)</f>
        <v>0</v>
      </c>
      <c r="N496" s="95">
        <f t="shared" si="123"/>
        <v>0</v>
      </c>
      <c r="O496" s="95">
        <f t="shared" ca="1" si="118"/>
        <v>20.383819989999999</v>
      </c>
      <c r="P496" s="101" t="str">
        <f t="shared" si="124"/>
        <v>J=</v>
      </c>
      <c r="Q496" s="102">
        <f t="shared" si="125"/>
        <v>43941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</row>
    <row r="497" spans="1:177" x14ac:dyDescent="0.2">
      <c r="A497" s="93">
        <f t="shared" si="119"/>
        <v>43912</v>
      </c>
      <c r="B497" s="94">
        <f t="shared" ca="1" si="126"/>
        <v>1020.38381999</v>
      </c>
      <c r="C497" s="95">
        <f t="shared" si="120"/>
        <v>1000</v>
      </c>
      <c r="D497" s="96">
        <f ca="1">IF(A497&lt;$B$1,VLOOKUP(A497,[1]DI!$A$4:$B$15000,2,FALSE),0)</f>
        <v>0</v>
      </c>
      <c r="E497" s="95">
        <f t="shared" ca="1" si="127"/>
        <v>0</v>
      </c>
      <c r="F497" s="97">
        <f t="shared" si="121"/>
        <v>1.0925</v>
      </c>
      <c r="G497" s="98">
        <f t="shared" ca="1" si="115"/>
        <v>1</v>
      </c>
      <c r="H497" s="95">
        <f ca="1">TRUNC(PRODUCT(G$10:G496),15)</f>
        <v>1.08403294098787</v>
      </c>
      <c r="I497" s="95">
        <f t="shared" ca="1" si="122"/>
        <v>1.0623776284451401</v>
      </c>
      <c r="J497" s="95">
        <f t="shared" ca="1" si="116"/>
        <v>1.0203838199999999</v>
      </c>
      <c r="K497" s="95">
        <f t="shared" ca="1" si="117"/>
        <v>20.383819989999999</v>
      </c>
      <c r="L497" s="99">
        <f>IF(VLOOKUP(A497,$U$12:$AD$125,8)=VLOOKUP(A496,$U$12:$AD$125,8),0,VLOOKUP(A497,U$12:$AD$125,8))</f>
        <v>0</v>
      </c>
      <c r="M497" s="100">
        <f>IF(L497&gt;0,VLOOKUP(L497,T$12:$AC$125,7),0)</f>
        <v>0</v>
      </c>
      <c r="N497" s="95">
        <f t="shared" si="123"/>
        <v>0</v>
      </c>
      <c r="O497" s="95">
        <f t="shared" ca="1" si="118"/>
        <v>20.383819989999999</v>
      </c>
      <c r="P497" s="101" t="str">
        <f t="shared" si="124"/>
        <v>J=</v>
      </c>
      <c r="Q497" s="102">
        <f t="shared" si="125"/>
        <v>43941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</row>
    <row r="498" spans="1:177" x14ac:dyDescent="0.2">
      <c r="A498" s="93">
        <f t="shared" si="119"/>
        <v>43913</v>
      </c>
      <c r="B498" s="94">
        <f t="shared" ca="1" si="126"/>
        <v>1020.38381999</v>
      </c>
      <c r="C498" s="95">
        <f t="shared" si="120"/>
        <v>1000</v>
      </c>
      <c r="D498" s="96">
        <f ca="1">IF(A498&lt;$B$1,VLOOKUP(A498,[1]DI!$A$4:$B$15000,2,FALSE),0)</f>
        <v>3.6500000000000005E-2</v>
      </c>
      <c r="E498" s="95">
        <f t="shared" ca="1" si="127"/>
        <v>1.4227E-4</v>
      </c>
      <c r="F498" s="97">
        <f t="shared" si="121"/>
        <v>1.0925</v>
      </c>
      <c r="G498" s="98">
        <f t="shared" ca="1" si="115"/>
        <v>1.000155429975</v>
      </c>
      <c r="H498" s="95">
        <f ca="1">TRUNC(PRODUCT(G$10:G497),15)</f>
        <v>1.08403294098787</v>
      </c>
      <c r="I498" s="95">
        <f t="shared" ca="1" si="122"/>
        <v>1.0623776284451401</v>
      </c>
      <c r="J498" s="95">
        <f t="shared" ca="1" si="116"/>
        <v>1.0203838199999999</v>
      </c>
      <c r="K498" s="95">
        <f t="shared" ca="1" si="117"/>
        <v>20.383819989999999</v>
      </c>
      <c r="L498" s="99">
        <f>IF(VLOOKUP(A498,$U$12:$AD$125,8)=VLOOKUP(A497,$U$12:$AD$125,8),0,VLOOKUP(A498,U$12:$AD$125,8))</f>
        <v>0</v>
      </c>
      <c r="M498" s="100">
        <f>IF(L498&gt;0,VLOOKUP(L498,T$12:$AC$125,7),0)</f>
        <v>0</v>
      </c>
      <c r="N498" s="95">
        <f t="shared" si="123"/>
        <v>0</v>
      </c>
      <c r="O498" s="95">
        <f t="shared" ca="1" si="118"/>
        <v>20.383819989999999</v>
      </c>
      <c r="P498" s="101" t="str">
        <f t="shared" si="124"/>
        <v>J=</v>
      </c>
      <c r="Q498" s="102">
        <f t="shared" si="125"/>
        <v>43941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</row>
    <row r="499" spans="1:177" x14ac:dyDescent="0.2">
      <c r="A499" s="93">
        <f t="shared" si="119"/>
        <v>43914</v>
      </c>
      <c r="B499" s="94">
        <f t="shared" ca="1" si="126"/>
        <v>1020.54242</v>
      </c>
      <c r="C499" s="95">
        <f t="shared" si="120"/>
        <v>1000</v>
      </c>
      <c r="D499" s="96">
        <f ca="1">IF(A499&lt;$B$1,VLOOKUP(A499,[1]DI!$A$4:$B$15000,2,FALSE),0)</f>
        <v>3.6500000000000005E-2</v>
      </c>
      <c r="E499" s="95">
        <f t="shared" ca="1" si="127"/>
        <v>1.4227E-4</v>
      </c>
      <c r="F499" s="97">
        <f t="shared" si="121"/>
        <v>1.0925</v>
      </c>
      <c r="G499" s="98">
        <f t="shared" ca="1" si="115"/>
        <v>1.000155429975</v>
      </c>
      <c r="H499" s="95">
        <f ca="1">TRUNC(PRODUCT(G$10:G498),15)</f>
        <v>1.08420143220079</v>
      </c>
      <c r="I499" s="95">
        <f t="shared" ca="1" si="122"/>
        <v>1.0623776284451401</v>
      </c>
      <c r="J499" s="95">
        <f t="shared" ca="1" si="116"/>
        <v>1.02054242</v>
      </c>
      <c r="K499" s="95">
        <f t="shared" ca="1" si="117"/>
        <v>20.54242</v>
      </c>
      <c r="L499" s="99">
        <f>IF(VLOOKUP(A499,$U$12:$AD$125,8)=VLOOKUP(A498,$U$12:$AD$125,8),0,VLOOKUP(A499,U$12:$AD$125,8))</f>
        <v>0</v>
      </c>
      <c r="M499" s="100">
        <f>IF(L499&gt;0,VLOOKUP(L499,T$12:$AC$125,7),0)</f>
        <v>0</v>
      </c>
      <c r="N499" s="95">
        <f t="shared" si="123"/>
        <v>0</v>
      </c>
      <c r="O499" s="95">
        <f t="shared" ca="1" si="118"/>
        <v>20.54242</v>
      </c>
      <c r="P499" s="101" t="str">
        <f t="shared" si="124"/>
        <v>J=</v>
      </c>
      <c r="Q499" s="102">
        <f t="shared" si="125"/>
        <v>43941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</row>
    <row r="500" spans="1:177" x14ac:dyDescent="0.2">
      <c r="A500" s="93">
        <f t="shared" si="119"/>
        <v>43915</v>
      </c>
      <c r="B500" s="94">
        <f t="shared" ca="1" si="126"/>
        <v>1020.70104</v>
      </c>
      <c r="C500" s="95">
        <f t="shared" si="120"/>
        <v>1000</v>
      </c>
      <c r="D500" s="96">
        <f ca="1">IF(A500&lt;$B$1,VLOOKUP(A500,[1]DI!$A$4:$B$15000,2,FALSE),0)</f>
        <v>3.6500000000000005E-2</v>
      </c>
      <c r="E500" s="95">
        <f t="shared" ca="1" si="127"/>
        <v>1.4227E-4</v>
      </c>
      <c r="F500" s="97">
        <f t="shared" si="121"/>
        <v>1.0925</v>
      </c>
      <c r="G500" s="98">
        <f t="shared" ca="1" si="115"/>
        <v>1.000155429975</v>
      </c>
      <c r="H500" s="95">
        <f ca="1">TRUNC(PRODUCT(G$10:G499),15)</f>
        <v>1.0843699496022901</v>
      </c>
      <c r="I500" s="95">
        <f t="shared" ca="1" si="122"/>
        <v>1.0623776284451401</v>
      </c>
      <c r="J500" s="95">
        <f t="shared" ca="1" si="116"/>
        <v>1.0207010400000001</v>
      </c>
      <c r="K500" s="95">
        <f t="shared" ca="1" si="117"/>
        <v>20.701039999999999</v>
      </c>
      <c r="L500" s="99">
        <f>IF(VLOOKUP(A500,$U$12:$AD$125,8)=VLOOKUP(A499,$U$12:$AD$125,8),0,VLOOKUP(A500,U$12:$AD$125,8))</f>
        <v>0</v>
      </c>
      <c r="M500" s="100">
        <f>IF(L500&gt;0,VLOOKUP(L500,T$12:$AC$125,7),0)</f>
        <v>0</v>
      </c>
      <c r="N500" s="95">
        <f t="shared" si="123"/>
        <v>0</v>
      </c>
      <c r="O500" s="95">
        <f t="shared" ca="1" si="118"/>
        <v>20.701039999999999</v>
      </c>
      <c r="P500" s="101" t="str">
        <f t="shared" si="124"/>
        <v>J=</v>
      </c>
      <c r="Q500" s="102">
        <f t="shared" si="125"/>
        <v>43941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</row>
    <row r="501" spans="1:177" x14ac:dyDescent="0.2">
      <c r="A501" s="93">
        <f t="shared" si="119"/>
        <v>43916</v>
      </c>
      <c r="B501" s="94">
        <f t="shared" ca="1" si="126"/>
        <v>1020.85969</v>
      </c>
      <c r="C501" s="95">
        <f t="shared" si="120"/>
        <v>1000</v>
      </c>
      <c r="D501" s="96">
        <f ca="1">IF(A501&lt;$B$1,VLOOKUP(A501,[1]DI!$A$4:$B$15000,2,FALSE),0)</f>
        <v>3.6500000000000005E-2</v>
      </c>
      <c r="E501" s="95">
        <f t="shared" ca="1" si="127"/>
        <v>1.4227E-4</v>
      </c>
      <c r="F501" s="97">
        <f t="shared" si="121"/>
        <v>1.0925</v>
      </c>
      <c r="G501" s="98">
        <f t="shared" ca="1" si="115"/>
        <v>1.000155429975</v>
      </c>
      <c r="H501" s="95">
        <f ca="1">TRUNC(PRODUCT(G$10:G500),15)</f>
        <v>1.0845384931964399</v>
      </c>
      <c r="I501" s="95">
        <f t="shared" ca="1" si="122"/>
        <v>1.0623776284451401</v>
      </c>
      <c r="J501" s="95">
        <f t="shared" ca="1" si="116"/>
        <v>1.02085969</v>
      </c>
      <c r="K501" s="95">
        <f t="shared" ca="1" si="117"/>
        <v>20.859690000000001</v>
      </c>
      <c r="L501" s="99">
        <f>IF(VLOOKUP(A501,$U$12:$AD$125,8)=VLOOKUP(A500,$U$12:$AD$125,8),0,VLOOKUP(A501,U$12:$AD$125,8))</f>
        <v>0</v>
      </c>
      <c r="M501" s="100">
        <f>IF(L501&gt;0,VLOOKUP(L501,T$12:$AC$125,7),0)</f>
        <v>0</v>
      </c>
      <c r="N501" s="95">
        <f t="shared" si="123"/>
        <v>0</v>
      </c>
      <c r="O501" s="95">
        <f t="shared" ca="1" si="118"/>
        <v>20.859690000000001</v>
      </c>
      <c r="P501" s="101" t="str">
        <f t="shared" si="124"/>
        <v>J=</v>
      </c>
      <c r="Q501" s="102">
        <f t="shared" si="125"/>
        <v>43941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</row>
    <row r="502" spans="1:177" x14ac:dyDescent="0.2">
      <c r="A502" s="93">
        <f t="shared" si="119"/>
        <v>43917</v>
      </c>
      <c r="B502" s="94">
        <f t="shared" ca="1" si="126"/>
        <v>1021.01836</v>
      </c>
      <c r="C502" s="95">
        <f t="shared" si="120"/>
        <v>1000</v>
      </c>
      <c r="D502" s="96">
        <f ca="1">IF(A502&lt;$B$1,VLOOKUP(A502,[1]DI!$A$4:$B$15000,2,FALSE),0)</f>
        <v>3.6500000000000005E-2</v>
      </c>
      <c r="E502" s="95">
        <f t="shared" ca="1" si="127"/>
        <v>1.4227E-4</v>
      </c>
      <c r="F502" s="97">
        <f t="shared" si="121"/>
        <v>1.0925</v>
      </c>
      <c r="G502" s="98">
        <f t="shared" ca="1" si="115"/>
        <v>1.000155429975</v>
      </c>
      <c r="H502" s="95">
        <f ca="1">TRUNC(PRODUCT(G$10:G501),15)</f>
        <v>1.0847070629873301</v>
      </c>
      <c r="I502" s="95">
        <f t="shared" ca="1" si="122"/>
        <v>1.0623776284451401</v>
      </c>
      <c r="J502" s="95">
        <f t="shared" ca="1" si="116"/>
        <v>1.02101836</v>
      </c>
      <c r="K502" s="95">
        <f t="shared" ca="1" si="117"/>
        <v>21.018360000000001</v>
      </c>
      <c r="L502" s="99">
        <f>IF(VLOOKUP(A502,$U$12:$AD$125,8)=VLOOKUP(A501,$U$12:$AD$125,8),0,VLOOKUP(A502,U$12:$AD$125,8))</f>
        <v>0</v>
      </c>
      <c r="M502" s="100">
        <f>IF(L502&gt;0,VLOOKUP(L502,T$12:$AC$125,7),0)</f>
        <v>0</v>
      </c>
      <c r="N502" s="95">
        <f t="shared" si="123"/>
        <v>0</v>
      </c>
      <c r="O502" s="95">
        <f t="shared" ca="1" si="118"/>
        <v>21.018360000000001</v>
      </c>
      <c r="P502" s="101" t="str">
        <f t="shared" si="124"/>
        <v>J=</v>
      </c>
      <c r="Q502" s="102">
        <f t="shared" si="125"/>
        <v>43941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</row>
    <row r="503" spans="1:177" x14ac:dyDescent="0.2">
      <c r="A503" s="93">
        <f t="shared" si="119"/>
        <v>43918</v>
      </c>
      <c r="B503" s="94">
        <f t="shared" ca="1" si="126"/>
        <v>1021.17706</v>
      </c>
      <c r="C503" s="95">
        <f t="shared" si="120"/>
        <v>1000</v>
      </c>
      <c r="D503" s="96">
        <f ca="1">IF(A503&lt;$B$1,VLOOKUP(A503,[1]DI!$A$4:$B$15000,2,FALSE),0)</f>
        <v>0</v>
      </c>
      <c r="E503" s="95">
        <f t="shared" ca="1" si="127"/>
        <v>0</v>
      </c>
      <c r="F503" s="97">
        <f t="shared" si="121"/>
        <v>1.0925</v>
      </c>
      <c r="G503" s="98">
        <f t="shared" ca="1" si="115"/>
        <v>1</v>
      </c>
      <c r="H503" s="95">
        <f ca="1">TRUNC(PRODUCT(G$10:G502),15)</f>
        <v>1.0848756589790101</v>
      </c>
      <c r="I503" s="95">
        <f t="shared" ca="1" si="122"/>
        <v>1.0623776284451401</v>
      </c>
      <c r="J503" s="95">
        <f t="shared" ca="1" si="116"/>
        <v>1.0211770600000001</v>
      </c>
      <c r="K503" s="95">
        <f t="shared" ca="1" si="117"/>
        <v>21.177060000000001</v>
      </c>
      <c r="L503" s="99">
        <f>IF(VLOOKUP(A503,$U$12:$AD$125,8)=VLOOKUP(A502,$U$12:$AD$125,8),0,VLOOKUP(A503,U$12:$AD$125,8))</f>
        <v>0</v>
      </c>
      <c r="M503" s="100">
        <f>IF(L503&gt;0,VLOOKUP(L503,T$12:$AC$125,7),0)</f>
        <v>0</v>
      </c>
      <c r="N503" s="95">
        <f t="shared" si="123"/>
        <v>0</v>
      </c>
      <c r="O503" s="95">
        <f t="shared" ca="1" si="118"/>
        <v>21.177060000000001</v>
      </c>
      <c r="P503" s="101" t="str">
        <f t="shared" si="124"/>
        <v>J=</v>
      </c>
      <c r="Q503" s="102">
        <f t="shared" si="125"/>
        <v>43941</v>
      </c>
      <c r="R503" s="12"/>
      <c r="S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</row>
    <row r="504" spans="1:177" x14ac:dyDescent="0.2">
      <c r="A504" s="93">
        <f t="shared" si="119"/>
        <v>43919</v>
      </c>
      <c r="B504" s="94">
        <f t="shared" ca="1" si="126"/>
        <v>1021.17706</v>
      </c>
      <c r="C504" s="95">
        <f t="shared" si="120"/>
        <v>1000</v>
      </c>
      <c r="D504" s="96">
        <f ca="1">IF(A504&lt;$B$1,VLOOKUP(A504,[1]DI!$A$4:$B$15000,2,FALSE),0)</f>
        <v>0</v>
      </c>
      <c r="E504" s="95">
        <f t="shared" ca="1" si="127"/>
        <v>0</v>
      </c>
      <c r="F504" s="97">
        <f t="shared" si="121"/>
        <v>1.0925</v>
      </c>
      <c r="G504" s="98">
        <f t="shared" ca="1" si="115"/>
        <v>1</v>
      </c>
      <c r="H504" s="95">
        <f ca="1">TRUNC(PRODUCT(G$10:G503),15)</f>
        <v>1.0848756589790101</v>
      </c>
      <c r="I504" s="95">
        <f t="shared" ca="1" si="122"/>
        <v>1.0623776284451401</v>
      </c>
      <c r="J504" s="95">
        <f t="shared" ca="1" si="116"/>
        <v>1.0211770600000001</v>
      </c>
      <c r="K504" s="95">
        <f t="shared" ca="1" si="117"/>
        <v>21.177060000000001</v>
      </c>
      <c r="L504" s="99">
        <f>IF(VLOOKUP(A504,$U$12:$AD$125,8)=VLOOKUP(A503,$U$12:$AD$125,8),0,VLOOKUP(A504,U$12:$AD$125,8))</f>
        <v>0</v>
      </c>
      <c r="M504" s="100">
        <f>IF(L504&gt;0,VLOOKUP(L504,T$12:$AC$125,7),0)</f>
        <v>0</v>
      </c>
      <c r="N504" s="95">
        <f t="shared" si="123"/>
        <v>0</v>
      </c>
      <c r="O504" s="95">
        <f t="shared" ca="1" si="118"/>
        <v>21.177060000000001</v>
      </c>
      <c r="P504" s="101" t="str">
        <f t="shared" si="124"/>
        <v>J=</v>
      </c>
      <c r="Q504" s="102">
        <f t="shared" si="125"/>
        <v>43941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</row>
    <row r="505" spans="1:177" x14ac:dyDescent="0.2">
      <c r="A505" s="93">
        <f t="shared" si="119"/>
        <v>43920</v>
      </c>
      <c r="B505" s="94">
        <f t="shared" ca="1" si="126"/>
        <v>1021.17706</v>
      </c>
      <c r="C505" s="95">
        <f t="shared" si="120"/>
        <v>1000</v>
      </c>
      <c r="D505" s="96">
        <f ca="1">IF(A505&lt;$B$1,VLOOKUP(A505,[1]DI!$A$4:$B$15000,2,FALSE),0)</f>
        <v>3.6500000000000005E-2</v>
      </c>
      <c r="E505" s="95">
        <f t="shared" ca="1" si="127"/>
        <v>1.4227E-4</v>
      </c>
      <c r="F505" s="97">
        <f t="shared" si="121"/>
        <v>1.0925</v>
      </c>
      <c r="G505" s="98">
        <f t="shared" ca="1" si="115"/>
        <v>1.000155429975</v>
      </c>
      <c r="H505" s="95">
        <f ca="1">TRUNC(PRODUCT(G$10:G504),15)</f>
        <v>1.0848756589790101</v>
      </c>
      <c r="I505" s="95">
        <f t="shared" ca="1" si="122"/>
        <v>1.0623776284451401</v>
      </c>
      <c r="J505" s="95">
        <f t="shared" ca="1" si="116"/>
        <v>1.0211770600000001</v>
      </c>
      <c r="K505" s="95">
        <f t="shared" ca="1" si="117"/>
        <v>21.177060000000001</v>
      </c>
      <c r="L505" s="99">
        <f>IF(VLOOKUP(A505,$U$12:$AD$125,8)=VLOOKUP(A504,$U$12:$AD$125,8),0,VLOOKUP(A505,U$12:$AD$125,8))</f>
        <v>0</v>
      </c>
      <c r="M505" s="100">
        <f>IF(L505&gt;0,VLOOKUP(L505,T$12:$AC$125,7),0)</f>
        <v>0</v>
      </c>
      <c r="N505" s="95">
        <f t="shared" si="123"/>
        <v>0</v>
      </c>
      <c r="O505" s="95">
        <f t="shared" ca="1" si="118"/>
        <v>21.177060000000001</v>
      </c>
      <c r="P505" s="101" t="str">
        <f t="shared" si="124"/>
        <v>J=</v>
      </c>
      <c r="Q505" s="102">
        <f t="shared" si="125"/>
        <v>43941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</row>
    <row r="506" spans="1:177" x14ac:dyDescent="0.2">
      <c r="A506" s="93">
        <f t="shared" si="119"/>
        <v>43921</v>
      </c>
      <c r="B506" s="94">
        <f t="shared" ca="1" si="126"/>
        <v>1021.33578</v>
      </c>
      <c r="C506" s="95">
        <f t="shared" si="120"/>
        <v>1000</v>
      </c>
      <c r="D506" s="96">
        <f ca="1">IF(A506&lt;$B$1,VLOOKUP(A506,[1]DI!$A$4:$B$15000,2,FALSE),0)</f>
        <v>3.6500000000000005E-2</v>
      </c>
      <c r="E506" s="95">
        <f t="shared" ca="1" si="127"/>
        <v>1.4227E-4</v>
      </c>
      <c r="F506" s="97">
        <f t="shared" si="121"/>
        <v>1.0925</v>
      </c>
      <c r="G506" s="98">
        <f t="shared" ca="1" si="115"/>
        <v>1.000155429975</v>
      </c>
      <c r="H506" s="95">
        <f ca="1">TRUNC(PRODUCT(G$10:G505),15)</f>
        <v>1.0850442811755601</v>
      </c>
      <c r="I506" s="95">
        <f t="shared" ca="1" si="122"/>
        <v>1.0623776284451401</v>
      </c>
      <c r="J506" s="95">
        <f t="shared" ca="1" si="116"/>
        <v>1.02133578</v>
      </c>
      <c r="K506" s="95">
        <f t="shared" ca="1" si="117"/>
        <v>21.33578</v>
      </c>
      <c r="L506" s="99">
        <f>IF(VLOOKUP(A506,$U$12:$AD$125,8)=VLOOKUP(A505,$U$12:$AD$125,8),0,VLOOKUP(A506,U$12:$AD$125,8))</f>
        <v>0</v>
      </c>
      <c r="M506" s="100">
        <f>IF(L506&gt;0,VLOOKUP(L506,T$12:$AC$125,7),0)</f>
        <v>0</v>
      </c>
      <c r="N506" s="95">
        <f t="shared" si="123"/>
        <v>0</v>
      </c>
      <c r="O506" s="95">
        <f t="shared" ca="1" si="118"/>
        <v>21.33578</v>
      </c>
      <c r="P506" s="101" t="str">
        <f t="shared" si="124"/>
        <v>J=</v>
      </c>
      <c r="Q506" s="102">
        <f t="shared" si="125"/>
        <v>43941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</row>
    <row r="507" spans="1:177" x14ac:dyDescent="0.2">
      <c r="A507" s="93">
        <f t="shared" si="119"/>
        <v>43922</v>
      </c>
      <c r="B507" s="94">
        <f t="shared" ca="1" si="126"/>
        <v>1021.49452</v>
      </c>
      <c r="C507" s="95">
        <f t="shared" si="120"/>
        <v>1000</v>
      </c>
      <c r="D507" s="96">
        <f ca="1">IF(A507&lt;$B$1,VLOOKUP(A507,[1]DI!$A$4:$B$15000,2,FALSE),0)</f>
        <v>3.6500000000000005E-2</v>
      </c>
      <c r="E507" s="95">
        <f t="shared" ca="1" si="127"/>
        <v>1.4227E-4</v>
      </c>
      <c r="F507" s="97">
        <f t="shared" si="121"/>
        <v>1.0925</v>
      </c>
      <c r="G507" s="98">
        <f t="shared" ca="1" si="115"/>
        <v>1.000155429975</v>
      </c>
      <c r="H507" s="95">
        <f ca="1">TRUNC(PRODUCT(G$10:G506),15)</f>
        <v>1.08521292958106</v>
      </c>
      <c r="I507" s="95">
        <f t="shared" ca="1" si="122"/>
        <v>1.0623776284451401</v>
      </c>
      <c r="J507" s="95">
        <f t="shared" ca="1" si="116"/>
        <v>1.0214945200000001</v>
      </c>
      <c r="K507" s="95">
        <f t="shared" ca="1" si="117"/>
        <v>21.494520000000001</v>
      </c>
      <c r="L507" s="99">
        <f>IF(VLOOKUP(A507,$U$12:$AD$125,8)=VLOOKUP(A506,$U$12:$AD$125,8),0,VLOOKUP(A507,U$12:$AD$125,8))</f>
        <v>0</v>
      </c>
      <c r="M507" s="100">
        <f>IF(L507&gt;0,VLOOKUP(L507,T$12:$AC$125,7),0)</f>
        <v>0</v>
      </c>
      <c r="N507" s="95">
        <f t="shared" si="123"/>
        <v>0</v>
      </c>
      <c r="O507" s="95">
        <f t="shared" ca="1" si="118"/>
        <v>21.494520000000001</v>
      </c>
      <c r="P507" s="101" t="str">
        <f t="shared" si="124"/>
        <v>J=</v>
      </c>
      <c r="Q507" s="102">
        <f t="shared" si="125"/>
        <v>43941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</row>
    <row r="508" spans="1:177" x14ac:dyDescent="0.2">
      <c r="A508" s="93">
        <f t="shared" si="119"/>
        <v>43923</v>
      </c>
      <c r="B508" s="94">
        <f t="shared" ca="1" si="126"/>
        <v>1021.65328999</v>
      </c>
      <c r="C508" s="95">
        <f t="shared" si="120"/>
        <v>1000</v>
      </c>
      <c r="D508" s="96">
        <f ca="1">IF(A508&lt;$B$1,VLOOKUP(A508,[1]DI!$A$4:$B$15000,2,FALSE),0)</f>
        <v>3.6500000000000005E-2</v>
      </c>
      <c r="E508" s="95">
        <f t="shared" ca="1" si="127"/>
        <v>1.4227E-4</v>
      </c>
      <c r="F508" s="97">
        <f t="shared" si="121"/>
        <v>1.0925</v>
      </c>
      <c r="G508" s="98">
        <f t="shared" ca="1" si="115"/>
        <v>1.000155429975</v>
      </c>
      <c r="H508" s="95">
        <f ca="1">TRUNC(PRODUCT(G$10:G507),15)</f>
        <v>1.0853816041995801</v>
      </c>
      <c r="I508" s="95">
        <f t="shared" ca="1" si="122"/>
        <v>1.0623776284451401</v>
      </c>
      <c r="J508" s="95">
        <f t="shared" ca="1" si="116"/>
        <v>1.0216532899999999</v>
      </c>
      <c r="K508" s="95">
        <f t="shared" ca="1" si="117"/>
        <v>21.653289990000001</v>
      </c>
      <c r="L508" s="99">
        <f>IF(VLOOKUP(A508,$U$12:$AD$125,8)=VLOOKUP(A507,$U$12:$AD$125,8),0,VLOOKUP(A508,U$12:$AD$125,8))</f>
        <v>0</v>
      </c>
      <c r="M508" s="100">
        <f>IF(L508&gt;0,VLOOKUP(L508,T$12:$AC$125,7),0)</f>
        <v>0</v>
      </c>
      <c r="N508" s="95">
        <f t="shared" si="123"/>
        <v>0</v>
      </c>
      <c r="O508" s="95">
        <f t="shared" ca="1" si="118"/>
        <v>21.653289990000001</v>
      </c>
      <c r="P508" s="101" t="str">
        <f t="shared" si="124"/>
        <v>J=</v>
      </c>
      <c r="Q508" s="102">
        <f t="shared" si="125"/>
        <v>43941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</row>
    <row r="509" spans="1:177" x14ac:dyDescent="0.2">
      <c r="A509" s="93">
        <f t="shared" si="119"/>
        <v>43924</v>
      </c>
      <c r="B509" s="94">
        <f t="shared" ca="1" si="126"/>
        <v>1021.81209</v>
      </c>
      <c r="C509" s="95">
        <f t="shared" si="120"/>
        <v>1000</v>
      </c>
      <c r="D509" s="96">
        <f ca="1">IF(A509&lt;$B$1,VLOOKUP(A509,[1]DI!$A$4:$B$15000,2,FALSE),0)</f>
        <v>3.6500000000000005E-2</v>
      </c>
      <c r="E509" s="95">
        <f t="shared" ca="1" si="127"/>
        <v>1.4227E-4</v>
      </c>
      <c r="F509" s="97">
        <f t="shared" si="121"/>
        <v>1.0925</v>
      </c>
      <c r="G509" s="98">
        <f t="shared" ca="1" si="115"/>
        <v>1.000155429975</v>
      </c>
      <c r="H509" s="95">
        <f ca="1">TRUNC(PRODUCT(G$10:G508),15)</f>
        <v>1.08555030503518</v>
      </c>
      <c r="I509" s="95">
        <f t="shared" ca="1" si="122"/>
        <v>1.0623776284451401</v>
      </c>
      <c r="J509" s="95">
        <f t="shared" ca="1" si="116"/>
        <v>1.0218120900000001</v>
      </c>
      <c r="K509" s="95">
        <f t="shared" ca="1" si="117"/>
        <v>21.812090000000001</v>
      </c>
      <c r="L509" s="99">
        <f>IF(VLOOKUP(A509,$U$12:$AD$125,8)=VLOOKUP(A508,$U$12:$AD$125,8),0,VLOOKUP(A509,U$12:$AD$125,8))</f>
        <v>0</v>
      </c>
      <c r="M509" s="100">
        <f>IF(L509&gt;0,VLOOKUP(L509,T$12:$AC$125,7),0)</f>
        <v>0</v>
      </c>
      <c r="N509" s="95">
        <f t="shared" si="123"/>
        <v>0</v>
      </c>
      <c r="O509" s="95">
        <f t="shared" ca="1" si="118"/>
        <v>21.812090000000001</v>
      </c>
      <c r="P509" s="101" t="str">
        <f t="shared" si="124"/>
        <v>J=</v>
      </c>
      <c r="Q509" s="102">
        <f t="shared" si="125"/>
        <v>43941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</row>
    <row r="510" spans="1:177" x14ac:dyDescent="0.2">
      <c r="A510" s="93">
        <f t="shared" si="119"/>
        <v>43925</v>
      </c>
      <c r="B510" s="94">
        <f t="shared" ca="1" si="126"/>
        <v>1021.97091</v>
      </c>
      <c r="C510" s="95">
        <f t="shared" si="120"/>
        <v>1000</v>
      </c>
      <c r="D510" s="96">
        <f ca="1">IF(A510&lt;$B$1,VLOOKUP(A510,[1]DI!$A$4:$B$15000,2,FALSE),0)</f>
        <v>0</v>
      </c>
      <c r="E510" s="95">
        <f t="shared" ca="1" si="127"/>
        <v>0</v>
      </c>
      <c r="F510" s="97">
        <f t="shared" si="121"/>
        <v>1.0925</v>
      </c>
      <c r="G510" s="98">
        <f t="shared" ca="1" si="115"/>
        <v>1</v>
      </c>
      <c r="H510" s="95">
        <f ca="1">TRUNC(PRODUCT(G$10:G509),15)</f>
        <v>1.0857190320919501</v>
      </c>
      <c r="I510" s="95">
        <f t="shared" ca="1" si="122"/>
        <v>1.0623776284451401</v>
      </c>
      <c r="J510" s="95">
        <f t="shared" ca="1" si="116"/>
        <v>1.0219709100000001</v>
      </c>
      <c r="K510" s="95">
        <f t="shared" ca="1" si="117"/>
        <v>21.97091</v>
      </c>
      <c r="L510" s="99">
        <f>IF(VLOOKUP(A510,$U$12:$AD$125,8)=VLOOKUP(A509,$U$12:$AD$125,8),0,VLOOKUP(A510,U$12:$AD$125,8))</f>
        <v>0</v>
      </c>
      <c r="M510" s="100">
        <f>IF(L510&gt;0,VLOOKUP(L510,T$12:$AC$125,7),0)</f>
        <v>0</v>
      </c>
      <c r="N510" s="95">
        <f t="shared" si="123"/>
        <v>0</v>
      </c>
      <c r="O510" s="95">
        <f t="shared" ca="1" si="118"/>
        <v>21.97091</v>
      </c>
      <c r="P510" s="101" t="str">
        <f t="shared" si="124"/>
        <v>J=</v>
      </c>
      <c r="Q510" s="102">
        <f t="shared" si="125"/>
        <v>43941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</row>
    <row r="511" spans="1:177" x14ac:dyDescent="0.2">
      <c r="A511" s="93">
        <f t="shared" si="119"/>
        <v>43926</v>
      </c>
      <c r="B511" s="94">
        <f t="shared" ca="1" si="126"/>
        <v>1021.97091</v>
      </c>
      <c r="C511" s="95">
        <f t="shared" si="120"/>
        <v>1000</v>
      </c>
      <c r="D511" s="96">
        <f ca="1">IF(A511&lt;$B$1,VLOOKUP(A511,[1]DI!$A$4:$B$15000,2,FALSE),0)</f>
        <v>0</v>
      </c>
      <c r="E511" s="95">
        <f t="shared" ca="1" si="127"/>
        <v>0</v>
      </c>
      <c r="F511" s="97">
        <f t="shared" si="121"/>
        <v>1.0925</v>
      </c>
      <c r="G511" s="98">
        <f t="shared" ca="1" si="115"/>
        <v>1</v>
      </c>
      <c r="H511" s="95">
        <f ca="1">TRUNC(PRODUCT(G$10:G510),15)</f>
        <v>1.0857190320919501</v>
      </c>
      <c r="I511" s="95">
        <f t="shared" ca="1" si="122"/>
        <v>1.0623776284451401</v>
      </c>
      <c r="J511" s="95">
        <f t="shared" ca="1" si="116"/>
        <v>1.0219709100000001</v>
      </c>
      <c r="K511" s="95">
        <f t="shared" ca="1" si="117"/>
        <v>21.97091</v>
      </c>
      <c r="L511" s="99">
        <f>IF(VLOOKUP(A511,$U$12:$AD$125,8)=VLOOKUP(A510,$U$12:$AD$125,8),0,VLOOKUP(A511,U$12:$AD$125,8))</f>
        <v>0</v>
      </c>
      <c r="M511" s="100">
        <f>IF(L511&gt;0,VLOOKUP(L511,T$12:$AC$125,7),0)</f>
        <v>0</v>
      </c>
      <c r="N511" s="95">
        <f t="shared" si="123"/>
        <v>0</v>
      </c>
      <c r="O511" s="95">
        <f t="shared" ca="1" si="118"/>
        <v>21.97091</v>
      </c>
      <c r="P511" s="101" t="str">
        <f t="shared" si="124"/>
        <v>J=</v>
      </c>
      <c r="Q511" s="102">
        <f t="shared" si="125"/>
        <v>43941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</row>
    <row r="512" spans="1:177" x14ac:dyDescent="0.2">
      <c r="A512" s="93">
        <f t="shared" si="119"/>
        <v>43927</v>
      </c>
      <c r="B512" s="94">
        <f t="shared" ca="1" si="126"/>
        <v>1021.97091</v>
      </c>
      <c r="C512" s="95">
        <f t="shared" si="120"/>
        <v>1000</v>
      </c>
      <c r="D512" s="96">
        <f ca="1">IF(A512&lt;$B$1,VLOOKUP(A512,[1]DI!$A$4:$B$15000,2,FALSE),0)</f>
        <v>3.6500000000000005E-2</v>
      </c>
      <c r="E512" s="95">
        <f t="shared" ca="1" si="127"/>
        <v>1.4227E-4</v>
      </c>
      <c r="F512" s="97">
        <f t="shared" si="121"/>
        <v>1.0925</v>
      </c>
      <c r="G512" s="98">
        <f t="shared" ca="1" si="115"/>
        <v>1.000155429975</v>
      </c>
      <c r="H512" s="95">
        <f ca="1">TRUNC(PRODUCT(G$10:G511),15)</f>
        <v>1.0857190320919501</v>
      </c>
      <c r="I512" s="95">
        <f t="shared" ca="1" si="122"/>
        <v>1.0623776284451401</v>
      </c>
      <c r="J512" s="95">
        <f t="shared" ca="1" si="116"/>
        <v>1.0219709100000001</v>
      </c>
      <c r="K512" s="95">
        <f t="shared" ca="1" si="117"/>
        <v>21.97091</v>
      </c>
      <c r="L512" s="99">
        <f>IF(VLOOKUP(A512,$U$12:$AD$125,8)=VLOOKUP(A511,$U$12:$AD$125,8),0,VLOOKUP(A512,U$12:$AD$125,8))</f>
        <v>0</v>
      </c>
      <c r="M512" s="100">
        <f>IF(L512&gt;0,VLOOKUP(L512,T$12:$AC$125,7),0)</f>
        <v>0</v>
      </c>
      <c r="N512" s="95">
        <f t="shared" si="123"/>
        <v>0</v>
      </c>
      <c r="O512" s="95">
        <f t="shared" ca="1" si="118"/>
        <v>21.97091</v>
      </c>
      <c r="P512" s="101" t="str">
        <f t="shared" si="124"/>
        <v>J=</v>
      </c>
      <c r="Q512" s="102">
        <f t="shared" si="125"/>
        <v>43941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</row>
    <row r="513" spans="1:175" x14ac:dyDescent="0.2">
      <c r="A513" s="93">
        <f t="shared" si="119"/>
        <v>43928</v>
      </c>
      <c r="B513" s="94">
        <f t="shared" ca="1" si="126"/>
        <v>1022.12976</v>
      </c>
      <c r="C513" s="95">
        <f t="shared" si="120"/>
        <v>1000</v>
      </c>
      <c r="D513" s="96">
        <f ca="1">IF(A513&lt;$B$1,VLOOKUP(A513,[1]DI!$A$4:$B$15000,2,FALSE),0)</f>
        <v>3.6500000000000005E-2</v>
      </c>
      <c r="E513" s="95">
        <f t="shared" ca="1" si="127"/>
        <v>1.4227E-4</v>
      </c>
      <c r="F513" s="97">
        <f t="shared" si="121"/>
        <v>1.0925</v>
      </c>
      <c r="G513" s="98">
        <f t="shared" ca="1" si="115"/>
        <v>1.000155429975</v>
      </c>
      <c r="H513" s="95">
        <f ca="1">TRUNC(PRODUCT(G$10:G512),15)</f>
        <v>1.0858877853739699</v>
      </c>
      <c r="I513" s="95">
        <f t="shared" ca="1" si="122"/>
        <v>1.0623776284451401</v>
      </c>
      <c r="J513" s="95">
        <f t="shared" ca="1" si="116"/>
        <v>1.0221297600000001</v>
      </c>
      <c r="K513" s="95">
        <f t="shared" ca="1" si="117"/>
        <v>22.129760000000001</v>
      </c>
      <c r="L513" s="99">
        <f>IF(VLOOKUP(A513,$U$12:$AD$125,8)=VLOOKUP(A512,$U$12:$AD$125,8),0,VLOOKUP(A513,U$12:$AD$125,8))</f>
        <v>0</v>
      </c>
      <c r="M513" s="100">
        <f>IF(L513&gt;0,VLOOKUP(L513,T$12:$AC$125,7),0)</f>
        <v>0</v>
      </c>
      <c r="N513" s="95">
        <f t="shared" si="123"/>
        <v>0</v>
      </c>
      <c r="O513" s="95">
        <f t="shared" ca="1" si="118"/>
        <v>22.129760000000001</v>
      </c>
      <c r="P513" s="101" t="str">
        <f t="shared" si="124"/>
        <v>J=</v>
      </c>
      <c r="Q513" s="102">
        <f t="shared" si="125"/>
        <v>43941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</row>
    <row r="514" spans="1:175" x14ac:dyDescent="0.2">
      <c r="A514" s="93">
        <f t="shared" si="119"/>
        <v>43929</v>
      </c>
      <c r="B514" s="94">
        <f t="shared" ca="1" si="126"/>
        <v>1022.28862</v>
      </c>
      <c r="C514" s="95">
        <f t="shared" si="120"/>
        <v>1000</v>
      </c>
      <c r="D514" s="96">
        <f ca="1">IF(A514&lt;$B$1,VLOOKUP(A514,[1]DI!$A$4:$B$15000,2,FALSE),0)</f>
        <v>3.6500000000000005E-2</v>
      </c>
      <c r="E514" s="95">
        <f t="shared" ca="1" si="127"/>
        <v>1.4227E-4</v>
      </c>
      <c r="F514" s="97">
        <f t="shared" si="121"/>
        <v>1.0925</v>
      </c>
      <c r="G514" s="98">
        <f t="shared" ca="1" si="115"/>
        <v>1.000155429975</v>
      </c>
      <c r="H514" s="95">
        <f ca="1">TRUNC(PRODUCT(G$10:G513),15)</f>
        <v>1.0860565648853</v>
      </c>
      <c r="I514" s="95">
        <f t="shared" ca="1" si="122"/>
        <v>1.0623776284451401</v>
      </c>
      <c r="J514" s="95">
        <f t="shared" ca="1" si="116"/>
        <v>1.0222886200000001</v>
      </c>
      <c r="K514" s="95">
        <f t="shared" ca="1" si="117"/>
        <v>22.288620000000002</v>
      </c>
      <c r="L514" s="99">
        <f>IF(VLOOKUP(A514,$U$12:$AD$125,8)=VLOOKUP(A513,$U$12:$AD$125,8),0,VLOOKUP(A514,U$12:$AD$125,8))</f>
        <v>0</v>
      </c>
      <c r="M514" s="100">
        <f>IF(L514&gt;0,VLOOKUP(L514,T$12:$AC$125,7),0)</f>
        <v>0</v>
      </c>
      <c r="N514" s="95">
        <f t="shared" si="123"/>
        <v>0</v>
      </c>
      <c r="O514" s="95">
        <f t="shared" ca="1" si="118"/>
        <v>22.288620000000002</v>
      </c>
      <c r="P514" s="101" t="str">
        <f t="shared" si="124"/>
        <v>J=</v>
      </c>
      <c r="Q514" s="102">
        <f t="shared" si="125"/>
        <v>43941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</row>
    <row r="515" spans="1:175" x14ac:dyDescent="0.2">
      <c r="A515" s="93">
        <f t="shared" si="119"/>
        <v>43930</v>
      </c>
      <c r="B515" s="94">
        <f t="shared" ca="1" si="126"/>
        <v>1022.4475200000001</v>
      </c>
      <c r="C515" s="95">
        <f t="shared" si="120"/>
        <v>1000</v>
      </c>
      <c r="D515" s="96">
        <f ca="1">IF(A515&lt;$B$1,VLOOKUP(A515,[1]DI!$A$4:$B$15000,2,FALSE),0)</f>
        <v>3.6500000000000005E-2</v>
      </c>
      <c r="E515" s="95">
        <f t="shared" ca="1" si="127"/>
        <v>1.4227E-4</v>
      </c>
      <c r="F515" s="97">
        <f t="shared" si="121"/>
        <v>1.0925</v>
      </c>
      <c r="G515" s="98">
        <f t="shared" ca="1" si="115"/>
        <v>1.000155429975</v>
      </c>
      <c r="H515" s="95">
        <f ca="1">TRUNC(PRODUCT(G$10:G514),15)</f>
        <v>1.08622537063003</v>
      </c>
      <c r="I515" s="95">
        <f t="shared" ca="1" si="122"/>
        <v>1.0623776284451401</v>
      </c>
      <c r="J515" s="95">
        <f t="shared" ca="1" si="116"/>
        <v>1.0224475200000001</v>
      </c>
      <c r="K515" s="95">
        <f t="shared" ca="1" si="117"/>
        <v>22.447520000000001</v>
      </c>
      <c r="L515" s="99">
        <f>IF(VLOOKUP(A515,$U$12:$AD$125,8)=VLOOKUP(A514,$U$12:$AD$125,8),0,VLOOKUP(A515,U$12:$AD$125,8))</f>
        <v>0</v>
      </c>
      <c r="M515" s="100">
        <f>IF(L515&gt;0,VLOOKUP(L515,T$12:$AC$125,7),0)</f>
        <v>0</v>
      </c>
      <c r="N515" s="95">
        <f t="shared" si="123"/>
        <v>0</v>
      </c>
      <c r="O515" s="95">
        <f t="shared" ca="1" si="118"/>
        <v>22.447520000000001</v>
      </c>
      <c r="P515" s="101" t="str">
        <f t="shared" si="124"/>
        <v>J=</v>
      </c>
      <c r="Q515" s="102">
        <f t="shared" si="125"/>
        <v>43941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</row>
    <row r="516" spans="1:175" x14ac:dyDescent="0.2">
      <c r="A516" s="93">
        <f t="shared" si="119"/>
        <v>43931</v>
      </c>
      <c r="B516" s="94">
        <f t="shared" ca="1" si="126"/>
        <v>1022.60643999</v>
      </c>
      <c r="C516" s="95">
        <f t="shared" si="120"/>
        <v>1000</v>
      </c>
      <c r="D516" s="96">
        <f ca="1">IF(A516&lt;$B$1,VLOOKUP(A516,[1]DI!$A$4:$B$15000,2,FALSE),0)</f>
        <v>0</v>
      </c>
      <c r="E516" s="95">
        <f t="shared" ca="1" si="127"/>
        <v>0</v>
      </c>
      <c r="F516" s="97">
        <f t="shared" si="121"/>
        <v>1.0925</v>
      </c>
      <c r="G516" s="98">
        <f t="shared" ca="1" si="115"/>
        <v>1</v>
      </c>
      <c r="H516" s="95">
        <f ca="1">TRUNC(PRODUCT(G$10:G515),15)</f>
        <v>1.08639420261223</v>
      </c>
      <c r="I516" s="95">
        <f t="shared" ca="1" si="122"/>
        <v>1.0623776284451401</v>
      </c>
      <c r="J516" s="95">
        <f t="shared" ca="1" si="116"/>
        <v>1.0226064399999999</v>
      </c>
      <c r="K516" s="95">
        <f t="shared" ca="1" si="117"/>
        <v>22.606439989999998</v>
      </c>
      <c r="L516" s="99">
        <f>IF(VLOOKUP(A516,$U$12:$AD$125,8)=VLOOKUP(A515,$U$12:$AD$125,8),0,VLOOKUP(A516,U$12:$AD$125,8))</f>
        <v>0</v>
      </c>
      <c r="M516" s="100">
        <f>IF(L516&gt;0,VLOOKUP(L516,T$12:$AC$125,7),0)</f>
        <v>0</v>
      </c>
      <c r="N516" s="95">
        <f t="shared" si="123"/>
        <v>0</v>
      </c>
      <c r="O516" s="95">
        <f t="shared" ca="1" si="118"/>
        <v>22.606439989999998</v>
      </c>
      <c r="P516" s="101" t="str">
        <f t="shared" si="124"/>
        <v>J=</v>
      </c>
      <c r="Q516" s="102">
        <f t="shared" si="125"/>
        <v>43941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</row>
    <row r="517" spans="1:175" x14ac:dyDescent="0.2">
      <c r="A517" s="93">
        <f t="shared" si="119"/>
        <v>43932</v>
      </c>
      <c r="B517" s="94">
        <f t="shared" ca="1" si="126"/>
        <v>1022.60643999</v>
      </c>
      <c r="C517" s="95">
        <f t="shared" si="120"/>
        <v>1000</v>
      </c>
      <c r="D517" s="96">
        <f ca="1">IF(A517&lt;$B$1,VLOOKUP(A517,[1]DI!$A$4:$B$15000,2,FALSE),0)</f>
        <v>0</v>
      </c>
      <c r="E517" s="95">
        <f t="shared" ca="1" si="127"/>
        <v>0</v>
      </c>
      <c r="F517" s="97">
        <f t="shared" si="121"/>
        <v>1.0925</v>
      </c>
      <c r="G517" s="98">
        <f t="shared" ca="1" si="115"/>
        <v>1</v>
      </c>
      <c r="H517" s="95">
        <f ca="1">TRUNC(PRODUCT(G$10:G516),15)</f>
        <v>1.08639420261223</v>
      </c>
      <c r="I517" s="95">
        <f t="shared" ca="1" si="122"/>
        <v>1.0623776284451401</v>
      </c>
      <c r="J517" s="95">
        <f t="shared" ca="1" si="116"/>
        <v>1.0226064399999999</v>
      </c>
      <c r="K517" s="95">
        <f t="shared" ca="1" si="117"/>
        <v>22.606439989999998</v>
      </c>
      <c r="L517" s="99">
        <f>IF(VLOOKUP(A517,$U$12:$AD$125,8)=VLOOKUP(A516,$U$12:$AD$125,8),0,VLOOKUP(A517,U$12:$AD$125,8))</f>
        <v>0</v>
      </c>
      <c r="M517" s="100">
        <f>IF(L517&gt;0,VLOOKUP(L517,T$12:$AC$125,7),0)</f>
        <v>0</v>
      </c>
      <c r="N517" s="95">
        <f t="shared" si="123"/>
        <v>0</v>
      </c>
      <c r="O517" s="95">
        <f t="shared" ca="1" si="118"/>
        <v>22.606439989999998</v>
      </c>
      <c r="P517" s="101" t="str">
        <f t="shared" si="124"/>
        <v>J=</v>
      </c>
      <c r="Q517" s="102">
        <f t="shared" si="125"/>
        <v>43941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</row>
    <row r="518" spans="1:175" x14ac:dyDescent="0.2">
      <c r="A518" s="93">
        <f t="shared" si="119"/>
        <v>43933</v>
      </c>
      <c r="B518" s="94">
        <f t="shared" ca="1" si="126"/>
        <v>1022.60643999</v>
      </c>
      <c r="C518" s="95">
        <f t="shared" si="120"/>
        <v>1000</v>
      </c>
      <c r="D518" s="96">
        <f ca="1">IF(A518&lt;$B$1,VLOOKUP(A518,[1]DI!$A$4:$B$15000,2,FALSE),0)</f>
        <v>0</v>
      </c>
      <c r="E518" s="95">
        <f t="shared" ca="1" si="127"/>
        <v>0</v>
      </c>
      <c r="F518" s="97">
        <f t="shared" si="121"/>
        <v>1.0925</v>
      </c>
      <c r="G518" s="98">
        <f t="shared" ca="1" si="115"/>
        <v>1</v>
      </c>
      <c r="H518" s="95">
        <f ca="1">TRUNC(PRODUCT(G$10:G517),15)</f>
        <v>1.08639420261223</v>
      </c>
      <c r="I518" s="95">
        <f t="shared" ca="1" si="122"/>
        <v>1.0623776284451401</v>
      </c>
      <c r="J518" s="95">
        <f t="shared" ca="1" si="116"/>
        <v>1.0226064399999999</v>
      </c>
      <c r="K518" s="95">
        <f t="shared" ca="1" si="117"/>
        <v>22.606439989999998</v>
      </c>
      <c r="L518" s="99">
        <f>IF(VLOOKUP(A518,$U$12:$AD$125,8)=VLOOKUP(A517,$U$12:$AD$125,8),0,VLOOKUP(A518,U$12:$AD$125,8))</f>
        <v>0</v>
      </c>
      <c r="M518" s="100">
        <f>IF(L518&gt;0,VLOOKUP(L518,T$12:$AC$125,7),0)</f>
        <v>0</v>
      </c>
      <c r="N518" s="95">
        <f t="shared" si="123"/>
        <v>0</v>
      </c>
      <c r="O518" s="95">
        <f t="shared" ca="1" si="118"/>
        <v>22.606439989999998</v>
      </c>
      <c r="P518" s="101" t="str">
        <f t="shared" si="124"/>
        <v>J=</v>
      </c>
      <c r="Q518" s="102">
        <f t="shared" si="125"/>
        <v>43941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</row>
    <row r="519" spans="1:175" x14ac:dyDescent="0.2">
      <c r="A519" s="93">
        <f t="shared" si="119"/>
        <v>43934</v>
      </c>
      <c r="B519" s="94">
        <f t="shared" ca="1" si="126"/>
        <v>1022.60643999</v>
      </c>
      <c r="C519" s="95">
        <f t="shared" si="120"/>
        <v>1000</v>
      </c>
      <c r="D519" s="96">
        <f ca="1">IF(A519&lt;$B$1,VLOOKUP(A519,[1]DI!$A$4:$B$15000,2,FALSE),0)</f>
        <v>3.6500000000000005E-2</v>
      </c>
      <c r="E519" s="95">
        <f t="shared" ca="1" si="127"/>
        <v>1.4227E-4</v>
      </c>
      <c r="F519" s="97">
        <f t="shared" si="121"/>
        <v>1.0925</v>
      </c>
      <c r="G519" s="98">
        <f t="shared" ca="1" si="115"/>
        <v>1.000155429975</v>
      </c>
      <c r="H519" s="95">
        <f ca="1">TRUNC(PRODUCT(G$10:G518),15)</f>
        <v>1.08639420261223</v>
      </c>
      <c r="I519" s="95">
        <f t="shared" ca="1" si="122"/>
        <v>1.0623776284451401</v>
      </c>
      <c r="J519" s="95">
        <f t="shared" ca="1" si="116"/>
        <v>1.0226064399999999</v>
      </c>
      <c r="K519" s="95">
        <f t="shared" ca="1" si="117"/>
        <v>22.606439989999998</v>
      </c>
      <c r="L519" s="99">
        <f>IF(VLOOKUP(A519,$U$12:$AD$125,8)=VLOOKUP(A518,$U$12:$AD$125,8),0,VLOOKUP(A519,U$12:$AD$125,8))</f>
        <v>0</v>
      </c>
      <c r="M519" s="100">
        <f>IF(L519&gt;0,VLOOKUP(L519,T$12:$AC$125,7),0)</f>
        <v>0</v>
      </c>
      <c r="N519" s="95">
        <f t="shared" si="123"/>
        <v>0</v>
      </c>
      <c r="O519" s="95">
        <f t="shared" ca="1" si="118"/>
        <v>22.606439989999998</v>
      </c>
      <c r="P519" s="101" t="str">
        <f t="shared" si="124"/>
        <v>J=</v>
      </c>
      <c r="Q519" s="102">
        <f t="shared" si="125"/>
        <v>43941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</row>
    <row r="520" spans="1:175" x14ac:dyDescent="0.2">
      <c r="A520" s="93">
        <f t="shared" si="119"/>
        <v>43935</v>
      </c>
      <c r="B520" s="94">
        <f t="shared" ca="1" si="126"/>
        <v>1022.7653800000001</v>
      </c>
      <c r="C520" s="95">
        <f t="shared" si="120"/>
        <v>1000</v>
      </c>
      <c r="D520" s="96">
        <f ca="1">IF(A520&lt;$B$1,VLOOKUP(A520,[1]DI!$A$4:$B$15000,2,FALSE),0)</f>
        <v>3.6500000000000005E-2</v>
      </c>
      <c r="E520" s="95">
        <f t="shared" ca="1" si="127"/>
        <v>1.4227E-4</v>
      </c>
      <c r="F520" s="97">
        <f t="shared" si="121"/>
        <v>1.0925</v>
      </c>
      <c r="G520" s="98">
        <f t="shared" ca="1" si="115"/>
        <v>1.000155429975</v>
      </c>
      <c r="H520" s="95">
        <f ca="1">TRUNC(PRODUCT(G$10:G519),15)</f>
        <v>1.08656306083598</v>
      </c>
      <c r="I520" s="95">
        <f t="shared" ca="1" si="122"/>
        <v>1.0623776284451401</v>
      </c>
      <c r="J520" s="95">
        <f t="shared" ca="1" si="116"/>
        <v>1.0227653800000001</v>
      </c>
      <c r="K520" s="95">
        <f t="shared" ca="1" si="117"/>
        <v>22.76538</v>
      </c>
      <c r="L520" s="99">
        <f>IF(VLOOKUP(A520,$U$12:$AD$125,8)=VLOOKUP(A519,$U$12:$AD$125,8),0,VLOOKUP(A520,U$12:$AD$125,8))</f>
        <v>0</v>
      </c>
      <c r="M520" s="100">
        <f>IF(L520&gt;0,VLOOKUP(L520,T$12:$AC$125,7),0)</f>
        <v>0</v>
      </c>
      <c r="N520" s="95">
        <f t="shared" si="123"/>
        <v>0</v>
      </c>
      <c r="O520" s="95">
        <f t="shared" ca="1" si="118"/>
        <v>22.76538</v>
      </c>
      <c r="P520" s="101" t="str">
        <f t="shared" si="124"/>
        <v>J=</v>
      </c>
      <c r="Q520" s="102">
        <f t="shared" si="125"/>
        <v>43941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</row>
    <row r="521" spans="1:175" x14ac:dyDescent="0.2">
      <c r="A521" s="93">
        <f t="shared" si="119"/>
        <v>43936</v>
      </c>
      <c r="B521" s="94">
        <f t="shared" ca="1" si="126"/>
        <v>1022.92435</v>
      </c>
      <c r="C521" s="95">
        <f t="shared" si="120"/>
        <v>1000</v>
      </c>
      <c r="D521" s="96">
        <f ca="1">IF(A521&lt;$B$1,VLOOKUP(A521,[1]DI!$A$4:$B$15000,2,FALSE),0)</f>
        <v>3.6500000000000005E-2</v>
      </c>
      <c r="E521" s="95">
        <f t="shared" ca="1" si="127"/>
        <v>1.4227E-4</v>
      </c>
      <c r="F521" s="97">
        <f t="shared" si="121"/>
        <v>1.0925</v>
      </c>
      <c r="G521" s="98">
        <f t="shared" ca="1" si="115"/>
        <v>1.000155429975</v>
      </c>
      <c r="H521" s="95">
        <f ca="1">TRUNC(PRODUCT(G$10:G520),15)</f>
        <v>1.0867319453053701</v>
      </c>
      <c r="I521" s="95">
        <f t="shared" ca="1" si="122"/>
        <v>1.0623776284451401</v>
      </c>
      <c r="J521" s="95">
        <f t="shared" ca="1" si="116"/>
        <v>1.02292435</v>
      </c>
      <c r="K521" s="95">
        <f t="shared" ca="1" si="117"/>
        <v>22.92435</v>
      </c>
      <c r="L521" s="99">
        <f>IF(VLOOKUP(A521,$U$12:$AD$125,8)=VLOOKUP(A520,$U$12:$AD$125,8),0,VLOOKUP(A521,U$12:$AD$125,8))</f>
        <v>0</v>
      </c>
      <c r="M521" s="100">
        <f>IF(L521&gt;0,VLOOKUP(L521,T$12:$AC$125,7),0)</f>
        <v>0</v>
      </c>
      <c r="N521" s="95">
        <f t="shared" si="123"/>
        <v>0</v>
      </c>
      <c r="O521" s="95">
        <f t="shared" ca="1" si="118"/>
        <v>22.92435</v>
      </c>
      <c r="P521" s="101" t="str">
        <f t="shared" si="124"/>
        <v>J=</v>
      </c>
      <c r="Q521" s="102">
        <f t="shared" si="125"/>
        <v>43941</v>
      </c>
      <c r="R521" s="12"/>
      <c r="S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</row>
    <row r="522" spans="1:175" x14ac:dyDescent="0.2">
      <c r="A522" s="93">
        <f t="shared" si="119"/>
        <v>43937</v>
      </c>
      <c r="B522" s="94">
        <f t="shared" ca="1" si="126"/>
        <v>1023.08333999</v>
      </c>
      <c r="C522" s="95">
        <f t="shared" si="120"/>
        <v>1000</v>
      </c>
      <c r="D522" s="96">
        <f ca="1">IF(A522&lt;$B$1,VLOOKUP(A522,[1]DI!$A$4:$B$15000,2,FALSE),0)</f>
        <v>3.6500000000000005E-2</v>
      </c>
      <c r="E522" s="95">
        <f t="shared" ca="1" si="127"/>
        <v>1.4227E-4</v>
      </c>
      <c r="F522" s="97">
        <f t="shared" si="121"/>
        <v>1.0925</v>
      </c>
      <c r="G522" s="98">
        <f t="shared" ref="G522:G585" ca="1" si="128">TRUNC((1+(E522*F522)),15)</f>
        <v>1.000155429975</v>
      </c>
      <c r="H522" s="95">
        <f ca="1">TRUNC(PRODUCT(G$10:G521),15)</f>
        <v>1.08690085602446</v>
      </c>
      <c r="I522" s="95">
        <f t="shared" ca="1" si="122"/>
        <v>1.0623776284451401</v>
      </c>
      <c r="J522" s="95">
        <f t="shared" ref="J522:J585" ca="1" si="129">ROUND(TRUNC(H522/I522,15),8)</f>
        <v>1.0230833399999999</v>
      </c>
      <c r="K522" s="95">
        <f t="shared" ref="K522:K585" ca="1" si="130">TRUNC((C522*(J522-1)),8)</f>
        <v>23.083339989999999</v>
      </c>
      <c r="L522" s="99">
        <f>IF(VLOOKUP(A522,$U$12:$AD$125,8)=VLOOKUP(A521,$U$12:$AD$125,8),0,VLOOKUP(A522,U$12:$AD$125,8))</f>
        <v>0</v>
      </c>
      <c r="M522" s="100">
        <f>IF(L522&gt;0,VLOOKUP(L522,T$12:$AC$125,7),0)</f>
        <v>0</v>
      </c>
      <c r="N522" s="95">
        <f t="shared" si="123"/>
        <v>0</v>
      </c>
      <c r="O522" s="95">
        <f t="shared" ref="O522:O585" ca="1" si="131">(K522+N522)</f>
        <v>23.083339989999999</v>
      </c>
      <c r="P522" s="101" t="str">
        <f t="shared" si="124"/>
        <v>J=</v>
      </c>
      <c r="Q522" s="102">
        <f t="shared" si="125"/>
        <v>43941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</row>
    <row r="523" spans="1:175" x14ac:dyDescent="0.2">
      <c r="A523" s="93">
        <f t="shared" ref="A523:A586" si="132">(A522+1)</f>
        <v>43938</v>
      </c>
      <c r="B523" s="94">
        <f t="shared" ca="1" si="126"/>
        <v>1023.24236</v>
      </c>
      <c r="C523" s="95">
        <f t="shared" ref="C523:C586" si="133">TRUNC(C522-N522,8)</f>
        <v>1000</v>
      </c>
      <c r="D523" s="96">
        <f ca="1">IF(A523&lt;$B$1,VLOOKUP(A523,[1]DI!$A$4:$B$15000,2,FALSE),0)</f>
        <v>3.6500000000000005E-2</v>
      </c>
      <c r="E523" s="95">
        <f t="shared" ca="1" si="127"/>
        <v>1.4227E-4</v>
      </c>
      <c r="F523" s="97">
        <f t="shared" ref="F523:F586" si="134">F522</f>
        <v>1.0925</v>
      </c>
      <c r="G523" s="98">
        <f t="shared" ca="1" si="128"/>
        <v>1.000155429975</v>
      </c>
      <c r="H523" s="95">
        <f ca="1">TRUNC(PRODUCT(G$10:G522),15)</f>
        <v>1.0870697929973401</v>
      </c>
      <c r="I523" s="95">
        <f t="shared" ref="I523:I586" ca="1" si="135">IF(OR(L522&gt;0,L522="E"),H522,I522)</f>
        <v>1.0623776284451401</v>
      </c>
      <c r="J523" s="95">
        <f t="shared" ca="1" si="129"/>
        <v>1.02324236</v>
      </c>
      <c r="K523" s="95">
        <f t="shared" ca="1" si="130"/>
        <v>23.242360000000001</v>
      </c>
      <c r="L523" s="99">
        <f>IF(VLOOKUP(A523,$U$12:$AD$125,8)=VLOOKUP(A522,$U$12:$AD$125,8),0,VLOOKUP(A523,U$12:$AD$125,8))</f>
        <v>0</v>
      </c>
      <c r="M523" s="100">
        <f>IF(L523&gt;0,VLOOKUP(L523,T$12:$AC$125,7),0)</f>
        <v>0</v>
      </c>
      <c r="N523" s="95">
        <f t="shared" ref="N523:N586" si="136">IF(M523&gt;0,(C523*M523),0)</f>
        <v>0</v>
      </c>
      <c r="O523" s="95">
        <f t="shared" ca="1" si="131"/>
        <v>23.242360000000001</v>
      </c>
      <c r="P523" s="101" t="str">
        <f t="shared" ref="P523:P586" si="137">IF(L522&gt;0,VLOOKUP(A522,$U$12:$AD$125,9),P522)</f>
        <v>J=</v>
      </c>
      <c r="Q523" s="102">
        <f t="shared" ref="Q523:Q586" si="138">IF(L522&gt;0,VLOOKUP(A522,$U$12:$AD$125,10),Q522)</f>
        <v>43941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</row>
    <row r="524" spans="1:175" x14ac:dyDescent="0.2">
      <c r="A524" s="93">
        <f t="shared" si="132"/>
        <v>43939</v>
      </c>
      <c r="B524" s="94">
        <f t="shared" ref="B524:B587" ca="1" si="139">IF(A524&lt;=TODAY(),C524+K524,IF(AND(A524&gt;TODAY(),A524&lt;=$B$1),IF(VLOOKUP(TODAY(),$A$10:$D$5000,4,FALSE)=0,"n.d",C524+K524),"n.d"))</f>
        <v>1023.4014</v>
      </c>
      <c r="C524" s="95">
        <f t="shared" si="133"/>
        <v>1000</v>
      </c>
      <c r="D524" s="96">
        <f ca="1">IF(A524&lt;$B$1,VLOOKUP(A524,[1]DI!$A$4:$B$15000,2,FALSE),0)</f>
        <v>0</v>
      </c>
      <c r="E524" s="95">
        <f t="shared" ca="1" si="127"/>
        <v>0</v>
      </c>
      <c r="F524" s="97">
        <f t="shared" si="134"/>
        <v>1.0925</v>
      </c>
      <c r="G524" s="98">
        <f t="shared" ca="1" si="128"/>
        <v>1</v>
      </c>
      <c r="H524" s="95">
        <f ca="1">TRUNC(PRODUCT(G$10:G523),15)</f>
        <v>1.0872387562280801</v>
      </c>
      <c r="I524" s="95">
        <f t="shared" ca="1" si="135"/>
        <v>1.0623776284451401</v>
      </c>
      <c r="J524" s="95">
        <f t="shared" ca="1" si="129"/>
        <v>1.0234014</v>
      </c>
      <c r="K524" s="95">
        <f t="shared" ca="1" si="130"/>
        <v>23.401399999999999</v>
      </c>
      <c r="L524" s="99">
        <f>IF(VLOOKUP(A524,$U$12:$AD$125,8)=VLOOKUP(A523,$U$12:$AD$125,8),0,VLOOKUP(A524,U$12:$AD$125,8))</f>
        <v>0</v>
      </c>
      <c r="M524" s="100">
        <f>IF(L524&gt;0,VLOOKUP(L524,T$12:$AC$125,7),0)</f>
        <v>0</v>
      </c>
      <c r="N524" s="95">
        <f t="shared" si="136"/>
        <v>0</v>
      </c>
      <c r="O524" s="95">
        <f t="shared" ca="1" si="131"/>
        <v>23.401399999999999</v>
      </c>
      <c r="P524" s="101" t="str">
        <f t="shared" si="137"/>
        <v>J=</v>
      </c>
      <c r="Q524" s="102">
        <f t="shared" si="138"/>
        <v>43941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</row>
    <row r="525" spans="1:175" x14ac:dyDescent="0.2">
      <c r="A525" s="93">
        <f t="shared" si="132"/>
        <v>43940</v>
      </c>
      <c r="B525" s="94">
        <f t="shared" ca="1" si="139"/>
        <v>1023.4014</v>
      </c>
      <c r="C525" s="95">
        <f t="shared" si="133"/>
        <v>1000</v>
      </c>
      <c r="D525" s="96">
        <f ca="1">IF(A525&lt;$B$1,VLOOKUP(A525,[1]DI!$A$4:$B$15000,2,FALSE),0)</f>
        <v>0</v>
      </c>
      <c r="E525" s="95">
        <f t="shared" ref="E525:E588" ca="1" si="140">ROUND((((1+D525)^(1/252)-1)),8)</f>
        <v>0</v>
      </c>
      <c r="F525" s="97">
        <f t="shared" si="134"/>
        <v>1.0925</v>
      </c>
      <c r="G525" s="98">
        <f t="shared" ca="1" si="128"/>
        <v>1</v>
      </c>
      <c r="H525" s="95">
        <f ca="1">TRUNC(PRODUCT(G$10:G524),15)</f>
        <v>1.0872387562280801</v>
      </c>
      <c r="I525" s="95">
        <f t="shared" ca="1" si="135"/>
        <v>1.0623776284451401</v>
      </c>
      <c r="J525" s="95">
        <f t="shared" ca="1" si="129"/>
        <v>1.0234014</v>
      </c>
      <c r="K525" s="95">
        <f t="shared" ca="1" si="130"/>
        <v>23.401399999999999</v>
      </c>
      <c r="L525" s="99">
        <f>IF(VLOOKUP(A525,$U$12:$AD$125,8)=VLOOKUP(A524,$U$12:$AD$125,8),0,VLOOKUP(A525,U$12:$AD$125,8))</f>
        <v>0</v>
      </c>
      <c r="M525" s="100">
        <f>IF(L525&gt;0,VLOOKUP(L525,T$12:$AC$125,7),0)</f>
        <v>0</v>
      </c>
      <c r="N525" s="95">
        <f t="shared" si="136"/>
        <v>0</v>
      </c>
      <c r="O525" s="95">
        <f t="shared" ca="1" si="131"/>
        <v>23.401399999999999</v>
      </c>
      <c r="P525" s="101" t="str">
        <f t="shared" si="137"/>
        <v>J=</v>
      </c>
      <c r="Q525" s="102">
        <f t="shared" si="138"/>
        <v>43941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</row>
    <row r="526" spans="1:175" x14ac:dyDescent="0.2">
      <c r="A526" s="93">
        <f t="shared" si="132"/>
        <v>43941</v>
      </c>
      <c r="B526" s="94">
        <f t="shared" ca="1" si="139"/>
        <v>1023.4014</v>
      </c>
      <c r="C526" s="95">
        <f t="shared" si="133"/>
        <v>1000</v>
      </c>
      <c r="D526" s="96">
        <f ca="1">IF(A526&lt;$B$1,VLOOKUP(A526,[1]DI!$A$4:$B$15000,2,FALSE),0)</f>
        <v>3.6500000000000005E-2</v>
      </c>
      <c r="E526" s="95">
        <f t="shared" ca="1" si="140"/>
        <v>1.4227E-4</v>
      </c>
      <c r="F526" s="97">
        <f t="shared" si="134"/>
        <v>1.0925</v>
      </c>
      <c r="G526" s="98">
        <f t="shared" ca="1" si="128"/>
        <v>1.000155429975</v>
      </c>
      <c r="H526" s="95">
        <f ca="1">TRUNC(PRODUCT(G$10:G525),15)</f>
        <v>1.0872387562280801</v>
      </c>
      <c r="I526" s="95">
        <f t="shared" ca="1" si="135"/>
        <v>1.0623776284451401</v>
      </c>
      <c r="J526" s="95">
        <f t="shared" ca="1" si="129"/>
        <v>1.0234014</v>
      </c>
      <c r="K526" s="95">
        <f t="shared" ca="1" si="130"/>
        <v>23.401399999999999</v>
      </c>
      <c r="L526" s="99">
        <f>IF(VLOOKUP(A526,$U$12:$AD$125,8)=VLOOKUP(A525,$U$12:$AD$125,8),0,VLOOKUP(A526,U$12:$AD$125,8))</f>
        <v>3</v>
      </c>
      <c r="M526" s="100">
        <f>IF(L526&gt;0,VLOOKUP(L526,T$12:$AC$125,7),0)</f>
        <v>0</v>
      </c>
      <c r="N526" s="95">
        <f t="shared" si="136"/>
        <v>0</v>
      </c>
      <c r="O526" s="95">
        <f t="shared" ca="1" si="131"/>
        <v>23.401399999999999</v>
      </c>
      <c r="P526" s="101" t="str">
        <f t="shared" si="137"/>
        <v>J=</v>
      </c>
      <c r="Q526" s="102">
        <f t="shared" si="138"/>
        <v>43941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</row>
    <row r="527" spans="1:175" x14ac:dyDescent="0.2">
      <c r="A527" s="93">
        <f t="shared" si="132"/>
        <v>43942</v>
      </c>
      <c r="B527" s="94">
        <f t="shared" ca="1" si="139"/>
        <v>1000.15542999</v>
      </c>
      <c r="C527" s="95">
        <f t="shared" si="133"/>
        <v>1000</v>
      </c>
      <c r="D527" s="96">
        <f ca="1">IF(A527&lt;$B$1,VLOOKUP(A527,[1]DI!$A$4:$B$15000,2,FALSE),0)</f>
        <v>0</v>
      </c>
      <c r="E527" s="95">
        <f t="shared" ca="1" si="140"/>
        <v>0</v>
      </c>
      <c r="F527" s="97">
        <f t="shared" si="134"/>
        <v>1.0925</v>
      </c>
      <c r="G527" s="98">
        <f t="shared" ca="1" si="128"/>
        <v>1</v>
      </c>
      <c r="H527" s="95">
        <f ca="1">TRUNC(PRODUCT(G$10:G526),15)</f>
        <v>1.08740774572078</v>
      </c>
      <c r="I527" s="95">
        <f t="shared" ca="1" si="135"/>
        <v>1.0872387562280801</v>
      </c>
      <c r="J527" s="95">
        <f t="shared" ca="1" si="129"/>
        <v>1.00015543</v>
      </c>
      <c r="K527" s="95">
        <f t="shared" ca="1" si="130"/>
        <v>0.15542998999999999</v>
      </c>
      <c r="L527" s="99">
        <f>IF(VLOOKUP(A527,$U$12:$AD$125,8)=VLOOKUP(A526,$U$12:$AD$125,8),0,VLOOKUP(A527,U$12:$AD$125,8))</f>
        <v>0</v>
      </c>
      <c r="M527" s="100">
        <f>IF(L527&gt;0,VLOOKUP(L527,T$12:$AC$125,7),0)</f>
        <v>0</v>
      </c>
      <c r="N527" s="95">
        <f t="shared" si="136"/>
        <v>0</v>
      </c>
      <c r="O527" s="95">
        <f t="shared" ca="1" si="131"/>
        <v>0.15542998999999999</v>
      </c>
      <c r="P527" s="101" t="str">
        <f t="shared" si="137"/>
        <v>J=</v>
      </c>
      <c r="Q527" s="102">
        <f t="shared" si="138"/>
        <v>44124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</row>
    <row r="528" spans="1:175" x14ac:dyDescent="0.2">
      <c r="A528" s="93">
        <f t="shared" si="132"/>
        <v>43943</v>
      </c>
      <c r="B528" s="94">
        <f t="shared" ca="1" si="139"/>
        <v>1000.15542999</v>
      </c>
      <c r="C528" s="95">
        <f t="shared" si="133"/>
        <v>1000</v>
      </c>
      <c r="D528" s="96">
        <f ca="1">IF(A528&lt;$B$1,VLOOKUP(A528,[1]DI!$A$4:$B$15000,2,FALSE),0)</f>
        <v>3.6500000000000005E-2</v>
      </c>
      <c r="E528" s="95">
        <f t="shared" ca="1" si="140"/>
        <v>1.4227E-4</v>
      </c>
      <c r="F528" s="97">
        <f t="shared" si="134"/>
        <v>1.0925</v>
      </c>
      <c r="G528" s="98">
        <f t="shared" ca="1" si="128"/>
        <v>1.000155429975</v>
      </c>
      <c r="H528" s="95">
        <f ca="1">TRUNC(PRODUCT(G$10:G527),15)</f>
        <v>1.08740774572078</v>
      </c>
      <c r="I528" s="95">
        <f t="shared" ca="1" si="135"/>
        <v>1.0872387562280801</v>
      </c>
      <c r="J528" s="95">
        <f t="shared" ca="1" si="129"/>
        <v>1.00015543</v>
      </c>
      <c r="K528" s="95">
        <f t="shared" ca="1" si="130"/>
        <v>0.15542998999999999</v>
      </c>
      <c r="L528" s="99">
        <f>IF(VLOOKUP(A528,$U$12:$AD$125,8)=VLOOKUP(A527,$U$12:$AD$125,8),0,VLOOKUP(A528,U$12:$AD$125,8))</f>
        <v>0</v>
      </c>
      <c r="M528" s="100">
        <f>IF(L528&gt;0,VLOOKUP(L528,T$12:$AC$125,7),0)</f>
        <v>0</v>
      </c>
      <c r="N528" s="95">
        <f t="shared" si="136"/>
        <v>0</v>
      </c>
      <c r="O528" s="95">
        <f t="shared" ca="1" si="131"/>
        <v>0.15542998999999999</v>
      </c>
      <c r="P528" s="101" t="str">
        <f t="shared" si="137"/>
        <v>J=</v>
      </c>
      <c r="Q528" s="102">
        <f t="shared" si="138"/>
        <v>44124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</row>
    <row r="529" spans="1:172" x14ac:dyDescent="0.2">
      <c r="A529" s="93">
        <f t="shared" si="132"/>
        <v>43944</v>
      </c>
      <c r="B529" s="94">
        <f t="shared" ca="1" si="139"/>
        <v>1000.31088</v>
      </c>
      <c r="C529" s="95">
        <f t="shared" si="133"/>
        <v>1000</v>
      </c>
      <c r="D529" s="96">
        <f ca="1">IF(A529&lt;$B$1,VLOOKUP(A529,[1]DI!$A$4:$B$15000,2,FALSE),0)</f>
        <v>3.6500000000000005E-2</v>
      </c>
      <c r="E529" s="95">
        <f t="shared" ca="1" si="140"/>
        <v>1.4227E-4</v>
      </c>
      <c r="F529" s="97">
        <f t="shared" si="134"/>
        <v>1.0925</v>
      </c>
      <c r="G529" s="98">
        <f t="shared" ca="1" si="128"/>
        <v>1.000155429975</v>
      </c>
      <c r="H529" s="95">
        <f ca="1">TRUNC(PRODUCT(G$10:G528),15)</f>
        <v>1.08757676147952</v>
      </c>
      <c r="I529" s="95">
        <f t="shared" ca="1" si="135"/>
        <v>1.0872387562280801</v>
      </c>
      <c r="J529" s="95">
        <f t="shared" ca="1" si="129"/>
        <v>1.00031088</v>
      </c>
      <c r="K529" s="95">
        <f t="shared" ca="1" si="130"/>
        <v>0.31087999999999999</v>
      </c>
      <c r="L529" s="99">
        <f>IF(VLOOKUP(A529,$U$12:$AD$125,8)=VLOOKUP(A528,$U$12:$AD$125,8),0,VLOOKUP(A529,U$12:$AD$125,8))</f>
        <v>0</v>
      </c>
      <c r="M529" s="100">
        <f>IF(L529&gt;0,VLOOKUP(L529,T$12:$AC$125,7),0)</f>
        <v>0</v>
      </c>
      <c r="N529" s="95">
        <f t="shared" si="136"/>
        <v>0</v>
      </c>
      <c r="O529" s="95">
        <f t="shared" ca="1" si="131"/>
        <v>0.31087999999999999</v>
      </c>
      <c r="P529" s="101" t="str">
        <f t="shared" si="137"/>
        <v>J=</v>
      </c>
      <c r="Q529" s="102">
        <f t="shared" si="138"/>
        <v>44124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</row>
    <row r="530" spans="1:172" x14ac:dyDescent="0.2">
      <c r="A530" s="93">
        <f t="shared" si="132"/>
        <v>43945</v>
      </c>
      <c r="B530" s="94">
        <f t="shared" ca="1" si="139"/>
        <v>1000.46636</v>
      </c>
      <c r="C530" s="95">
        <f t="shared" si="133"/>
        <v>1000</v>
      </c>
      <c r="D530" s="96">
        <f ca="1">IF(A530&lt;$B$1,VLOOKUP(A530,[1]DI!$A$4:$B$15000,2,FALSE),0)</f>
        <v>3.6500000000000005E-2</v>
      </c>
      <c r="E530" s="95">
        <f t="shared" ca="1" si="140"/>
        <v>1.4227E-4</v>
      </c>
      <c r="F530" s="97">
        <f t="shared" si="134"/>
        <v>1.0925</v>
      </c>
      <c r="G530" s="98">
        <f t="shared" ca="1" si="128"/>
        <v>1.000155429975</v>
      </c>
      <c r="H530" s="95">
        <f ca="1">TRUNC(PRODUCT(G$10:G529),15)</f>
        <v>1.08774580350836</v>
      </c>
      <c r="I530" s="95">
        <f t="shared" ca="1" si="135"/>
        <v>1.0872387562280801</v>
      </c>
      <c r="J530" s="95">
        <f t="shared" ca="1" si="129"/>
        <v>1.0004663600000001</v>
      </c>
      <c r="K530" s="95">
        <f t="shared" ca="1" si="130"/>
        <v>0.46636</v>
      </c>
      <c r="L530" s="99">
        <f>IF(VLOOKUP(A530,$U$12:$AD$125,8)=VLOOKUP(A529,$U$12:$AD$125,8),0,VLOOKUP(A530,U$12:$AD$125,8))</f>
        <v>0</v>
      </c>
      <c r="M530" s="100">
        <f>IF(L530&gt;0,VLOOKUP(L530,T$12:$AC$125,7),0)</f>
        <v>0</v>
      </c>
      <c r="N530" s="95">
        <f t="shared" si="136"/>
        <v>0</v>
      </c>
      <c r="O530" s="95">
        <f t="shared" ca="1" si="131"/>
        <v>0.46636</v>
      </c>
      <c r="P530" s="101" t="str">
        <f t="shared" si="137"/>
        <v>J=</v>
      </c>
      <c r="Q530" s="102">
        <f t="shared" si="138"/>
        <v>44124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</row>
    <row r="531" spans="1:172" x14ac:dyDescent="0.2">
      <c r="A531" s="93">
        <f t="shared" si="132"/>
        <v>43946</v>
      </c>
      <c r="B531" s="94">
        <f t="shared" ca="1" si="139"/>
        <v>1000.62186</v>
      </c>
      <c r="C531" s="95">
        <f t="shared" si="133"/>
        <v>1000</v>
      </c>
      <c r="D531" s="96">
        <f ca="1">IF(A531&lt;$B$1,VLOOKUP(A531,[1]DI!$A$4:$B$15000,2,FALSE),0)</f>
        <v>0</v>
      </c>
      <c r="E531" s="95">
        <f t="shared" ca="1" si="140"/>
        <v>0</v>
      </c>
      <c r="F531" s="97">
        <f t="shared" si="134"/>
        <v>1.0925</v>
      </c>
      <c r="G531" s="98">
        <f t="shared" ca="1" si="128"/>
        <v>1</v>
      </c>
      <c r="H531" s="95">
        <f ca="1">TRUNC(PRODUCT(G$10:G530),15)</f>
        <v>1.08791487181141</v>
      </c>
      <c r="I531" s="95">
        <f t="shared" ca="1" si="135"/>
        <v>1.0872387562280801</v>
      </c>
      <c r="J531" s="95">
        <f t="shared" ca="1" si="129"/>
        <v>1.0006218600000001</v>
      </c>
      <c r="K531" s="95">
        <f t="shared" ca="1" si="130"/>
        <v>0.62185999999999997</v>
      </c>
      <c r="L531" s="99">
        <f>IF(VLOOKUP(A531,$U$12:$AD$125,8)=VLOOKUP(A530,$U$12:$AD$125,8),0,VLOOKUP(A531,U$12:$AD$125,8))</f>
        <v>0</v>
      </c>
      <c r="M531" s="100">
        <f>IF(L531&gt;0,VLOOKUP(L531,T$12:$AC$125,7),0)</f>
        <v>0</v>
      </c>
      <c r="N531" s="95">
        <f t="shared" si="136"/>
        <v>0</v>
      </c>
      <c r="O531" s="95">
        <f t="shared" ca="1" si="131"/>
        <v>0.62185999999999997</v>
      </c>
      <c r="P531" s="101" t="str">
        <f t="shared" si="137"/>
        <v>J=</v>
      </c>
      <c r="Q531" s="102">
        <f t="shared" si="138"/>
        <v>44124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</row>
    <row r="532" spans="1:172" x14ac:dyDescent="0.2">
      <c r="A532" s="93">
        <f t="shared" si="132"/>
        <v>43947</v>
      </c>
      <c r="B532" s="94">
        <f t="shared" ca="1" si="139"/>
        <v>1000.62186</v>
      </c>
      <c r="C532" s="95">
        <f t="shared" si="133"/>
        <v>1000</v>
      </c>
      <c r="D532" s="96">
        <f ca="1">IF(A532&lt;$B$1,VLOOKUP(A532,[1]DI!$A$4:$B$15000,2,FALSE),0)</f>
        <v>0</v>
      </c>
      <c r="E532" s="95">
        <f t="shared" ca="1" si="140"/>
        <v>0</v>
      </c>
      <c r="F532" s="97">
        <f t="shared" si="134"/>
        <v>1.0925</v>
      </c>
      <c r="G532" s="98">
        <f t="shared" ca="1" si="128"/>
        <v>1</v>
      </c>
      <c r="H532" s="95">
        <f ca="1">TRUNC(PRODUCT(G$10:G531),15)</f>
        <v>1.08791487181141</v>
      </c>
      <c r="I532" s="95">
        <f t="shared" ca="1" si="135"/>
        <v>1.0872387562280801</v>
      </c>
      <c r="J532" s="95">
        <f t="shared" ca="1" si="129"/>
        <v>1.0006218600000001</v>
      </c>
      <c r="K532" s="95">
        <f t="shared" ca="1" si="130"/>
        <v>0.62185999999999997</v>
      </c>
      <c r="L532" s="99">
        <f>IF(VLOOKUP(A532,$U$12:$AD$125,8)=VLOOKUP(A531,$U$12:$AD$125,8),0,VLOOKUP(A532,U$12:$AD$125,8))</f>
        <v>0</v>
      </c>
      <c r="M532" s="100">
        <f>IF(L532&gt;0,VLOOKUP(L532,T$12:$AC$125,7),0)</f>
        <v>0</v>
      </c>
      <c r="N532" s="95">
        <f t="shared" si="136"/>
        <v>0</v>
      </c>
      <c r="O532" s="95">
        <f t="shared" ca="1" si="131"/>
        <v>0.62185999999999997</v>
      </c>
      <c r="P532" s="101" t="str">
        <f t="shared" si="137"/>
        <v>J=</v>
      </c>
      <c r="Q532" s="102">
        <f t="shared" si="138"/>
        <v>44124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</row>
    <row r="533" spans="1:172" x14ac:dyDescent="0.2">
      <c r="A533" s="93">
        <f t="shared" si="132"/>
        <v>43948</v>
      </c>
      <c r="B533" s="94">
        <f t="shared" ca="1" si="139"/>
        <v>1000.62186</v>
      </c>
      <c r="C533" s="95">
        <f t="shared" si="133"/>
        <v>1000</v>
      </c>
      <c r="D533" s="96">
        <f ca="1">IF(A533&lt;$B$1,VLOOKUP(A533,[1]DI!$A$4:$B$15000,2,FALSE),0)</f>
        <v>3.6500000000000005E-2</v>
      </c>
      <c r="E533" s="95">
        <f t="shared" ca="1" si="140"/>
        <v>1.4227E-4</v>
      </c>
      <c r="F533" s="97">
        <f t="shared" si="134"/>
        <v>1.0925</v>
      </c>
      <c r="G533" s="98">
        <f t="shared" ca="1" si="128"/>
        <v>1.000155429975</v>
      </c>
      <c r="H533" s="95">
        <f ca="1">TRUNC(PRODUCT(G$10:G532),15)</f>
        <v>1.08791487181141</v>
      </c>
      <c r="I533" s="95">
        <f t="shared" ca="1" si="135"/>
        <v>1.0872387562280801</v>
      </c>
      <c r="J533" s="95">
        <f t="shared" ca="1" si="129"/>
        <v>1.0006218600000001</v>
      </c>
      <c r="K533" s="95">
        <f t="shared" ca="1" si="130"/>
        <v>0.62185999999999997</v>
      </c>
      <c r="L533" s="99">
        <f>IF(VLOOKUP(A533,$U$12:$AD$125,8)=VLOOKUP(A532,$U$12:$AD$125,8),0,VLOOKUP(A533,U$12:$AD$125,8))</f>
        <v>0</v>
      </c>
      <c r="M533" s="100">
        <f>IF(L533&gt;0,VLOOKUP(L533,T$12:$AC$125,7),0)</f>
        <v>0</v>
      </c>
      <c r="N533" s="95">
        <f t="shared" si="136"/>
        <v>0</v>
      </c>
      <c r="O533" s="95">
        <f t="shared" ca="1" si="131"/>
        <v>0.62185999999999997</v>
      </c>
      <c r="P533" s="101" t="str">
        <f t="shared" si="137"/>
        <v>J=</v>
      </c>
      <c r="Q533" s="102">
        <f t="shared" si="138"/>
        <v>44124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</row>
    <row r="534" spans="1:172" x14ac:dyDescent="0.2">
      <c r="A534" s="93">
        <f t="shared" si="132"/>
        <v>43949</v>
      </c>
      <c r="B534" s="94">
        <f t="shared" ca="1" si="139"/>
        <v>1000.77739</v>
      </c>
      <c r="C534" s="95">
        <f t="shared" si="133"/>
        <v>1000</v>
      </c>
      <c r="D534" s="96">
        <f ca="1">IF(A534&lt;$B$1,VLOOKUP(A534,[1]DI!$A$4:$B$15000,2,FALSE),0)</f>
        <v>3.6500000000000005E-2</v>
      </c>
      <c r="E534" s="95">
        <f t="shared" ca="1" si="140"/>
        <v>1.4227E-4</v>
      </c>
      <c r="F534" s="97">
        <f t="shared" si="134"/>
        <v>1.0925</v>
      </c>
      <c r="G534" s="98">
        <f t="shared" ca="1" si="128"/>
        <v>1.000155429975</v>
      </c>
      <c r="H534" s="95">
        <f ca="1">TRUNC(PRODUCT(G$10:G533),15)</f>
        <v>1.08808396639274</v>
      </c>
      <c r="I534" s="95">
        <f t="shared" ca="1" si="135"/>
        <v>1.0872387562280801</v>
      </c>
      <c r="J534" s="95">
        <f t="shared" ca="1" si="129"/>
        <v>1.0007773900000001</v>
      </c>
      <c r="K534" s="95">
        <f t="shared" ca="1" si="130"/>
        <v>0.77739000000000003</v>
      </c>
      <c r="L534" s="99">
        <f>IF(VLOOKUP(A534,$U$12:$AD$125,8)=VLOOKUP(A533,$U$12:$AD$125,8),0,VLOOKUP(A534,U$12:$AD$125,8))</f>
        <v>0</v>
      </c>
      <c r="M534" s="100">
        <f>IF(L534&gt;0,VLOOKUP(L534,T$12:$AC$125,7),0)</f>
        <v>0</v>
      </c>
      <c r="N534" s="95">
        <f t="shared" si="136"/>
        <v>0</v>
      </c>
      <c r="O534" s="95">
        <f t="shared" ca="1" si="131"/>
        <v>0.77739000000000003</v>
      </c>
      <c r="P534" s="101" t="str">
        <f t="shared" si="137"/>
        <v>J=</v>
      </c>
      <c r="Q534" s="102">
        <f t="shared" si="138"/>
        <v>44124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</row>
    <row r="535" spans="1:172" x14ac:dyDescent="0.2">
      <c r="A535" s="93">
        <f t="shared" si="132"/>
        <v>43950</v>
      </c>
      <c r="B535" s="94">
        <f t="shared" ca="1" si="139"/>
        <v>1000.93293999</v>
      </c>
      <c r="C535" s="95">
        <f t="shared" si="133"/>
        <v>1000</v>
      </c>
      <c r="D535" s="96">
        <f ca="1">IF(A535&lt;$B$1,VLOOKUP(A535,[1]DI!$A$4:$B$15000,2,FALSE),0)</f>
        <v>3.6500000000000005E-2</v>
      </c>
      <c r="E535" s="95">
        <f t="shared" ca="1" si="140"/>
        <v>1.4227E-4</v>
      </c>
      <c r="F535" s="97">
        <f t="shared" si="134"/>
        <v>1.0925</v>
      </c>
      <c r="G535" s="98">
        <f t="shared" ca="1" si="128"/>
        <v>1.000155429975</v>
      </c>
      <c r="H535" s="95">
        <f ca="1">TRUNC(PRODUCT(G$10:G534),15)</f>
        <v>1.08825308725643</v>
      </c>
      <c r="I535" s="95">
        <f t="shared" ca="1" si="135"/>
        <v>1.0872387562280801</v>
      </c>
      <c r="J535" s="95">
        <f t="shared" ca="1" si="129"/>
        <v>1.00093294</v>
      </c>
      <c r="K535" s="95">
        <f t="shared" ca="1" si="130"/>
        <v>0.93293999000000005</v>
      </c>
      <c r="L535" s="99">
        <f>IF(VLOOKUP(A535,$U$12:$AD$125,8)=VLOOKUP(A534,$U$12:$AD$125,8),0,VLOOKUP(A535,U$12:$AD$125,8))</f>
        <v>0</v>
      </c>
      <c r="M535" s="100">
        <f>IF(L535&gt;0,VLOOKUP(L535,T$12:$AC$125,7),0)</f>
        <v>0</v>
      </c>
      <c r="N535" s="95">
        <f t="shared" si="136"/>
        <v>0</v>
      </c>
      <c r="O535" s="95">
        <f t="shared" ca="1" si="131"/>
        <v>0.93293999000000005</v>
      </c>
      <c r="P535" s="101" t="str">
        <f t="shared" si="137"/>
        <v>J=</v>
      </c>
      <c r="Q535" s="102">
        <f t="shared" si="138"/>
        <v>44124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</row>
    <row r="536" spans="1:172" x14ac:dyDescent="0.2">
      <c r="A536" s="93">
        <f t="shared" si="132"/>
        <v>43951</v>
      </c>
      <c r="B536" s="94">
        <f t="shared" ca="1" si="139"/>
        <v>1001.08851999</v>
      </c>
      <c r="C536" s="95">
        <f t="shared" si="133"/>
        <v>1000</v>
      </c>
      <c r="D536" s="96">
        <f ca="1">IF(A536&lt;$B$1,VLOOKUP(A536,[1]DI!$A$4:$B$15000,2,FALSE),0)</f>
        <v>3.6500000000000005E-2</v>
      </c>
      <c r="E536" s="95">
        <f t="shared" ca="1" si="140"/>
        <v>1.4227E-4</v>
      </c>
      <c r="F536" s="97">
        <f t="shared" si="134"/>
        <v>1.0925</v>
      </c>
      <c r="G536" s="98">
        <f t="shared" ca="1" si="128"/>
        <v>1.000155429975</v>
      </c>
      <c r="H536" s="95">
        <f ca="1">TRUNC(PRODUCT(G$10:G535),15)</f>
        <v>1.0884222344065799</v>
      </c>
      <c r="I536" s="95">
        <f t="shared" ca="1" si="135"/>
        <v>1.0872387562280801</v>
      </c>
      <c r="J536" s="95">
        <f t="shared" ca="1" si="129"/>
        <v>1.0010885199999999</v>
      </c>
      <c r="K536" s="95">
        <f t="shared" ca="1" si="130"/>
        <v>1.08851999</v>
      </c>
      <c r="L536" s="99">
        <f>IF(VLOOKUP(A536,$U$12:$AD$125,8)=VLOOKUP(A535,$U$12:$AD$125,8),0,VLOOKUP(A536,U$12:$AD$125,8))</f>
        <v>0</v>
      </c>
      <c r="M536" s="100">
        <f>IF(L536&gt;0,VLOOKUP(L536,T$12:$AC$125,7),0)</f>
        <v>0</v>
      </c>
      <c r="N536" s="95">
        <f t="shared" si="136"/>
        <v>0</v>
      </c>
      <c r="O536" s="95">
        <f t="shared" ca="1" si="131"/>
        <v>1.08851999</v>
      </c>
      <c r="P536" s="101" t="str">
        <f t="shared" si="137"/>
        <v>J=</v>
      </c>
      <c r="Q536" s="102">
        <f t="shared" si="138"/>
        <v>44124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</row>
    <row r="537" spans="1:172" x14ac:dyDescent="0.2">
      <c r="A537" s="93">
        <f t="shared" si="132"/>
        <v>43952</v>
      </c>
      <c r="B537" s="94">
        <f t="shared" ca="1" si="139"/>
        <v>1001.2441199899999</v>
      </c>
      <c r="C537" s="95">
        <f t="shared" si="133"/>
        <v>1000</v>
      </c>
      <c r="D537" s="96">
        <f ca="1">IF(A537&lt;$B$1,VLOOKUP(A537,[1]DI!$A$4:$B$15000,2,FALSE),0)</f>
        <v>0</v>
      </c>
      <c r="E537" s="95">
        <f t="shared" ca="1" si="140"/>
        <v>0</v>
      </c>
      <c r="F537" s="97">
        <f t="shared" si="134"/>
        <v>1.0925</v>
      </c>
      <c r="G537" s="98">
        <f t="shared" ca="1" si="128"/>
        <v>1</v>
      </c>
      <c r="H537" s="95">
        <f ca="1">TRUNC(PRODUCT(G$10:G536),15)</f>
        <v>1.0885914078472601</v>
      </c>
      <c r="I537" s="95">
        <f t="shared" ca="1" si="135"/>
        <v>1.0872387562280801</v>
      </c>
      <c r="J537" s="95">
        <f t="shared" ca="1" si="129"/>
        <v>1.00124412</v>
      </c>
      <c r="K537" s="95">
        <f t="shared" ca="1" si="130"/>
        <v>1.24411999</v>
      </c>
      <c r="L537" s="99">
        <f>IF(VLOOKUP(A537,$U$12:$AD$125,8)=VLOOKUP(A536,$U$12:$AD$125,8),0,VLOOKUP(A537,U$12:$AD$125,8))</f>
        <v>0</v>
      </c>
      <c r="M537" s="100">
        <f>IF(L537&gt;0,VLOOKUP(L537,T$12:$AC$125,7),0)</f>
        <v>0</v>
      </c>
      <c r="N537" s="95">
        <f t="shared" si="136"/>
        <v>0</v>
      </c>
      <c r="O537" s="95">
        <f t="shared" ca="1" si="131"/>
        <v>1.24411999</v>
      </c>
      <c r="P537" s="101" t="str">
        <f t="shared" si="137"/>
        <v>J=</v>
      </c>
      <c r="Q537" s="102">
        <f t="shared" si="138"/>
        <v>44124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</row>
    <row r="538" spans="1:172" x14ac:dyDescent="0.2">
      <c r="A538" s="93">
        <f t="shared" si="132"/>
        <v>43953</v>
      </c>
      <c r="B538" s="94">
        <f t="shared" ca="1" si="139"/>
        <v>1001.2441199899999</v>
      </c>
      <c r="C538" s="95">
        <f t="shared" si="133"/>
        <v>1000</v>
      </c>
      <c r="D538" s="96">
        <f ca="1">IF(A538&lt;$B$1,VLOOKUP(A538,[1]DI!$A$4:$B$15000,2,FALSE),0)</f>
        <v>0</v>
      </c>
      <c r="E538" s="95">
        <f t="shared" ca="1" si="140"/>
        <v>0</v>
      </c>
      <c r="F538" s="97">
        <f t="shared" si="134"/>
        <v>1.0925</v>
      </c>
      <c r="G538" s="98">
        <f t="shared" ca="1" si="128"/>
        <v>1</v>
      </c>
      <c r="H538" s="95">
        <f ca="1">TRUNC(PRODUCT(G$10:G537),15)</f>
        <v>1.0885914078472601</v>
      </c>
      <c r="I538" s="95">
        <f t="shared" ca="1" si="135"/>
        <v>1.0872387562280801</v>
      </c>
      <c r="J538" s="95">
        <f t="shared" ca="1" si="129"/>
        <v>1.00124412</v>
      </c>
      <c r="K538" s="95">
        <f t="shared" ca="1" si="130"/>
        <v>1.24411999</v>
      </c>
      <c r="L538" s="99">
        <f>IF(VLOOKUP(A538,$U$12:$AD$125,8)=VLOOKUP(A537,$U$12:$AD$125,8),0,VLOOKUP(A538,U$12:$AD$125,8))</f>
        <v>0</v>
      </c>
      <c r="M538" s="100">
        <f>IF(L538&gt;0,VLOOKUP(L538,T$12:$AC$125,7),0)</f>
        <v>0</v>
      </c>
      <c r="N538" s="95">
        <f t="shared" si="136"/>
        <v>0</v>
      </c>
      <c r="O538" s="95">
        <f t="shared" ca="1" si="131"/>
        <v>1.24411999</v>
      </c>
      <c r="P538" s="101" t="str">
        <f t="shared" si="137"/>
        <v>J=</v>
      </c>
      <c r="Q538" s="102">
        <f t="shared" si="138"/>
        <v>44124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</row>
    <row r="539" spans="1:172" x14ac:dyDescent="0.2">
      <c r="A539" s="93">
        <f t="shared" si="132"/>
        <v>43954</v>
      </c>
      <c r="B539" s="94">
        <f t="shared" ca="1" si="139"/>
        <v>1001.2441199899999</v>
      </c>
      <c r="C539" s="95">
        <f t="shared" si="133"/>
        <v>1000</v>
      </c>
      <c r="D539" s="96">
        <f ca="1">IF(A539&lt;$B$1,VLOOKUP(A539,[1]DI!$A$4:$B$15000,2,FALSE),0)</f>
        <v>0</v>
      </c>
      <c r="E539" s="95">
        <f t="shared" ca="1" si="140"/>
        <v>0</v>
      </c>
      <c r="F539" s="97">
        <f t="shared" si="134"/>
        <v>1.0925</v>
      </c>
      <c r="G539" s="98">
        <f t="shared" ca="1" si="128"/>
        <v>1</v>
      </c>
      <c r="H539" s="95">
        <f ca="1">TRUNC(PRODUCT(G$10:G538),15)</f>
        <v>1.0885914078472601</v>
      </c>
      <c r="I539" s="95">
        <f t="shared" ca="1" si="135"/>
        <v>1.0872387562280801</v>
      </c>
      <c r="J539" s="95">
        <f t="shared" ca="1" si="129"/>
        <v>1.00124412</v>
      </c>
      <c r="K539" s="95">
        <f t="shared" ca="1" si="130"/>
        <v>1.24411999</v>
      </c>
      <c r="L539" s="99">
        <f>IF(VLOOKUP(A539,$U$12:$AD$125,8)=VLOOKUP(A538,$U$12:$AD$125,8),0,VLOOKUP(A539,U$12:$AD$125,8))</f>
        <v>0</v>
      </c>
      <c r="M539" s="100">
        <f>IF(L539&gt;0,VLOOKUP(L539,T$12:$AC$125,7),0)</f>
        <v>0</v>
      </c>
      <c r="N539" s="95">
        <f t="shared" si="136"/>
        <v>0</v>
      </c>
      <c r="O539" s="95">
        <f t="shared" ca="1" si="131"/>
        <v>1.24411999</v>
      </c>
      <c r="P539" s="101" t="str">
        <f t="shared" si="137"/>
        <v>J=</v>
      </c>
      <c r="Q539" s="102">
        <f t="shared" si="138"/>
        <v>44124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</row>
    <row r="540" spans="1:172" x14ac:dyDescent="0.2">
      <c r="A540" s="93">
        <f t="shared" si="132"/>
        <v>43955</v>
      </c>
      <c r="B540" s="94">
        <f t="shared" ca="1" si="139"/>
        <v>1001.2441199899999</v>
      </c>
      <c r="C540" s="95">
        <f t="shared" si="133"/>
        <v>1000</v>
      </c>
      <c r="D540" s="96">
        <f ca="1">IF(A540&lt;$B$1,VLOOKUP(A540,[1]DI!$A$4:$B$15000,2,FALSE),0)</f>
        <v>3.6500000000000005E-2</v>
      </c>
      <c r="E540" s="95">
        <f t="shared" ca="1" si="140"/>
        <v>1.4227E-4</v>
      </c>
      <c r="F540" s="97">
        <f t="shared" si="134"/>
        <v>1.0925</v>
      </c>
      <c r="G540" s="98">
        <f t="shared" ca="1" si="128"/>
        <v>1.000155429975</v>
      </c>
      <c r="H540" s="95">
        <f ca="1">TRUNC(PRODUCT(G$10:G539),15)</f>
        <v>1.0885914078472601</v>
      </c>
      <c r="I540" s="95">
        <f t="shared" ca="1" si="135"/>
        <v>1.0872387562280801</v>
      </c>
      <c r="J540" s="95">
        <f t="shared" ca="1" si="129"/>
        <v>1.00124412</v>
      </c>
      <c r="K540" s="95">
        <f t="shared" ca="1" si="130"/>
        <v>1.24411999</v>
      </c>
      <c r="L540" s="99">
        <f>IF(VLOOKUP(A540,$U$12:$AD$125,8)=VLOOKUP(A539,$U$12:$AD$125,8),0,VLOOKUP(A540,U$12:$AD$125,8))</f>
        <v>0</v>
      </c>
      <c r="M540" s="100">
        <f>IF(L540&gt;0,VLOOKUP(L540,T$12:$AC$125,7),0)</f>
        <v>0</v>
      </c>
      <c r="N540" s="95">
        <f t="shared" si="136"/>
        <v>0</v>
      </c>
      <c r="O540" s="95">
        <f t="shared" ca="1" si="131"/>
        <v>1.24411999</v>
      </c>
      <c r="P540" s="101" t="str">
        <f t="shared" si="137"/>
        <v>J=</v>
      </c>
      <c r="Q540" s="102">
        <f t="shared" si="138"/>
        <v>44124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</row>
    <row r="541" spans="1:172" x14ac:dyDescent="0.2">
      <c r="A541" s="93">
        <f t="shared" si="132"/>
        <v>43956</v>
      </c>
      <c r="B541" s="94">
        <f t="shared" ca="1" si="139"/>
        <v>1001.39974</v>
      </c>
      <c r="C541" s="95">
        <f t="shared" si="133"/>
        <v>1000</v>
      </c>
      <c r="D541" s="96">
        <f ca="1">IF(A541&lt;$B$1,VLOOKUP(A541,[1]DI!$A$4:$B$15000,2,FALSE),0)</f>
        <v>3.6500000000000005E-2</v>
      </c>
      <c r="E541" s="95">
        <f t="shared" ca="1" si="140"/>
        <v>1.4227E-4</v>
      </c>
      <c r="F541" s="97">
        <f t="shared" si="134"/>
        <v>1.0925</v>
      </c>
      <c r="G541" s="98">
        <f t="shared" ca="1" si="128"/>
        <v>1.000155429975</v>
      </c>
      <c r="H541" s="95">
        <f ca="1">TRUNC(PRODUCT(G$10:G540),15)</f>
        <v>1.08876060758257</v>
      </c>
      <c r="I541" s="95">
        <f t="shared" ca="1" si="135"/>
        <v>1.0872387562280801</v>
      </c>
      <c r="J541" s="95">
        <f t="shared" ca="1" si="129"/>
        <v>1.0013997400000001</v>
      </c>
      <c r="K541" s="95">
        <f t="shared" ca="1" si="130"/>
        <v>1.39974</v>
      </c>
      <c r="L541" s="99">
        <f>IF(VLOOKUP(A541,$U$12:$AD$125,8)=VLOOKUP(A540,$U$12:$AD$125,8),0,VLOOKUP(A541,U$12:$AD$125,8))</f>
        <v>0</v>
      </c>
      <c r="M541" s="100">
        <f>IF(L541&gt;0,VLOOKUP(L541,T$12:$AC$125,7),0)</f>
        <v>0</v>
      </c>
      <c r="N541" s="95">
        <f t="shared" si="136"/>
        <v>0</v>
      </c>
      <c r="O541" s="95">
        <f t="shared" ca="1" si="131"/>
        <v>1.39974</v>
      </c>
      <c r="P541" s="101" t="str">
        <f t="shared" si="137"/>
        <v>J=</v>
      </c>
      <c r="Q541" s="102">
        <f t="shared" si="138"/>
        <v>44124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</row>
    <row r="542" spans="1:172" x14ac:dyDescent="0.2">
      <c r="A542" s="93">
        <f t="shared" si="132"/>
        <v>43957</v>
      </c>
      <c r="B542" s="94">
        <f t="shared" ca="1" si="139"/>
        <v>1001.55539</v>
      </c>
      <c r="C542" s="95">
        <f t="shared" si="133"/>
        <v>1000</v>
      </c>
      <c r="D542" s="96">
        <f ca="1">IF(A542&lt;$B$1,VLOOKUP(A542,[1]DI!$A$4:$B$15000,2,FALSE),0)</f>
        <v>3.6500000000000005E-2</v>
      </c>
      <c r="E542" s="95">
        <f t="shared" ca="1" si="140"/>
        <v>1.4227E-4</v>
      </c>
      <c r="F542" s="97">
        <f t="shared" si="134"/>
        <v>1.0925</v>
      </c>
      <c r="G542" s="98">
        <f t="shared" ca="1" si="128"/>
        <v>1.000155429975</v>
      </c>
      <c r="H542" s="95">
        <f ca="1">TRUNC(PRODUCT(G$10:G541),15)</f>
        <v>1.08892983361659</v>
      </c>
      <c r="I542" s="95">
        <f t="shared" ca="1" si="135"/>
        <v>1.0872387562280801</v>
      </c>
      <c r="J542" s="95">
        <f t="shared" ca="1" si="129"/>
        <v>1.00155539</v>
      </c>
      <c r="K542" s="95">
        <f t="shared" ca="1" si="130"/>
        <v>1.5553900000000001</v>
      </c>
      <c r="L542" s="99">
        <f>IF(VLOOKUP(A542,$U$12:$AD$125,8)=VLOOKUP(A541,$U$12:$AD$125,8),0,VLOOKUP(A542,U$12:$AD$125,8))</f>
        <v>0</v>
      </c>
      <c r="M542" s="100">
        <f>IF(L542&gt;0,VLOOKUP(L542,T$12:$AC$125,7),0)</f>
        <v>0</v>
      </c>
      <c r="N542" s="95">
        <f t="shared" si="136"/>
        <v>0</v>
      </c>
      <c r="O542" s="95">
        <f t="shared" ca="1" si="131"/>
        <v>1.5553900000000001</v>
      </c>
      <c r="P542" s="101" t="str">
        <f t="shared" si="137"/>
        <v>J=</v>
      </c>
      <c r="Q542" s="102">
        <f t="shared" si="138"/>
        <v>44124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</row>
    <row r="543" spans="1:172" x14ac:dyDescent="0.2">
      <c r="A543" s="93">
        <f t="shared" si="132"/>
        <v>43958</v>
      </c>
      <c r="B543" s="94">
        <f t="shared" ca="1" si="139"/>
        <v>1001.71106</v>
      </c>
      <c r="C543" s="95">
        <f t="shared" si="133"/>
        <v>1000</v>
      </c>
      <c r="D543" s="96">
        <f ca="1">IF(A543&lt;$B$1,VLOOKUP(A543,[1]DI!$A$4:$B$15000,2,FALSE),0)</f>
        <v>2.9000000000000005E-2</v>
      </c>
      <c r="E543" s="95">
        <f t="shared" ca="1" si="140"/>
        <v>1.1345000000000001E-4</v>
      </c>
      <c r="F543" s="97">
        <f t="shared" si="134"/>
        <v>1.0925</v>
      </c>
      <c r="G543" s="98">
        <f t="shared" ca="1" si="128"/>
        <v>1.0001239441250001</v>
      </c>
      <c r="H543" s="95">
        <f ca="1">TRUNC(PRODUCT(G$10:G542),15)</f>
        <v>1.0890990859534</v>
      </c>
      <c r="I543" s="95">
        <f t="shared" ca="1" si="135"/>
        <v>1.0872387562280801</v>
      </c>
      <c r="J543" s="95">
        <f t="shared" ca="1" si="129"/>
        <v>1.0017110600000001</v>
      </c>
      <c r="K543" s="95">
        <f t="shared" ca="1" si="130"/>
        <v>1.71106</v>
      </c>
      <c r="L543" s="99">
        <f>IF(VLOOKUP(A543,$U$12:$AD$125,8)=VLOOKUP(A542,$U$12:$AD$125,8),0,VLOOKUP(A543,U$12:$AD$125,8))</f>
        <v>0</v>
      </c>
      <c r="M543" s="100">
        <f>IF(L543&gt;0,VLOOKUP(L543,T$12:$AC$125,7),0)</f>
        <v>0</v>
      </c>
      <c r="N543" s="95">
        <f t="shared" si="136"/>
        <v>0</v>
      </c>
      <c r="O543" s="95">
        <f t="shared" ca="1" si="131"/>
        <v>1.71106</v>
      </c>
      <c r="P543" s="101" t="str">
        <f t="shared" si="137"/>
        <v>J=</v>
      </c>
      <c r="Q543" s="102">
        <f t="shared" si="138"/>
        <v>44124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</row>
    <row r="544" spans="1:172" x14ac:dyDescent="0.2">
      <c r="A544" s="93">
        <f t="shared" si="132"/>
        <v>43959</v>
      </c>
      <c r="B544" s="94">
        <f t="shared" ca="1" si="139"/>
        <v>1001.83522</v>
      </c>
      <c r="C544" s="95">
        <f t="shared" si="133"/>
        <v>1000</v>
      </c>
      <c r="D544" s="96">
        <f ca="1">IF(A544&lt;$B$1,VLOOKUP(A544,[1]DI!$A$4:$B$15000,2,FALSE),0)</f>
        <v>2.9000000000000005E-2</v>
      </c>
      <c r="E544" s="95">
        <f t="shared" ca="1" si="140"/>
        <v>1.1345000000000001E-4</v>
      </c>
      <c r="F544" s="97">
        <f t="shared" si="134"/>
        <v>1.0925</v>
      </c>
      <c r="G544" s="98">
        <f t="shared" ca="1" si="128"/>
        <v>1.0001239441250001</v>
      </c>
      <c r="H544" s="95">
        <f ca="1">TRUNC(PRODUCT(G$10:G543),15)</f>
        <v>1.0892340733866499</v>
      </c>
      <c r="I544" s="95">
        <f t="shared" ca="1" si="135"/>
        <v>1.0872387562280801</v>
      </c>
      <c r="J544" s="95">
        <f t="shared" ca="1" si="129"/>
        <v>1.00183522</v>
      </c>
      <c r="K544" s="95">
        <f t="shared" ca="1" si="130"/>
        <v>1.8352200000000001</v>
      </c>
      <c r="L544" s="99">
        <f>IF(VLOOKUP(A544,$U$12:$AD$125,8)=VLOOKUP(A543,$U$12:$AD$125,8),0,VLOOKUP(A544,U$12:$AD$125,8))</f>
        <v>0</v>
      </c>
      <c r="M544" s="100">
        <f>IF(L544&gt;0,VLOOKUP(L544,T$12:$AC$125,7),0)</f>
        <v>0</v>
      </c>
      <c r="N544" s="95">
        <f t="shared" si="136"/>
        <v>0</v>
      </c>
      <c r="O544" s="95">
        <f t="shared" ca="1" si="131"/>
        <v>1.8352200000000001</v>
      </c>
      <c r="P544" s="101" t="str">
        <f t="shared" si="137"/>
        <v>J=</v>
      </c>
      <c r="Q544" s="102">
        <f t="shared" si="138"/>
        <v>44124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</row>
    <row r="545" spans="1:175" x14ac:dyDescent="0.2">
      <c r="A545" s="93">
        <f t="shared" si="132"/>
        <v>43960</v>
      </c>
      <c r="B545" s="94">
        <f t="shared" ca="1" si="139"/>
        <v>1001.95938999</v>
      </c>
      <c r="C545" s="95">
        <f t="shared" si="133"/>
        <v>1000</v>
      </c>
      <c r="D545" s="96">
        <f ca="1">IF(A545&lt;$B$1,VLOOKUP(A545,[1]DI!$A$4:$B$15000,2,FALSE),0)</f>
        <v>0</v>
      </c>
      <c r="E545" s="95">
        <f t="shared" ca="1" si="140"/>
        <v>0</v>
      </c>
      <c r="F545" s="97">
        <f t="shared" si="134"/>
        <v>1.0925</v>
      </c>
      <c r="G545" s="98">
        <f t="shared" ca="1" si="128"/>
        <v>1</v>
      </c>
      <c r="H545" s="95">
        <f ca="1">TRUNC(PRODUCT(G$10:G544),15)</f>
        <v>1.08936907755079</v>
      </c>
      <c r="I545" s="95">
        <f t="shared" ca="1" si="135"/>
        <v>1.0872387562280801</v>
      </c>
      <c r="J545" s="95">
        <f t="shared" ca="1" si="129"/>
        <v>1.0019593899999999</v>
      </c>
      <c r="K545" s="95">
        <f t="shared" ca="1" si="130"/>
        <v>1.95938999</v>
      </c>
      <c r="L545" s="99">
        <f>IF(VLOOKUP(A545,$U$12:$AD$125,8)=VLOOKUP(A544,$U$12:$AD$125,8),0,VLOOKUP(A545,U$12:$AD$125,8))</f>
        <v>0</v>
      </c>
      <c r="M545" s="100">
        <f>IF(L545&gt;0,VLOOKUP(L545,T$12:$AC$125,7),0)</f>
        <v>0</v>
      </c>
      <c r="N545" s="95">
        <f t="shared" si="136"/>
        <v>0</v>
      </c>
      <c r="O545" s="95">
        <f t="shared" ca="1" si="131"/>
        <v>1.95938999</v>
      </c>
      <c r="P545" s="101" t="str">
        <f t="shared" si="137"/>
        <v>J=</v>
      </c>
      <c r="Q545" s="102">
        <f t="shared" si="138"/>
        <v>44124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</row>
    <row r="546" spans="1:175" x14ac:dyDescent="0.2">
      <c r="A546" s="93">
        <f t="shared" si="132"/>
        <v>43961</v>
      </c>
      <c r="B546" s="94">
        <f t="shared" ca="1" si="139"/>
        <v>1001.95938999</v>
      </c>
      <c r="C546" s="95">
        <f t="shared" si="133"/>
        <v>1000</v>
      </c>
      <c r="D546" s="96">
        <f ca="1">IF(A546&lt;$B$1,VLOOKUP(A546,[1]DI!$A$4:$B$15000,2,FALSE),0)</f>
        <v>0</v>
      </c>
      <c r="E546" s="95">
        <f t="shared" ca="1" si="140"/>
        <v>0</v>
      </c>
      <c r="F546" s="97">
        <f t="shared" si="134"/>
        <v>1.0925</v>
      </c>
      <c r="G546" s="98">
        <f t="shared" ca="1" si="128"/>
        <v>1</v>
      </c>
      <c r="H546" s="95">
        <f ca="1">TRUNC(PRODUCT(G$10:G545),15)</f>
        <v>1.08936907755079</v>
      </c>
      <c r="I546" s="95">
        <f t="shared" ca="1" si="135"/>
        <v>1.0872387562280801</v>
      </c>
      <c r="J546" s="95">
        <f t="shared" ca="1" si="129"/>
        <v>1.0019593899999999</v>
      </c>
      <c r="K546" s="95">
        <f t="shared" ca="1" si="130"/>
        <v>1.95938999</v>
      </c>
      <c r="L546" s="99">
        <f>IF(VLOOKUP(A546,$U$12:$AD$125,8)=VLOOKUP(A545,$U$12:$AD$125,8),0,VLOOKUP(A546,U$12:$AD$125,8))</f>
        <v>0</v>
      </c>
      <c r="M546" s="100">
        <f>IF(L546&gt;0,VLOOKUP(L546,T$12:$AC$125,7),0)</f>
        <v>0</v>
      </c>
      <c r="N546" s="95">
        <f t="shared" si="136"/>
        <v>0</v>
      </c>
      <c r="O546" s="95">
        <f t="shared" ca="1" si="131"/>
        <v>1.95938999</v>
      </c>
      <c r="P546" s="101" t="str">
        <f t="shared" si="137"/>
        <v>J=</v>
      </c>
      <c r="Q546" s="102">
        <f t="shared" si="138"/>
        <v>44124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</row>
    <row r="547" spans="1:175" x14ac:dyDescent="0.2">
      <c r="A547" s="93">
        <f t="shared" si="132"/>
        <v>43962</v>
      </c>
      <c r="B547" s="94">
        <f t="shared" ca="1" si="139"/>
        <v>1001.95938999</v>
      </c>
      <c r="C547" s="95">
        <f t="shared" si="133"/>
        <v>1000</v>
      </c>
      <c r="D547" s="96">
        <f ca="1">IF(A547&lt;$B$1,VLOOKUP(A547,[1]DI!$A$4:$B$15000,2,FALSE),0)</f>
        <v>2.9000000000000005E-2</v>
      </c>
      <c r="E547" s="95">
        <f t="shared" ca="1" si="140"/>
        <v>1.1345000000000001E-4</v>
      </c>
      <c r="F547" s="97">
        <f t="shared" si="134"/>
        <v>1.0925</v>
      </c>
      <c r="G547" s="98">
        <f t="shared" ca="1" si="128"/>
        <v>1.0001239441250001</v>
      </c>
      <c r="H547" s="95">
        <f ca="1">TRUNC(PRODUCT(G$10:G546),15)</f>
        <v>1.08936907755079</v>
      </c>
      <c r="I547" s="95">
        <f t="shared" ca="1" si="135"/>
        <v>1.0872387562280801</v>
      </c>
      <c r="J547" s="95">
        <f t="shared" ca="1" si="129"/>
        <v>1.0019593899999999</v>
      </c>
      <c r="K547" s="95">
        <f t="shared" ca="1" si="130"/>
        <v>1.95938999</v>
      </c>
      <c r="L547" s="99">
        <f>IF(VLOOKUP(A547,$U$12:$AD$125,8)=VLOOKUP(A546,$U$12:$AD$125,8),0,VLOOKUP(A547,U$12:$AD$125,8))</f>
        <v>0</v>
      </c>
      <c r="M547" s="100">
        <f>IF(L547&gt;0,VLOOKUP(L547,T$12:$AC$125,7),0)</f>
        <v>0</v>
      </c>
      <c r="N547" s="95">
        <f t="shared" si="136"/>
        <v>0</v>
      </c>
      <c r="O547" s="95">
        <f t="shared" ca="1" si="131"/>
        <v>1.95938999</v>
      </c>
      <c r="P547" s="101" t="str">
        <f t="shared" si="137"/>
        <v>J=</v>
      </c>
      <c r="Q547" s="102">
        <f t="shared" si="138"/>
        <v>44124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</row>
    <row r="548" spans="1:175" x14ac:dyDescent="0.2">
      <c r="A548" s="93">
        <f t="shared" si="132"/>
        <v>43963</v>
      </c>
      <c r="B548" s="94">
        <f t="shared" ca="1" si="139"/>
        <v>1002.08356999</v>
      </c>
      <c r="C548" s="95">
        <f t="shared" si="133"/>
        <v>1000</v>
      </c>
      <c r="D548" s="96">
        <f ca="1">IF(A548&lt;$B$1,VLOOKUP(A548,[1]DI!$A$4:$B$15000,2,FALSE),0)</f>
        <v>2.9000000000000005E-2</v>
      </c>
      <c r="E548" s="95">
        <f t="shared" ca="1" si="140"/>
        <v>1.1345000000000001E-4</v>
      </c>
      <c r="F548" s="97">
        <f t="shared" si="134"/>
        <v>1.0925</v>
      </c>
      <c r="G548" s="98">
        <f t="shared" ca="1" si="128"/>
        <v>1.0001239441250001</v>
      </c>
      <c r="H548" s="95">
        <f ca="1">TRUNC(PRODUCT(G$10:G547),15)</f>
        <v>1.0895040984479101</v>
      </c>
      <c r="I548" s="95">
        <f t="shared" ca="1" si="135"/>
        <v>1.0872387562280801</v>
      </c>
      <c r="J548" s="95">
        <f t="shared" ca="1" si="129"/>
        <v>1.0020835699999999</v>
      </c>
      <c r="K548" s="95">
        <f t="shared" ca="1" si="130"/>
        <v>2.08356999</v>
      </c>
      <c r="L548" s="99">
        <f>IF(VLOOKUP(A548,$U$12:$AD$125,8)=VLOOKUP(A547,$U$12:$AD$125,8),0,VLOOKUP(A548,U$12:$AD$125,8))</f>
        <v>0</v>
      </c>
      <c r="M548" s="100">
        <f>IF(L548&gt;0,VLOOKUP(L548,T$12:$AC$125,7),0)</f>
        <v>0</v>
      </c>
      <c r="N548" s="95">
        <f t="shared" si="136"/>
        <v>0</v>
      </c>
      <c r="O548" s="95">
        <f t="shared" ca="1" si="131"/>
        <v>2.08356999</v>
      </c>
      <c r="P548" s="101" t="str">
        <f t="shared" si="137"/>
        <v>J=</v>
      </c>
      <c r="Q548" s="102">
        <f t="shared" si="138"/>
        <v>44124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</row>
    <row r="549" spans="1:175" x14ac:dyDescent="0.2">
      <c r="A549" s="93">
        <f t="shared" si="132"/>
        <v>43964</v>
      </c>
      <c r="B549" s="94">
        <f t="shared" ca="1" si="139"/>
        <v>1002.2077799899999</v>
      </c>
      <c r="C549" s="95">
        <f t="shared" si="133"/>
        <v>1000</v>
      </c>
      <c r="D549" s="96">
        <f ca="1">IF(A549&lt;$B$1,VLOOKUP(A549,[1]DI!$A$4:$B$15000,2,FALSE),0)</f>
        <v>2.9000000000000005E-2</v>
      </c>
      <c r="E549" s="95">
        <f t="shared" ca="1" si="140"/>
        <v>1.1345000000000001E-4</v>
      </c>
      <c r="F549" s="97">
        <f t="shared" si="134"/>
        <v>1.0925</v>
      </c>
      <c r="G549" s="98">
        <f t="shared" ca="1" si="128"/>
        <v>1.0001239441250001</v>
      </c>
      <c r="H549" s="95">
        <f ca="1">TRUNC(PRODUCT(G$10:G548),15)</f>
        <v>1.0896391360800799</v>
      </c>
      <c r="I549" s="95">
        <f t="shared" ca="1" si="135"/>
        <v>1.0872387562280801</v>
      </c>
      <c r="J549" s="95">
        <f t="shared" ca="1" si="129"/>
        <v>1.00220778</v>
      </c>
      <c r="K549" s="95">
        <f t="shared" ca="1" si="130"/>
        <v>2.2077799900000001</v>
      </c>
      <c r="L549" s="99">
        <f>IF(VLOOKUP(A549,$U$12:$AD$125,8)=VLOOKUP(A548,$U$12:$AD$125,8),0,VLOOKUP(A549,U$12:$AD$125,8))</f>
        <v>0</v>
      </c>
      <c r="M549" s="100">
        <f>IF(L549&gt;0,VLOOKUP(L549,T$12:$AC$125,7),0)</f>
        <v>0</v>
      </c>
      <c r="N549" s="95">
        <f t="shared" si="136"/>
        <v>0</v>
      </c>
      <c r="O549" s="95">
        <f t="shared" ca="1" si="131"/>
        <v>2.2077799900000001</v>
      </c>
      <c r="P549" s="101" t="str">
        <f t="shared" si="137"/>
        <v>J=</v>
      </c>
      <c r="Q549" s="102">
        <f t="shared" si="138"/>
        <v>44124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</row>
    <row r="550" spans="1:175" x14ac:dyDescent="0.2">
      <c r="A550" s="93">
        <f t="shared" si="132"/>
        <v>43965</v>
      </c>
      <c r="B550" s="94">
        <f t="shared" ca="1" si="139"/>
        <v>1002.33199</v>
      </c>
      <c r="C550" s="95">
        <f t="shared" si="133"/>
        <v>1000</v>
      </c>
      <c r="D550" s="96">
        <f ca="1">IF(A550&lt;$B$1,VLOOKUP(A550,[1]DI!$A$4:$B$15000,2,FALSE),0)</f>
        <v>2.9000000000000005E-2</v>
      </c>
      <c r="E550" s="95">
        <f t="shared" ca="1" si="140"/>
        <v>1.1345000000000001E-4</v>
      </c>
      <c r="F550" s="97">
        <f t="shared" si="134"/>
        <v>1.0925</v>
      </c>
      <c r="G550" s="98">
        <f t="shared" ca="1" si="128"/>
        <v>1.0001239441250001</v>
      </c>
      <c r="H550" s="95">
        <f ca="1">TRUNC(PRODUCT(G$10:G549),15)</f>
        <v>1.0897741904493701</v>
      </c>
      <c r="I550" s="95">
        <f t="shared" ca="1" si="135"/>
        <v>1.0872387562280801</v>
      </c>
      <c r="J550" s="95">
        <f t="shared" ca="1" si="129"/>
        <v>1.0023319900000001</v>
      </c>
      <c r="K550" s="95">
        <f t="shared" ca="1" si="130"/>
        <v>2.3319899999999998</v>
      </c>
      <c r="L550" s="99">
        <f>IF(VLOOKUP(A550,$U$12:$AD$125,8)=VLOOKUP(A549,$U$12:$AD$125,8),0,VLOOKUP(A550,U$12:$AD$125,8))</f>
        <v>0</v>
      </c>
      <c r="M550" s="100">
        <f>IF(L550&gt;0,VLOOKUP(L550,T$12:$AC$125,7),0)</f>
        <v>0</v>
      </c>
      <c r="N550" s="95">
        <f t="shared" si="136"/>
        <v>0</v>
      </c>
      <c r="O550" s="95">
        <f t="shared" ca="1" si="131"/>
        <v>2.3319899999999998</v>
      </c>
      <c r="P550" s="101" t="str">
        <f t="shared" si="137"/>
        <v>J=</v>
      </c>
      <c r="Q550" s="102">
        <f t="shared" si="138"/>
        <v>44124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</row>
    <row r="551" spans="1:175" x14ac:dyDescent="0.2">
      <c r="A551" s="93">
        <f t="shared" si="132"/>
        <v>43966</v>
      </c>
      <c r="B551" s="94">
        <f t="shared" ca="1" si="139"/>
        <v>1002.45622999</v>
      </c>
      <c r="C551" s="95">
        <f t="shared" si="133"/>
        <v>1000</v>
      </c>
      <c r="D551" s="96">
        <f ca="1">IF(A551&lt;$B$1,VLOOKUP(A551,[1]DI!$A$4:$B$15000,2,FALSE),0)</f>
        <v>2.9000000000000005E-2</v>
      </c>
      <c r="E551" s="95">
        <f t="shared" ca="1" si="140"/>
        <v>1.1345000000000001E-4</v>
      </c>
      <c r="F551" s="97">
        <f t="shared" si="134"/>
        <v>1.0925</v>
      </c>
      <c r="G551" s="98">
        <f t="shared" ca="1" si="128"/>
        <v>1.0001239441250001</v>
      </c>
      <c r="H551" s="95">
        <f ca="1">TRUNC(PRODUCT(G$10:G550),15)</f>
        <v>1.0899092615578501</v>
      </c>
      <c r="I551" s="95">
        <f t="shared" ca="1" si="135"/>
        <v>1.0872387562280801</v>
      </c>
      <c r="J551" s="95">
        <f t="shared" ca="1" si="129"/>
        <v>1.0024562299999999</v>
      </c>
      <c r="K551" s="95">
        <f t="shared" ca="1" si="130"/>
        <v>2.4562299900000002</v>
      </c>
      <c r="L551" s="99">
        <f>IF(VLOOKUP(A551,$U$12:$AD$125,8)=VLOOKUP(A550,$U$12:$AD$125,8),0,VLOOKUP(A551,U$12:$AD$125,8))</f>
        <v>0</v>
      </c>
      <c r="M551" s="100">
        <f>IF(L551&gt;0,VLOOKUP(L551,T$12:$AC$125,7),0)</f>
        <v>0</v>
      </c>
      <c r="N551" s="95">
        <f t="shared" si="136"/>
        <v>0</v>
      </c>
      <c r="O551" s="95">
        <f t="shared" ca="1" si="131"/>
        <v>2.4562299900000002</v>
      </c>
      <c r="P551" s="101" t="str">
        <f t="shared" si="137"/>
        <v>J=</v>
      </c>
      <c r="Q551" s="102">
        <f t="shared" si="138"/>
        <v>44124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</row>
    <row r="552" spans="1:175" x14ac:dyDescent="0.2">
      <c r="A552" s="93">
        <f t="shared" si="132"/>
        <v>43967</v>
      </c>
      <c r="B552" s="94">
        <f t="shared" ca="1" si="139"/>
        <v>1002.58048</v>
      </c>
      <c r="C552" s="95">
        <f t="shared" si="133"/>
        <v>1000</v>
      </c>
      <c r="D552" s="96">
        <f ca="1">IF(A552&lt;$B$1,VLOOKUP(A552,[1]DI!$A$4:$B$15000,2,FALSE),0)</f>
        <v>0</v>
      </c>
      <c r="E552" s="95">
        <f t="shared" ca="1" si="140"/>
        <v>0</v>
      </c>
      <c r="F552" s="97">
        <f t="shared" si="134"/>
        <v>1.0925</v>
      </c>
      <c r="G552" s="98">
        <f t="shared" ca="1" si="128"/>
        <v>1</v>
      </c>
      <c r="H552" s="95">
        <f ca="1">TRUNC(PRODUCT(G$10:G551),15)</f>
        <v>1.0900443494076</v>
      </c>
      <c r="I552" s="95">
        <f t="shared" ca="1" si="135"/>
        <v>1.0872387562280801</v>
      </c>
      <c r="J552" s="95">
        <f t="shared" ca="1" si="129"/>
        <v>1.00258048</v>
      </c>
      <c r="K552" s="95">
        <f t="shared" ca="1" si="130"/>
        <v>2.5804800000000001</v>
      </c>
      <c r="L552" s="99">
        <f>IF(VLOOKUP(A552,$U$12:$AD$125,8)=VLOOKUP(A551,$U$12:$AD$125,8),0,VLOOKUP(A552,U$12:$AD$125,8))</f>
        <v>0</v>
      </c>
      <c r="M552" s="100">
        <f>IF(L552&gt;0,VLOOKUP(L552,T$12:$AC$125,7),0)</f>
        <v>0</v>
      </c>
      <c r="N552" s="95">
        <f t="shared" si="136"/>
        <v>0</v>
      </c>
      <c r="O552" s="95">
        <f t="shared" ca="1" si="131"/>
        <v>2.5804800000000001</v>
      </c>
      <c r="P552" s="101" t="str">
        <f t="shared" si="137"/>
        <v>J=</v>
      </c>
      <c r="Q552" s="102">
        <f t="shared" si="138"/>
        <v>44124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</row>
    <row r="553" spans="1:175" x14ac:dyDescent="0.2">
      <c r="A553" s="93">
        <f t="shared" si="132"/>
        <v>43968</v>
      </c>
      <c r="B553" s="94">
        <f t="shared" ca="1" si="139"/>
        <v>1002.58048</v>
      </c>
      <c r="C553" s="95">
        <f t="shared" si="133"/>
        <v>1000</v>
      </c>
      <c r="D553" s="96">
        <f ca="1">IF(A553&lt;$B$1,VLOOKUP(A553,[1]DI!$A$4:$B$15000,2,FALSE),0)</f>
        <v>0</v>
      </c>
      <c r="E553" s="95">
        <f t="shared" ca="1" si="140"/>
        <v>0</v>
      </c>
      <c r="F553" s="97">
        <f t="shared" si="134"/>
        <v>1.0925</v>
      </c>
      <c r="G553" s="98">
        <f t="shared" ca="1" si="128"/>
        <v>1</v>
      </c>
      <c r="H553" s="95">
        <f ca="1">TRUNC(PRODUCT(G$10:G552),15)</f>
        <v>1.0900443494076</v>
      </c>
      <c r="I553" s="95">
        <f t="shared" ca="1" si="135"/>
        <v>1.0872387562280801</v>
      </c>
      <c r="J553" s="95">
        <f t="shared" ca="1" si="129"/>
        <v>1.00258048</v>
      </c>
      <c r="K553" s="95">
        <f t="shared" ca="1" si="130"/>
        <v>2.5804800000000001</v>
      </c>
      <c r="L553" s="99">
        <f>IF(VLOOKUP(A553,$U$12:$AD$125,8)=VLOOKUP(A552,$U$12:$AD$125,8),0,VLOOKUP(A553,U$12:$AD$125,8))</f>
        <v>0</v>
      </c>
      <c r="M553" s="100">
        <f>IF(L553&gt;0,VLOOKUP(L553,T$12:$AC$125,7),0)</f>
        <v>0</v>
      </c>
      <c r="N553" s="95">
        <f t="shared" si="136"/>
        <v>0</v>
      </c>
      <c r="O553" s="95">
        <f t="shared" ca="1" si="131"/>
        <v>2.5804800000000001</v>
      </c>
      <c r="P553" s="101" t="str">
        <f t="shared" si="137"/>
        <v>J=</v>
      </c>
      <c r="Q553" s="102">
        <f t="shared" si="138"/>
        <v>44124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</row>
    <row r="554" spans="1:175" x14ac:dyDescent="0.2">
      <c r="A554" s="93">
        <f t="shared" si="132"/>
        <v>43969</v>
      </c>
      <c r="B554" s="94">
        <f t="shared" ca="1" si="139"/>
        <v>1002.58048</v>
      </c>
      <c r="C554" s="95">
        <f t="shared" si="133"/>
        <v>1000</v>
      </c>
      <c r="D554" s="96">
        <f ca="1">IF(A554&lt;$B$1,VLOOKUP(A554,[1]DI!$A$4:$B$15000,2,FALSE),0)</f>
        <v>2.9000000000000005E-2</v>
      </c>
      <c r="E554" s="95">
        <f t="shared" ca="1" si="140"/>
        <v>1.1345000000000001E-4</v>
      </c>
      <c r="F554" s="97">
        <f t="shared" si="134"/>
        <v>1.0925</v>
      </c>
      <c r="G554" s="98">
        <f t="shared" ca="1" si="128"/>
        <v>1.0001239441250001</v>
      </c>
      <c r="H554" s="95">
        <f ca="1">TRUNC(PRODUCT(G$10:G553),15)</f>
        <v>1.0900443494076</v>
      </c>
      <c r="I554" s="95">
        <f t="shared" ca="1" si="135"/>
        <v>1.0872387562280801</v>
      </c>
      <c r="J554" s="95">
        <f t="shared" ca="1" si="129"/>
        <v>1.00258048</v>
      </c>
      <c r="K554" s="95">
        <f t="shared" ca="1" si="130"/>
        <v>2.5804800000000001</v>
      </c>
      <c r="L554" s="99">
        <f>IF(VLOOKUP(A554,$U$12:$AD$125,8)=VLOOKUP(A553,$U$12:$AD$125,8),0,VLOOKUP(A554,U$12:$AD$125,8))</f>
        <v>0</v>
      </c>
      <c r="M554" s="100">
        <f>IF(L554&gt;0,VLOOKUP(L554,T$12:$AC$125,7),0)</f>
        <v>0</v>
      </c>
      <c r="N554" s="95">
        <f t="shared" si="136"/>
        <v>0</v>
      </c>
      <c r="O554" s="95">
        <f t="shared" ca="1" si="131"/>
        <v>2.5804800000000001</v>
      </c>
      <c r="P554" s="101" t="str">
        <f t="shared" si="137"/>
        <v>J=</v>
      </c>
      <c r="Q554" s="102">
        <f t="shared" si="138"/>
        <v>44124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</row>
    <row r="555" spans="1:175" x14ac:dyDescent="0.2">
      <c r="A555" s="93">
        <f t="shared" si="132"/>
        <v>43970</v>
      </c>
      <c r="B555" s="94">
        <f t="shared" ca="1" si="139"/>
        <v>1002.70473999</v>
      </c>
      <c r="C555" s="95">
        <f t="shared" si="133"/>
        <v>1000</v>
      </c>
      <c r="D555" s="96">
        <f ca="1">IF(A555&lt;$B$1,VLOOKUP(A555,[1]DI!$A$4:$B$15000,2,FALSE),0)</f>
        <v>2.9000000000000005E-2</v>
      </c>
      <c r="E555" s="95">
        <f t="shared" ca="1" si="140"/>
        <v>1.1345000000000001E-4</v>
      </c>
      <c r="F555" s="97">
        <f t="shared" si="134"/>
        <v>1.0925</v>
      </c>
      <c r="G555" s="98">
        <f t="shared" ca="1" si="128"/>
        <v>1.0001239441250001</v>
      </c>
      <c r="H555" s="95">
        <f ca="1">TRUNC(PRODUCT(G$10:G554),15)</f>
        <v>1.0901794540006999</v>
      </c>
      <c r="I555" s="95">
        <f t="shared" ca="1" si="135"/>
        <v>1.0872387562280801</v>
      </c>
      <c r="J555" s="95">
        <f t="shared" ca="1" si="129"/>
        <v>1.00270474</v>
      </c>
      <c r="K555" s="95">
        <f t="shared" ca="1" si="130"/>
        <v>2.7047399900000002</v>
      </c>
      <c r="L555" s="99">
        <f>IF(VLOOKUP(A555,$U$12:$AD$125,8)=VLOOKUP(A554,$U$12:$AD$125,8),0,VLOOKUP(A555,U$12:$AD$125,8))</f>
        <v>0</v>
      </c>
      <c r="M555" s="100">
        <f>IF(L555&gt;0,VLOOKUP(L555,T$12:$AC$125,7),0)</f>
        <v>0</v>
      </c>
      <c r="N555" s="95">
        <f t="shared" si="136"/>
        <v>0</v>
      </c>
      <c r="O555" s="95">
        <f t="shared" ca="1" si="131"/>
        <v>2.7047399900000002</v>
      </c>
      <c r="P555" s="101" t="str">
        <f t="shared" si="137"/>
        <v>J=</v>
      </c>
      <c r="Q555" s="102">
        <f t="shared" si="138"/>
        <v>44124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</row>
    <row r="556" spans="1:175" x14ac:dyDescent="0.2">
      <c r="A556" s="93">
        <f t="shared" si="132"/>
        <v>43971</v>
      </c>
      <c r="B556" s="94">
        <f t="shared" ca="1" si="139"/>
        <v>1002.82902</v>
      </c>
      <c r="C556" s="95">
        <f t="shared" si="133"/>
        <v>1000</v>
      </c>
      <c r="D556" s="96">
        <f ca="1">IF(A556&lt;$B$1,VLOOKUP(A556,[1]DI!$A$4:$B$15000,2,FALSE),0)</f>
        <v>2.9000000000000005E-2</v>
      </c>
      <c r="E556" s="95">
        <f t="shared" ca="1" si="140"/>
        <v>1.1345000000000001E-4</v>
      </c>
      <c r="F556" s="97">
        <f t="shared" si="134"/>
        <v>1.0925</v>
      </c>
      <c r="G556" s="98">
        <f t="shared" ca="1" si="128"/>
        <v>1.0001239441250001</v>
      </c>
      <c r="H556" s="95">
        <f ca="1">TRUNC(PRODUCT(G$10:G555),15)</f>
        <v>1.09031457533922</v>
      </c>
      <c r="I556" s="95">
        <f t="shared" ca="1" si="135"/>
        <v>1.0872387562280801</v>
      </c>
      <c r="J556" s="95">
        <f t="shared" ca="1" si="129"/>
        <v>1.0028290200000001</v>
      </c>
      <c r="K556" s="95">
        <f t="shared" ca="1" si="130"/>
        <v>2.8290199999999999</v>
      </c>
      <c r="L556" s="99">
        <f>IF(VLOOKUP(A556,$U$12:$AD$125,8)=VLOOKUP(A555,$U$12:$AD$125,8),0,VLOOKUP(A556,U$12:$AD$125,8))</f>
        <v>0</v>
      </c>
      <c r="M556" s="100">
        <f>IF(L556&gt;0,VLOOKUP(L556,T$12:$AC$125,7),0)</f>
        <v>0</v>
      </c>
      <c r="N556" s="95">
        <f t="shared" si="136"/>
        <v>0</v>
      </c>
      <c r="O556" s="95">
        <f t="shared" ca="1" si="131"/>
        <v>2.8290199999999999</v>
      </c>
      <c r="P556" s="101" t="str">
        <f t="shared" si="137"/>
        <v>J=</v>
      </c>
      <c r="Q556" s="102">
        <f t="shared" si="138"/>
        <v>44124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</row>
    <row r="557" spans="1:175" x14ac:dyDescent="0.2">
      <c r="A557" s="93">
        <f t="shared" si="132"/>
        <v>43972</v>
      </c>
      <c r="B557" s="94">
        <f t="shared" ca="1" si="139"/>
        <v>1002.95331</v>
      </c>
      <c r="C557" s="95">
        <f t="shared" si="133"/>
        <v>1000</v>
      </c>
      <c r="D557" s="96">
        <f ca="1">IF(A557&lt;$B$1,VLOOKUP(A557,[1]DI!$A$4:$B$15000,2,FALSE),0)</f>
        <v>2.9000000000000005E-2</v>
      </c>
      <c r="E557" s="95">
        <f t="shared" ca="1" si="140"/>
        <v>1.1345000000000001E-4</v>
      </c>
      <c r="F557" s="97">
        <f t="shared" si="134"/>
        <v>1.0925</v>
      </c>
      <c r="G557" s="98">
        <f t="shared" ca="1" si="128"/>
        <v>1.0001239441250001</v>
      </c>
      <c r="H557" s="95">
        <f ca="1">TRUNC(PRODUCT(G$10:G556),15)</f>
        <v>1.09044971342524</v>
      </c>
      <c r="I557" s="95">
        <f t="shared" ca="1" si="135"/>
        <v>1.0872387562280801</v>
      </c>
      <c r="J557" s="95">
        <f t="shared" ca="1" si="129"/>
        <v>1.0029533100000001</v>
      </c>
      <c r="K557" s="95">
        <f t="shared" ca="1" si="130"/>
        <v>2.9533100000000001</v>
      </c>
      <c r="L557" s="99">
        <f>IF(VLOOKUP(A557,$U$12:$AD$125,8)=VLOOKUP(A556,$U$12:$AD$125,8),0,VLOOKUP(A557,U$12:$AD$125,8))</f>
        <v>0</v>
      </c>
      <c r="M557" s="100">
        <f>IF(L557&gt;0,VLOOKUP(L557,T$12:$AC$125,7),0)</f>
        <v>0</v>
      </c>
      <c r="N557" s="95">
        <f t="shared" si="136"/>
        <v>0</v>
      </c>
      <c r="O557" s="95">
        <f t="shared" ca="1" si="131"/>
        <v>2.9533100000000001</v>
      </c>
      <c r="P557" s="101" t="str">
        <f t="shared" si="137"/>
        <v>J=</v>
      </c>
      <c r="Q557" s="102">
        <f t="shared" si="138"/>
        <v>44124</v>
      </c>
      <c r="R557" s="12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</row>
    <row r="558" spans="1:175" x14ac:dyDescent="0.2">
      <c r="A558" s="93">
        <f t="shared" si="132"/>
        <v>43973</v>
      </c>
      <c r="B558" s="94">
        <f t="shared" ca="1" si="139"/>
        <v>1003.07762</v>
      </c>
      <c r="C558" s="95">
        <f t="shared" si="133"/>
        <v>1000</v>
      </c>
      <c r="D558" s="96">
        <f ca="1">IF(A558&lt;$B$1,VLOOKUP(A558,[1]DI!$A$4:$B$15000,2,FALSE),0)</f>
        <v>2.9000000000000005E-2</v>
      </c>
      <c r="E558" s="95">
        <f t="shared" ca="1" si="140"/>
        <v>1.1345000000000001E-4</v>
      </c>
      <c r="F558" s="97">
        <f t="shared" si="134"/>
        <v>1.0925</v>
      </c>
      <c r="G558" s="98">
        <f t="shared" ca="1" si="128"/>
        <v>1.0001239441250001</v>
      </c>
      <c r="H558" s="95">
        <f ca="1">TRUNC(PRODUCT(G$10:G557),15)</f>
        <v>1.0905848682608199</v>
      </c>
      <c r="I558" s="95">
        <f t="shared" ca="1" si="135"/>
        <v>1.0872387562280801</v>
      </c>
      <c r="J558" s="95">
        <f t="shared" ca="1" si="129"/>
        <v>1.00307762</v>
      </c>
      <c r="K558" s="95">
        <f t="shared" ca="1" si="130"/>
        <v>3.07762</v>
      </c>
      <c r="L558" s="99">
        <f>IF(VLOOKUP(A558,$U$12:$AD$125,8)=VLOOKUP(A557,$U$12:$AD$125,8),0,VLOOKUP(A558,U$12:$AD$125,8))</f>
        <v>0</v>
      </c>
      <c r="M558" s="100">
        <f>IF(L558&gt;0,VLOOKUP(L558,T$12:$AC$125,7),0)</f>
        <v>0</v>
      </c>
      <c r="N558" s="95">
        <f t="shared" si="136"/>
        <v>0</v>
      </c>
      <c r="O558" s="95">
        <f t="shared" ca="1" si="131"/>
        <v>3.07762</v>
      </c>
      <c r="P558" s="101" t="str">
        <f t="shared" si="137"/>
        <v>J=</v>
      </c>
      <c r="Q558" s="102">
        <f t="shared" si="138"/>
        <v>44124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</row>
    <row r="559" spans="1:175" x14ac:dyDescent="0.2">
      <c r="A559" s="93">
        <f t="shared" si="132"/>
        <v>43974</v>
      </c>
      <c r="B559" s="94">
        <f t="shared" ca="1" si="139"/>
        <v>1003.20195</v>
      </c>
      <c r="C559" s="95">
        <f t="shared" si="133"/>
        <v>1000</v>
      </c>
      <c r="D559" s="96">
        <f ca="1">IF(A559&lt;$B$1,VLOOKUP(A559,[1]DI!$A$4:$B$15000,2,FALSE),0)</f>
        <v>0</v>
      </c>
      <c r="E559" s="95">
        <f t="shared" ca="1" si="140"/>
        <v>0</v>
      </c>
      <c r="F559" s="97">
        <f t="shared" si="134"/>
        <v>1.0925</v>
      </c>
      <c r="G559" s="98">
        <f t="shared" ca="1" si="128"/>
        <v>1</v>
      </c>
      <c r="H559" s="95">
        <f ca="1">TRUNC(PRODUCT(G$10:G558),15)</f>
        <v>1.0907200398480601</v>
      </c>
      <c r="I559" s="95">
        <f t="shared" ca="1" si="135"/>
        <v>1.0872387562280801</v>
      </c>
      <c r="J559" s="95">
        <f t="shared" ca="1" si="129"/>
        <v>1.00320195</v>
      </c>
      <c r="K559" s="95">
        <f t="shared" ca="1" si="130"/>
        <v>3.2019500000000001</v>
      </c>
      <c r="L559" s="99">
        <f>IF(VLOOKUP(A559,$U$12:$AD$125,8)=VLOOKUP(A558,$U$12:$AD$125,8),0,VLOOKUP(A559,U$12:$AD$125,8))</f>
        <v>0</v>
      </c>
      <c r="M559" s="100">
        <f>IF(L559&gt;0,VLOOKUP(L559,T$12:$AC$125,7),0)</f>
        <v>0</v>
      </c>
      <c r="N559" s="95">
        <f t="shared" si="136"/>
        <v>0</v>
      </c>
      <c r="O559" s="95">
        <f t="shared" ca="1" si="131"/>
        <v>3.2019500000000001</v>
      </c>
      <c r="P559" s="101" t="str">
        <f t="shared" si="137"/>
        <v>J=</v>
      </c>
      <c r="Q559" s="102">
        <f t="shared" si="138"/>
        <v>44124</v>
      </c>
      <c r="R559" s="12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</row>
    <row r="560" spans="1:175" x14ac:dyDescent="0.2">
      <c r="A560" s="93">
        <f t="shared" si="132"/>
        <v>43975</v>
      </c>
      <c r="B560" s="94">
        <f t="shared" ca="1" si="139"/>
        <v>1003.20195</v>
      </c>
      <c r="C560" s="95">
        <f t="shared" si="133"/>
        <v>1000</v>
      </c>
      <c r="D560" s="96">
        <f ca="1">IF(A560&lt;$B$1,VLOOKUP(A560,[1]DI!$A$4:$B$15000,2,FALSE),0)</f>
        <v>0</v>
      </c>
      <c r="E560" s="95">
        <f t="shared" ca="1" si="140"/>
        <v>0</v>
      </c>
      <c r="F560" s="97">
        <f t="shared" si="134"/>
        <v>1.0925</v>
      </c>
      <c r="G560" s="98">
        <f t="shared" ca="1" si="128"/>
        <v>1</v>
      </c>
      <c r="H560" s="95">
        <f ca="1">TRUNC(PRODUCT(G$10:G559),15)</f>
        <v>1.0907200398480601</v>
      </c>
      <c r="I560" s="95">
        <f t="shared" ca="1" si="135"/>
        <v>1.0872387562280801</v>
      </c>
      <c r="J560" s="95">
        <f t="shared" ca="1" si="129"/>
        <v>1.00320195</v>
      </c>
      <c r="K560" s="95">
        <f t="shared" ca="1" si="130"/>
        <v>3.2019500000000001</v>
      </c>
      <c r="L560" s="99">
        <f>IF(VLOOKUP(A560,$U$12:$AD$125,8)=VLOOKUP(A559,$U$12:$AD$125,8),0,VLOOKUP(A560,U$12:$AD$125,8))</f>
        <v>0</v>
      </c>
      <c r="M560" s="100">
        <f>IF(L560&gt;0,VLOOKUP(L560,T$12:$AC$125,7),0)</f>
        <v>0</v>
      </c>
      <c r="N560" s="95">
        <f t="shared" si="136"/>
        <v>0</v>
      </c>
      <c r="O560" s="95">
        <f t="shared" ca="1" si="131"/>
        <v>3.2019500000000001</v>
      </c>
      <c r="P560" s="101" t="str">
        <f t="shared" si="137"/>
        <v>J=</v>
      </c>
      <c r="Q560" s="102">
        <f t="shared" si="138"/>
        <v>44124</v>
      </c>
      <c r="R560" s="12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</row>
    <row r="561" spans="1:172" x14ac:dyDescent="0.2">
      <c r="A561" s="93">
        <f t="shared" si="132"/>
        <v>43976</v>
      </c>
      <c r="B561" s="94">
        <f t="shared" ca="1" si="139"/>
        <v>1003.20195</v>
      </c>
      <c r="C561" s="95">
        <f t="shared" si="133"/>
        <v>1000</v>
      </c>
      <c r="D561" s="96">
        <f ca="1">IF(A561&lt;$B$1,VLOOKUP(A561,[1]DI!$A$4:$B$15000,2,FALSE),0)</f>
        <v>2.9000000000000005E-2</v>
      </c>
      <c r="E561" s="95">
        <f t="shared" ca="1" si="140"/>
        <v>1.1345000000000001E-4</v>
      </c>
      <c r="F561" s="97">
        <f t="shared" si="134"/>
        <v>1.0925</v>
      </c>
      <c r="G561" s="98">
        <f t="shared" ca="1" si="128"/>
        <v>1.0001239441250001</v>
      </c>
      <c r="H561" s="95">
        <f ca="1">TRUNC(PRODUCT(G$10:G560),15)</f>
        <v>1.0907200398480601</v>
      </c>
      <c r="I561" s="95">
        <f t="shared" ca="1" si="135"/>
        <v>1.0872387562280801</v>
      </c>
      <c r="J561" s="95">
        <f t="shared" ca="1" si="129"/>
        <v>1.00320195</v>
      </c>
      <c r="K561" s="95">
        <f t="shared" ca="1" si="130"/>
        <v>3.2019500000000001</v>
      </c>
      <c r="L561" s="99">
        <f>IF(VLOOKUP(A561,$U$12:$AD$125,8)=VLOOKUP(A560,$U$12:$AD$125,8),0,VLOOKUP(A561,U$12:$AD$125,8))</f>
        <v>0</v>
      </c>
      <c r="M561" s="100">
        <f>IF(L561&gt;0,VLOOKUP(L561,T$12:$AC$125,7),0)</f>
        <v>0</v>
      </c>
      <c r="N561" s="95">
        <f t="shared" si="136"/>
        <v>0</v>
      </c>
      <c r="O561" s="95">
        <f t="shared" ca="1" si="131"/>
        <v>3.2019500000000001</v>
      </c>
      <c r="P561" s="101" t="str">
        <f t="shared" si="137"/>
        <v>J=</v>
      </c>
      <c r="Q561" s="102">
        <f t="shared" si="138"/>
        <v>44124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</row>
    <row r="562" spans="1:172" x14ac:dyDescent="0.2">
      <c r="A562" s="93">
        <f t="shared" si="132"/>
        <v>43977</v>
      </c>
      <c r="B562" s="94">
        <f t="shared" ca="1" si="139"/>
        <v>1003.32628999</v>
      </c>
      <c r="C562" s="95">
        <f t="shared" si="133"/>
        <v>1000</v>
      </c>
      <c r="D562" s="96">
        <f ca="1">IF(A562&lt;$B$1,VLOOKUP(A562,[1]DI!$A$4:$B$15000,2,FALSE),0)</f>
        <v>2.9000000000000005E-2</v>
      </c>
      <c r="E562" s="95">
        <f t="shared" ca="1" si="140"/>
        <v>1.1345000000000001E-4</v>
      </c>
      <c r="F562" s="97">
        <f t="shared" si="134"/>
        <v>1.0925</v>
      </c>
      <c r="G562" s="98">
        <f t="shared" ca="1" si="128"/>
        <v>1.0001239441250001</v>
      </c>
      <c r="H562" s="95">
        <f ca="1">TRUNC(PRODUCT(G$10:G561),15)</f>
        <v>1.09085522818902</v>
      </c>
      <c r="I562" s="95">
        <f t="shared" ca="1" si="135"/>
        <v>1.0872387562280801</v>
      </c>
      <c r="J562" s="95">
        <f t="shared" ca="1" si="129"/>
        <v>1.00332629</v>
      </c>
      <c r="K562" s="95">
        <f t="shared" ca="1" si="130"/>
        <v>3.3262899899999998</v>
      </c>
      <c r="L562" s="99">
        <f>IF(VLOOKUP(A562,$U$12:$AD$125,8)=VLOOKUP(A561,$U$12:$AD$125,8),0,VLOOKUP(A562,U$12:$AD$125,8))</f>
        <v>0</v>
      </c>
      <c r="M562" s="100">
        <f>IF(L562&gt;0,VLOOKUP(L562,T$12:$AC$125,7),0)</f>
        <v>0</v>
      </c>
      <c r="N562" s="95">
        <f t="shared" si="136"/>
        <v>0</v>
      </c>
      <c r="O562" s="95">
        <f t="shared" ca="1" si="131"/>
        <v>3.3262899899999998</v>
      </c>
      <c r="P562" s="101" t="str">
        <f t="shared" si="137"/>
        <v>J=</v>
      </c>
      <c r="Q562" s="102">
        <f t="shared" si="138"/>
        <v>44124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</row>
    <row r="563" spans="1:172" x14ac:dyDescent="0.2">
      <c r="A563" s="93">
        <f t="shared" si="132"/>
        <v>43978</v>
      </c>
      <c r="B563" s="94">
        <f t="shared" ca="1" si="139"/>
        <v>1003.45065</v>
      </c>
      <c r="C563" s="95">
        <f t="shared" si="133"/>
        <v>1000</v>
      </c>
      <c r="D563" s="96">
        <f ca="1">IF(A563&lt;$B$1,VLOOKUP(A563,[1]DI!$A$4:$B$15000,2,FALSE),0)</f>
        <v>2.9000000000000005E-2</v>
      </c>
      <c r="E563" s="95">
        <f t="shared" ca="1" si="140"/>
        <v>1.1345000000000001E-4</v>
      </c>
      <c r="F563" s="97">
        <f t="shared" si="134"/>
        <v>1.0925</v>
      </c>
      <c r="G563" s="98">
        <f t="shared" ca="1" si="128"/>
        <v>1.0001239441250001</v>
      </c>
      <c r="H563" s="95">
        <f ca="1">TRUNC(PRODUCT(G$10:G562),15)</f>
        <v>1.09099043328578</v>
      </c>
      <c r="I563" s="95">
        <f t="shared" ca="1" si="135"/>
        <v>1.0872387562280801</v>
      </c>
      <c r="J563" s="95">
        <f t="shared" ca="1" si="129"/>
        <v>1.00345065</v>
      </c>
      <c r="K563" s="95">
        <f t="shared" ca="1" si="130"/>
        <v>3.45065</v>
      </c>
      <c r="L563" s="99">
        <f>IF(VLOOKUP(A563,$U$12:$AD$125,8)=VLOOKUP(A562,$U$12:$AD$125,8),0,VLOOKUP(A563,U$12:$AD$125,8))</f>
        <v>0</v>
      </c>
      <c r="M563" s="100">
        <f>IF(L563&gt;0,VLOOKUP(L563,T$12:$AC$125,7),0)</f>
        <v>0</v>
      </c>
      <c r="N563" s="95">
        <f t="shared" si="136"/>
        <v>0</v>
      </c>
      <c r="O563" s="95">
        <f t="shared" ca="1" si="131"/>
        <v>3.45065</v>
      </c>
      <c r="P563" s="101" t="str">
        <f t="shared" si="137"/>
        <v>J=</v>
      </c>
      <c r="Q563" s="102">
        <f t="shared" si="138"/>
        <v>44124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</row>
    <row r="564" spans="1:172" x14ac:dyDescent="0.2">
      <c r="A564" s="93">
        <f t="shared" si="132"/>
        <v>43979</v>
      </c>
      <c r="B564" s="94">
        <f t="shared" ca="1" si="139"/>
        <v>1003.57501999</v>
      </c>
      <c r="C564" s="95">
        <f t="shared" si="133"/>
        <v>1000</v>
      </c>
      <c r="D564" s="96">
        <f ca="1">IF(A564&lt;$B$1,VLOOKUP(A564,[1]DI!$A$4:$B$15000,2,FALSE),0)</f>
        <v>2.9000000000000005E-2</v>
      </c>
      <c r="E564" s="95">
        <f t="shared" ca="1" si="140"/>
        <v>1.1345000000000001E-4</v>
      </c>
      <c r="F564" s="97">
        <f t="shared" si="134"/>
        <v>1.0925</v>
      </c>
      <c r="G564" s="98">
        <f t="shared" ca="1" si="128"/>
        <v>1.0001239441250001</v>
      </c>
      <c r="H564" s="95">
        <f ca="1">TRUNC(PRODUCT(G$10:G563),15)</f>
        <v>1.09112565514041</v>
      </c>
      <c r="I564" s="95">
        <f t="shared" ca="1" si="135"/>
        <v>1.0872387562280801</v>
      </c>
      <c r="J564" s="95">
        <f t="shared" ca="1" si="129"/>
        <v>1.00357502</v>
      </c>
      <c r="K564" s="95">
        <f t="shared" ca="1" si="130"/>
        <v>3.5750199899999999</v>
      </c>
      <c r="L564" s="99">
        <f>IF(VLOOKUP(A564,$U$12:$AD$125,8)=VLOOKUP(A563,$U$12:$AD$125,8),0,VLOOKUP(A564,U$12:$AD$125,8))</f>
        <v>0</v>
      </c>
      <c r="M564" s="100">
        <f>IF(L564&gt;0,VLOOKUP(L564,T$12:$AC$125,7),0)</f>
        <v>0</v>
      </c>
      <c r="N564" s="95">
        <f t="shared" si="136"/>
        <v>0</v>
      </c>
      <c r="O564" s="95">
        <f t="shared" ca="1" si="131"/>
        <v>3.5750199899999999</v>
      </c>
      <c r="P564" s="101" t="str">
        <f t="shared" si="137"/>
        <v>J=</v>
      </c>
      <c r="Q564" s="102">
        <f t="shared" si="138"/>
        <v>44124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</row>
    <row r="565" spans="1:172" x14ac:dyDescent="0.2">
      <c r="A565" s="93">
        <f t="shared" si="132"/>
        <v>43980</v>
      </c>
      <c r="B565" s="94">
        <f t="shared" ca="1" si="139"/>
        <v>1003.6994099999999</v>
      </c>
      <c r="C565" s="95">
        <f t="shared" si="133"/>
        <v>1000</v>
      </c>
      <c r="D565" s="96">
        <f ca="1">IF(A565&lt;$B$1,VLOOKUP(A565,[1]DI!$A$4:$B$15000,2,FALSE),0)</f>
        <v>2.9000000000000005E-2</v>
      </c>
      <c r="E565" s="95">
        <f t="shared" ca="1" si="140"/>
        <v>1.1345000000000001E-4</v>
      </c>
      <c r="F565" s="97">
        <f t="shared" si="134"/>
        <v>1.0925</v>
      </c>
      <c r="G565" s="98">
        <f t="shared" ca="1" si="128"/>
        <v>1.0001239441250001</v>
      </c>
      <c r="H565" s="95">
        <f ca="1">TRUNC(PRODUCT(G$10:G564),15)</f>
        <v>1.0912608937549999</v>
      </c>
      <c r="I565" s="95">
        <f t="shared" ca="1" si="135"/>
        <v>1.0872387562280801</v>
      </c>
      <c r="J565" s="95">
        <f t="shared" ca="1" si="129"/>
        <v>1.0036994100000001</v>
      </c>
      <c r="K565" s="95">
        <f t="shared" ca="1" si="130"/>
        <v>3.6994099999999999</v>
      </c>
      <c r="L565" s="99">
        <f>IF(VLOOKUP(A565,$U$12:$AD$125,8)=VLOOKUP(A564,$U$12:$AD$125,8),0,VLOOKUP(A565,U$12:$AD$125,8))</f>
        <v>0</v>
      </c>
      <c r="M565" s="100">
        <f>IF(L565&gt;0,VLOOKUP(L565,T$12:$AC$125,7),0)</f>
        <v>0</v>
      </c>
      <c r="N565" s="95">
        <f t="shared" si="136"/>
        <v>0</v>
      </c>
      <c r="O565" s="95">
        <f t="shared" ca="1" si="131"/>
        <v>3.6994099999999999</v>
      </c>
      <c r="P565" s="101" t="str">
        <f t="shared" si="137"/>
        <v>J=</v>
      </c>
      <c r="Q565" s="102">
        <f t="shared" si="138"/>
        <v>44124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</row>
    <row r="566" spans="1:172" x14ac:dyDescent="0.2">
      <c r="A566" s="93">
        <f t="shared" si="132"/>
        <v>43981</v>
      </c>
      <c r="B566" s="94">
        <f t="shared" ca="1" si="139"/>
        <v>1003.82381</v>
      </c>
      <c r="C566" s="95">
        <f t="shared" si="133"/>
        <v>1000</v>
      </c>
      <c r="D566" s="96">
        <f ca="1">IF(A566&lt;$B$1,VLOOKUP(A566,[1]DI!$A$4:$B$15000,2,FALSE),0)</f>
        <v>0</v>
      </c>
      <c r="E566" s="95">
        <f t="shared" ca="1" si="140"/>
        <v>0</v>
      </c>
      <c r="F566" s="97">
        <f t="shared" si="134"/>
        <v>1.0925</v>
      </c>
      <c r="G566" s="98">
        <f t="shared" ca="1" si="128"/>
        <v>1</v>
      </c>
      <c r="H566" s="95">
        <f ca="1">TRUNC(PRODUCT(G$10:G565),15)</f>
        <v>1.09139614913163</v>
      </c>
      <c r="I566" s="95">
        <f t="shared" ca="1" si="135"/>
        <v>1.0872387562280801</v>
      </c>
      <c r="J566" s="95">
        <f t="shared" ca="1" si="129"/>
        <v>1.0038238100000001</v>
      </c>
      <c r="K566" s="95">
        <f t="shared" ca="1" si="130"/>
        <v>3.8238099999999999</v>
      </c>
      <c r="L566" s="99">
        <f>IF(VLOOKUP(A566,$U$12:$AD$125,8)=VLOOKUP(A565,$U$12:$AD$125,8),0,VLOOKUP(A566,U$12:$AD$125,8))</f>
        <v>0</v>
      </c>
      <c r="M566" s="100">
        <f>IF(L566&gt;0,VLOOKUP(L566,T$12:$AC$125,7),0)</f>
        <v>0</v>
      </c>
      <c r="N566" s="95">
        <f t="shared" si="136"/>
        <v>0</v>
      </c>
      <c r="O566" s="95">
        <f t="shared" ca="1" si="131"/>
        <v>3.8238099999999999</v>
      </c>
      <c r="P566" s="101" t="str">
        <f t="shared" si="137"/>
        <v>J=</v>
      </c>
      <c r="Q566" s="102">
        <f t="shared" si="138"/>
        <v>44124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</row>
    <row r="567" spans="1:172" x14ac:dyDescent="0.2">
      <c r="A567" s="93">
        <f t="shared" si="132"/>
        <v>43982</v>
      </c>
      <c r="B567" s="94">
        <f t="shared" ca="1" si="139"/>
        <v>1003.82381</v>
      </c>
      <c r="C567" s="95">
        <f t="shared" si="133"/>
        <v>1000</v>
      </c>
      <c r="D567" s="96">
        <f ca="1">IF(A567&lt;$B$1,VLOOKUP(A567,[1]DI!$A$4:$B$15000,2,FALSE),0)</f>
        <v>0</v>
      </c>
      <c r="E567" s="95">
        <f t="shared" ca="1" si="140"/>
        <v>0</v>
      </c>
      <c r="F567" s="97">
        <f t="shared" si="134"/>
        <v>1.0925</v>
      </c>
      <c r="G567" s="98">
        <f t="shared" ca="1" si="128"/>
        <v>1</v>
      </c>
      <c r="H567" s="95">
        <f ca="1">TRUNC(PRODUCT(G$10:G566),15)</f>
        <v>1.09139614913163</v>
      </c>
      <c r="I567" s="95">
        <f t="shared" ca="1" si="135"/>
        <v>1.0872387562280801</v>
      </c>
      <c r="J567" s="95">
        <f t="shared" ca="1" si="129"/>
        <v>1.0038238100000001</v>
      </c>
      <c r="K567" s="95">
        <f t="shared" ca="1" si="130"/>
        <v>3.8238099999999999</v>
      </c>
      <c r="L567" s="99">
        <f>IF(VLOOKUP(A567,$U$12:$AD$125,8)=VLOOKUP(A566,$U$12:$AD$125,8),0,VLOOKUP(A567,U$12:$AD$125,8))</f>
        <v>0</v>
      </c>
      <c r="M567" s="100">
        <f>IF(L567&gt;0,VLOOKUP(L567,T$12:$AC$125,7),0)</f>
        <v>0</v>
      </c>
      <c r="N567" s="95">
        <f t="shared" si="136"/>
        <v>0</v>
      </c>
      <c r="O567" s="95">
        <f t="shared" ca="1" si="131"/>
        <v>3.8238099999999999</v>
      </c>
      <c r="P567" s="101" t="str">
        <f t="shared" si="137"/>
        <v>J=</v>
      </c>
      <c r="Q567" s="102">
        <f t="shared" si="138"/>
        <v>44124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</row>
    <row r="568" spans="1:172" x14ac:dyDescent="0.2">
      <c r="A568" s="93">
        <f t="shared" si="132"/>
        <v>43983</v>
      </c>
      <c r="B568" s="94">
        <f t="shared" ca="1" si="139"/>
        <v>1003.82381</v>
      </c>
      <c r="C568" s="95">
        <f t="shared" si="133"/>
        <v>1000</v>
      </c>
      <c r="D568" s="96">
        <f ca="1">IF(A568&lt;$B$1,VLOOKUP(A568,[1]DI!$A$4:$B$15000,2,FALSE),0)</f>
        <v>2.9000000000000005E-2</v>
      </c>
      <c r="E568" s="95">
        <f t="shared" ca="1" si="140"/>
        <v>1.1345000000000001E-4</v>
      </c>
      <c r="F568" s="97">
        <f t="shared" si="134"/>
        <v>1.0925</v>
      </c>
      <c r="G568" s="98">
        <f t="shared" ca="1" si="128"/>
        <v>1.0001239441250001</v>
      </c>
      <c r="H568" s="95">
        <f ca="1">TRUNC(PRODUCT(G$10:G567),15)</f>
        <v>1.09139614913163</v>
      </c>
      <c r="I568" s="95">
        <f t="shared" ca="1" si="135"/>
        <v>1.0872387562280801</v>
      </c>
      <c r="J568" s="95">
        <f t="shared" ca="1" si="129"/>
        <v>1.0038238100000001</v>
      </c>
      <c r="K568" s="95">
        <f t="shared" ca="1" si="130"/>
        <v>3.8238099999999999</v>
      </c>
      <c r="L568" s="99">
        <f>IF(VLOOKUP(A568,$U$12:$AD$125,8)=VLOOKUP(A567,$U$12:$AD$125,8),0,VLOOKUP(A568,U$12:$AD$125,8))</f>
        <v>0</v>
      </c>
      <c r="M568" s="100">
        <f>IF(L568&gt;0,VLOOKUP(L568,T$12:$AC$125,7),0)</f>
        <v>0</v>
      </c>
      <c r="N568" s="95">
        <f t="shared" si="136"/>
        <v>0</v>
      </c>
      <c r="O568" s="95">
        <f t="shared" ca="1" si="131"/>
        <v>3.8238099999999999</v>
      </c>
      <c r="P568" s="101" t="str">
        <f t="shared" si="137"/>
        <v>J=</v>
      </c>
      <c r="Q568" s="102">
        <f t="shared" si="138"/>
        <v>44124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</row>
    <row r="569" spans="1:172" x14ac:dyDescent="0.2">
      <c r="A569" s="93">
        <f t="shared" si="132"/>
        <v>43984</v>
      </c>
      <c r="B569" s="94">
        <f t="shared" ca="1" si="139"/>
        <v>1003.94823</v>
      </c>
      <c r="C569" s="95">
        <f t="shared" si="133"/>
        <v>1000</v>
      </c>
      <c r="D569" s="96">
        <f ca="1">IF(A569&lt;$B$1,VLOOKUP(A569,[1]DI!$A$4:$B$15000,2,FALSE),0)</f>
        <v>2.9000000000000005E-2</v>
      </c>
      <c r="E569" s="95">
        <f t="shared" ca="1" si="140"/>
        <v>1.1345000000000001E-4</v>
      </c>
      <c r="F569" s="97">
        <f t="shared" si="134"/>
        <v>1.0925</v>
      </c>
      <c r="G569" s="98">
        <f t="shared" ca="1" si="128"/>
        <v>1.0001239441250001</v>
      </c>
      <c r="H569" s="95">
        <f ca="1">TRUNC(PRODUCT(G$10:G568),15)</f>
        <v>1.0915314212723599</v>
      </c>
      <c r="I569" s="95">
        <f t="shared" ca="1" si="135"/>
        <v>1.0872387562280801</v>
      </c>
      <c r="J569" s="95">
        <f t="shared" ca="1" si="129"/>
        <v>1.00394823</v>
      </c>
      <c r="K569" s="95">
        <f t="shared" ca="1" si="130"/>
        <v>3.9482300000000001</v>
      </c>
      <c r="L569" s="99">
        <f>IF(VLOOKUP(A569,$U$12:$AD$125,8)=VLOOKUP(A568,$U$12:$AD$125,8),0,VLOOKUP(A569,U$12:$AD$125,8))</f>
        <v>0</v>
      </c>
      <c r="M569" s="100">
        <f>IF(L569&gt;0,VLOOKUP(L569,T$12:$AC$125,7),0)</f>
        <v>0</v>
      </c>
      <c r="N569" s="95">
        <f t="shared" si="136"/>
        <v>0</v>
      </c>
      <c r="O569" s="95">
        <f t="shared" ca="1" si="131"/>
        <v>3.9482300000000001</v>
      </c>
      <c r="P569" s="101" t="str">
        <f t="shared" si="137"/>
        <v>J=</v>
      </c>
      <c r="Q569" s="102">
        <f t="shared" si="138"/>
        <v>44124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</row>
    <row r="570" spans="1:172" x14ac:dyDescent="0.2">
      <c r="A570" s="93">
        <f t="shared" si="132"/>
        <v>43985</v>
      </c>
      <c r="B570" s="94">
        <f t="shared" ca="1" si="139"/>
        <v>1004.07266</v>
      </c>
      <c r="C570" s="95">
        <f t="shared" si="133"/>
        <v>1000</v>
      </c>
      <c r="D570" s="96">
        <f ca="1">IF(A570&lt;$B$1,VLOOKUP(A570,[1]DI!$A$4:$B$15000,2,FALSE),0)</f>
        <v>2.9000000000000005E-2</v>
      </c>
      <c r="E570" s="95">
        <f t="shared" ca="1" si="140"/>
        <v>1.1345000000000001E-4</v>
      </c>
      <c r="F570" s="97">
        <f t="shared" si="134"/>
        <v>1.0925</v>
      </c>
      <c r="G570" s="98">
        <f t="shared" ca="1" si="128"/>
        <v>1.0001239441250001</v>
      </c>
      <c r="H570" s="95">
        <f ca="1">TRUNC(PRODUCT(G$10:G569),15)</f>
        <v>1.0916667101792801</v>
      </c>
      <c r="I570" s="95">
        <f t="shared" ca="1" si="135"/>
        <v>1.0872387562280801</v>
      </c>
      <c r="J570" s="95">
        <f t="shared" ca="1" si="129"/>
        <v>1.0040726600000001</v>
      </c>
      <c r="K570" s="95">
        <f t="shared" ca="1" si="130"/>
        <v>4.0726599999999999</v>
      </c>
      <c r="L570" s="99">
        <f>IF(VLOOKUP(A570,$U$12:$AD$125,8)=VLOOKUP(A569,$U$12:$AD$125,8),0,VLOOKUP(A570,U$12:$AD$125,8))</f>
        <v>0</v>
      </c>
      <c r="M570" s="100">
        <f>IF(L570&gt;0,VLOOKUP(L570,T$12:$AC$125,7),0)</f>
        <v>0</v>
      </c>
      <c r="N570" s="95">
        <f t="shared" si="136"/>
        <v>0</v>
      </c>
      <c r="O570" s="95">
        <f t="shared" ca="1" si="131"/>
        <v>4.0726599999999999</v>
      </c>
      <c r="P570" s="101" t="str">
        <f t="shared" si="137"/>
        <v>J=</v>
      </c>
      <c r="Q570" s="102">
        <f t="shared" si="138"/>
        <v>44124</v>
      </c>
      <c r="R570" s="12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</row>
    <row r="571" spans="1:172" x14ac:dyDescent="0.2">
      <c r="A571" s="93">
        <f t="shared" si="132"/>
        <v>43986</v>
      </c>
      <c r="B571" s="94">
        <f t="shared" ca="1" si="139"/>
        <v>1004.19711</v>
      </c>
      <c r="C571" s="95">
        <f t="shared" si="133"/>
        <v>1000</v>
      </c>
      <c r="D571" s="96">
        <f ca="1">IF(A571&lt;$B$1,VLOOKUP(A571,[1]DI!$A$4:$B$15000,2,FALSE),0)</f>
        <v>2.9000000000000005E-2</v>
      </c>
      <c r="E571" s="95">
        <f t="shared" ca="1" si="140"/>
        <v>1.1345000000000001E-4</v>
      </c>
      <c r="F571" s="97">
        <f t="shared" si="134"/>
        <v>1.0925</v>
      </c>
      <c r="G571" s="98">
        <f t="shared" ca="1" si="128"/>
        <v>1.0001239441250001</v>
      </c>
      <c r="H571" s="95">
        <f ca="1">TRUNC(PRODUCT(G$10:G570),15)</f>
        <v>1.0918020158544699</v>
      </c>
      <c r="I571" s="95">
        <f t="shared" ca="1" si="135"/>
        <v>1.0872387562280801</v>
      </c>
      <c r="J571" s="95">
        <f t="shared" ca="1" si="129"/>
        <v>1.00419711</v>
      </c>
      <c r="K571" s="95">
        <f t="shared" ca="1" si="130"/>
        <v>4.1971100000000003</v>
      </c>
      <c r="L571" s="99">
        <f>IF(VLOOKUP(A571,$U$12:$AD$125,8)=VLOOKUP(A570,$U$12:$AD$125,8),0,VLOOKUP(A571,U$12:$AD$125,8))</f>
        <v>0</v>
      </c>
      <c r="M571" s="100">
        <f>IF(L571&gt;0,VLOOKUP(L571,T$12:$AC$125,7),0)</f>
        <v>0</v>
      </c>
      <c r="N571" s="95">
        <f t="shared" si="136"/>
        <v>0</v>
      </c>
      <c r="O571" s="95">
        <f t="shared" ca="1" si="131"/>
        <v>4.1971100000000003</v>
      </c>
      <c r="P571" s="101" t="str">
        <f t="shared" si="137"/>
        <v>J=</v>
      </c>
      <c r="Q571" s="102">
        <f t="shared" si="138"/>
        <v>44124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</row>
    <row r="572" spans="1:172" x14ac:dyDescent="0.2">
      <c r="A572" s="93">
        <f t="shared" si="132"/>
        <v>43987</v>
      </c>
      <c r="B572" s="94">
        <f t="shared" ca="1" si="139"/>
        <v>1004.32157</v>
      </c>
      <c r="C572" s="95">
        <f t="shared" si="133"/>
        <v>1000</v>
      </c>
      <c r="D572" s="96">
        <f ca="1">IF(A572&lt;$B$1,VLOOKUP(A572,[1]DI!$A$4:$B$15000,2,FALSE),0)</f>
        <v>2.9000000000000005E-2</v>
      </c>
      <c r="E572" s="95">
        <f t="shared" ca="1" si="140"/>
        <v>1.1345000000000001E-4</v>
      </c>
      <c r="F572" s="97">
        <f t="shared" si="134"/>
        <v>1.0925</v>
      </c>
      <c r="G572" s="98">
        <f t="shared" ca="1" si="128"/>
        <v>1.0001239441250001</v>
      </c>
      <c r="H572" s="95">
        <f ca="1">TRUNC(PRODUCT(G$10:G571),15)</f>
        <v>1.09193733829999</v>
      </c>
      <c r="I572" s="95">
        <f t="shared" ca="1" si="135"/>
        <v>1.0872387562280801</v>
      </c>
      <c r="J572" s="95">
        <f t="shared" ca="1" si="129"/>
        <v>1.0043215700000001</v>
      </c>
      <c r="K572" s="95">
        <f t="shared" ca="1" si="130"/>
        <v>4.3215700000000004</v>
      </c>
      <c r="L572" s="99">
        <f>IF(VLOOKUP(A572,$U$12:$AD$125,8)=VLOOKUP(A571,$U$12:$AD$125,8),0,VLOOKUP(A572,U$12:$AD$125,8))</f>
        <v>0</v>
      </c>
      <c r="M572" s="100">
        <f>IF(L572&gt;0,VLOOKUP(L572,T$12:$AC$125,7),0)</f>
        <v>0</v>
      </c>
      <c r="N572" s="95">
        <f t="shared" si="136"/>
        <v>0</v>
      </c>
      <c r="O572" s="95">
        <f t="shared" ca="1" si="131"/>
        <v>4.3215700000000004</v>
      </c>
      <c r="P572" s="101" t="str">
        <f t="shared" si="137"/>
        <v>J=</v>
      </c>
      <c r="Q572" s="102">
        <f t="shared" si="138"/>
        <v>44124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</row>
    <row r="573" spans="1:172" x14ac:dyDescent="0.2">
      <c r="A573" s="93">
        <f t="shared" si="132"/>
        <v>43988</v>
      </c>
      <c r="B573" s="94">
        <f t="shared" ca="1" si="139"/>
        <v>1004.44605</v>
      </c>
      <c r="C573" s="95">
        <f t="shared" si="133"/>
        <v>1000</v>
      </c>
      <c r="D573" s="96">
        <f ca="1">IF(A573&lt;$B$1,VLOOKUP(A573,[1]DI!$A$4:$B$15000,2,FALSE),0)</f>
        <v>0</v>
      </c>
      <c r="E573" s="95">
        <f t="shared" ca="1" si="140"/>
        <v>0</v>
      </c>
      <c r="F573" s="97">
        <f t="shared" si="134"/>
        <v>1.0925</v>
      </c>
      <c r="G573" s="98">
        <f t="shared" ca="1" si="128"/>
        <v>1</v>
      </c>
      <c r="H573" s="95">
        <f ca="1">TRUNC(PRODUCT(G$10:G572),15)</f>
        <v>1.0920726775179399</v>
      </c>
      <c r="I573" s="95">
        <f t="shared" ca="1" si="135"/>
        <v>1.0872387562280801</v>
      </c>
      <c r="J573" s="95">
        <f t="shared" ca="1" si="129"/>
        <v>1.0044460500000001</v>
      </c>
      <c r="K573" s="95">
        <f t="shared" ca="1" si="130"/>
        <v>4.4460499999999996</v>
      </c>
      <c r="L573" s="99">
        <f>IF(VLOOKUP(A573,$U$12:$AD$125,8)=VLOOKUP(A572,$U$12:$AD$125,8),0,VLOOKUP(A573,U$12:$AD$125,8))</f>
        <v>0</v>
      </c>
      <c r="M573" s="100">
        <f>IF(L573&gt;0,VLOOKUP(L573,T$12:$AC$125,7),0)</f>
        <v>0</v>
      </c>
      <c r="N573" s="95">
        <f t="shared" si="136"/>
        <v>0</v>
      </c>
      <c r="O573" s="95">
        <f t="shared" ca="1" si="131"/>
        <v>4.4460499999999996</v>
      </c>
      <c r="P573" s="101" t="str">
        <f t="shared" si="137"/>
        <v>J=</v>
      </c>
      <c r="Q573" s="102">
        <f t="shared" si="138"/>
        <v>44124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</row>
    <row r="574" spans="1:172" x14ac:dyDescent="0.2">
      <c r="A574" s="93">
        <f t="shared" si="132"/>
        <v>43989</v>
      </c>
      <c r="B574" s="94">
        <f t="shared" ca="1" si="139"/>
        <v>1004.44605</v>
      </c>
      <c r="C574" s="95">
        <f t="shared" si="133"/>
        <v>1000</v>
      </c>
      <c r="D574" s="96">
        <f ca="1">IF(A574&lt;$B$1,VLOOKUP(A574,[1]DI!$A$4:$B$15000,2,FALSE),0)</f>
        <v>0</v>
      </c>
      <c r="E574" s="95">
        <f t="shared" ca="1" si="140"/>
        <v>0</v>
      </c>
      <c r="F574" s="97">
        <f t="shared" si="134"/>
        <v>1.0925</v>
      </c>
      <c r="G574" s="98">
        <f t="shared" ca="1" si="128"/>
        <v>1</v>
      </c>
      <c r="H574" s="95">
        <f ca="1">TRUNC(PRODUCT(G$10:G573),15)</f>
        <v>1.0920726775179399</v>
      </c>
      <c r="I574" s="95">
        <f t="shared" ca="1" si="135"/>
        <v>1.0872387562280801</v>
      </c>
      <c r="J574" s="95">
        <f t="shared" ca="1" si="129"/>
        <v>1.0044460500000001</v>
      </c>
      <c r="K574" s="95">
        <f t="shared" ca="1" si="130"/>
        <v>4.4460499999999996</v>
      </c>
      <c r="L574" s="99">
        <f>IF(VLOOKUP(A574,$U$12:$AD$125,8)=VLOOKUP(A573,$U$12:$AD$125,8),0,VLOOKUP(A574,U$12:$AD$125,8))</f>
        <v>0</v>
      </c>
      <c r="M574" s="100">
        <f>IF(L574&gt;0,VLOOKUP(L574,T$12:$AC$125,7),0)</f>
        <v>0</v>
      </c>
      <c r="N574" s="95">
        <f t="shared" si="136"/>
        <v>0</v>
      </c>
      <c r="O574" s="95">
        <f t="shared" ca="1" si="131"/>
        <v>4.4460499999999996</v>
      </c>
      <c r="P574" s="101" t="str">
        <f t="shared" si="137"/>
        <v>J=</v>
      </c>
      <c r="Q574" s="102">
        <f t="shared" si="138"/>
        <v>44124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</row>
    <row r="575" spans="1:172" x14ac:dyDescent="0.2">
      <c r="A575" s="93">
        <f t="shared" si="132"/>
        <v>43990</v>
      </c>
      <c r="B575" s="94">
        <f t="shared" ca="1" si="139"/>
        <v>1004.44605</v>
      </c>
      <c r="C575" s="95">
        <f t="shared" si="133"/>
        <v>1000</v>
      </c>
      <c r="D575" s="96">
        <f ca="1">IF(A575&lt;$B$1,VLOOKUP(A575,[1]DI!$A$4:$B$15000,2,FALSE),0)</f>
        <v>2.9000000000000005E-2</v>
      </c>
      <c r="E575" s="95">
        <f t="shared" ca="1" si="140"/>
        <v>1.1345000000000001E-4</v>
      </c>
      <c r="F575" s="97">
        <f t="shared" si="134"/>
        <v>1.0925</v>
      </c>
      <c r="G575" s="98">
        <f t="shared" ca="1" si="128"/>
        <v>1.0001239441250001</v>
      </c>
      <c r="H575" s="95">
        <f ca="1">TRUNC(PRODUCT(G$10:G574),15)</f>
        <v>1.0920726775179399</v>
      </c>
      <c r="I575" s="95">
        <f t="shared" ca="1" si="135"/>
        <v>1.0872387562280801</v>
      </c>
      <c r="J575" s="95">
        <f t="shared" ca="1" si="129"/>
        <v>1.0044460500000001</v>
      </c>
      <c r="K575" s="95">
        <f t="shared" ca="1" si="130"/>
        <v>4.4460499999999996</v>
      </c>
      <c r="L575" s="99">
        <f>IF(VLOOKUP(A575,$U$12:$AD$125,8)=VLOOKUP(A574,$U$12:$AD$125,8),0,VLOOKUP(A575,U$12:$AD$125,8))</f>
        <v>0</v>
      </c>
      <c r="M575" s="100">
        <f>IF(L575&gt;0,VLOOKUP(L575,T$12:$AC$125,7),0)</f>
        <v>0</v>
      </c>
      <c r="N575" s="95">
        <f t="shared" si="136"/>
        <v>0</v>
      </c>
      <c r="O575" s="95">
        <f t="shared" ca="1" si="131"/>
        <v>4.4460499999999996</v>
      </c>
      <c r="P575" s="101" t="str">
        <f t="shared" si="137"/>
        <v>J=</v>
      </c>
      <c r="Q575" s="102">
        <f t="shared" si="138"/>
        <v>44124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</row>
    <row r="576" spans="1:172" x14ac:dyDescent="0.2">
      <c r="A576" s="93">
        <f t="shared" si="132"/>
        <v>43991</v>
      </c>
      <c r="B576" s="94">
        <f t="shared" ca="1" si="139"/>
        <v>1004.57054999</v>
      </c>
      <c r="C576" s="95">
        <f t="shared" si="133"/>
        <v>1000</v>
      </c>
      <c r="D576" s="96">
        <f ca="1">IF(A576&lt;$B$1,VLOOKUP(A576,[1]DI!$A$4:$B$15000,2,FALSE),0)</f>
        <v>2.9000000000000005E-2</v>
      </c>
      <c r="E576" s="95">
        <f t="shared" ca="1" si="140"/>
        <v>1.1345000000000001E-4</v>
      </c>
      <c r="F576" s="97">
        <f t="shared" si="134"/>
        <v>1.0925</v>
      </c>
      <c r="G576" s="98">
        <f t="shared" ca="1" si="128"/>
        <v>1.0001239441250001</v>
      </c>
      <c r="H576" s="95">
        <f ca="1">TRUNC(PRODUCT(G$10:G575),15)</f>
        <v>1.0922080335104001</v>
      </c>
      <c r="I576" s="95">
        <f t="shared" ca="1" si="135"/>
        <v>1.0872387562280801</v>
      </c>
      <c r="J576" s="95">
        <f t="shared" ca="1" si="129"/>
        <v>1.00457055</v>
      </c>
      <c r="K576" s="95">
        <f t="shared" ca="1" si="130"/>
        <v>4.57054999</v>
      </c>
      <c r="L576" s="99">
        <f>IF(VLOOKUP(A576,$U$12:$AD$125,8)=VLOOKUP(A575,$U$12:$AD$125,8),0,VLOOKUP(A576,U$12:$AD$125,8))</f>
        <v>0</v>
      </c>
      <c r="M576" s="100">
        <f>IF(L576&gt;0,VLOOKUP(L576,T$12:$AC$125,7),0)</f>
        <v>0</v>
      </c>
      <c r="N576" s="95">
        <f t="shared" si="136"/>
        <v>0</v>
      </c>
      <c r="O576" s="95">
        <f t="shared" ca="1" si="131"/>
        <v>4.57054999</v>
      </c>
      <c r="P576" s="101" t="str">
        <f t="shared" si="137"/>
        <v>J=</v>
      </c>
      <c r="Q576" s="102">
        <f t="shared" si="138"/>
        <v>44124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</row>
    <row r="577" spans="1:172" x14ac:dyDescent="0.2">
      <c r="A577" s="93">
        <f t="shared" si="132"/>
        <v>43992</v>
      </c>
      <c r="B577" s="94">
        <f t="shared" ca="1" si="139"/>
        <v>1004.69505999</v>
      </c>
      <c r="C577" s="95">
        <f t="shared" si="133"/>
        <v>1000</v>
      </c>
      <c r="D577" s="96">
        <f ca="1">IF(A577&lt;$B$1,VLOOKUP(A577,[1]DI!$A$4:$B$15000,2,FALSE),0)</f>
        <v>2.9000000000000005E-2</v>
      </c>
      <c r="E577" s="95">
        <f t="shared" ca="1" si="140"/>
        <v>1.1345000000000001E-4</v>
      </c>
      <c r="F577" s="97">
        <f t="shared" si="134"/>
        <v>1.0925</v>
      </c>
      <c r="G577" s="98">
        <f t="shared" ca="1" si="128"/>
        <v>1.0001239441250001</v>
      </c>
      <c r="H577" s="95">
        <f ca="1">TRUNC(PRODUCT(G$10:G576),15)</f>
        <v>1.0923434062794299</v>
      </c>
      <c r="I577" s="95">
        <f t="shared" ca="1" si="135"/>
        <v>1.0872387562280801</v>
      </c>
      <c r="J577" s="95">
        <f t="shared" ca="1" si="129"/>
        <v>1.00469506</v>
      </c>
      <c r="K577" s="95">
        <f t="shared" ca="1" si="130"/>
        <v>4.6950599899999998</v>
      </c>
      <c r="L577" s="99">
        <f>IF(VLOOKUP(A577,$U$12:$AD$125,8)=VLOOKUP(A576,$U$12:$AD$125,8),0,VLOOKUP(A577,U$12:$AD$125,8))</f>
        <v>0</v>
      </c>
      <c r="M577" s="100">
        <f>IF(L577&gt;0,VLOOKUP(L577,T$12:$AC$125,7),0)</f>
        <v>0</v>
      </c>
      <c r="N577" s="95">
        <f t="shared" si="136"/>
        <v>0</v>
      </c>
      <c r="O577" s="95">
        <f t="shared" ca="1" si="131"/>
        <v>4.6950599899999998</v>
      </c>
      <c r="P577" s="101" t="str">
        <f t="shared" si="137"/>
        <v>J=</v>
      </c>
      <c r="Q577" s="102">
        <f t="shared" si="138"/>
        <v>44124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</row>
    <row r="578" spans="1:172" x14ac:dyDescent="0.2">
      <c r="A578" s="93">
        <f t="shared" si="132"/>
        <v>43993</v>
      </c>
      <c r="B578" s="94">
        <f t="shared" ca="1" si="139"/>
        <v>1004.81957999</v>
      </c>
      <c r="C578" s="95">
        <f t="shared" si="133"/>
        <v>1000</v>
      </c>
      <c r="D578" s="96">
        <f ca="1">IF(A578&lt;$B$1,VLOOKUP(A578,[1]DI!$A$4:$B$15000,2,FALSE),0)</f>
        <v>0</v>
      </c>
      <c r="E578" s="95">
        <f t="shared" ca="1" si="140"/>
        <v>0</v>
      </c>
      <c r="F578" s="97">
        <f t="shared" si="134"/>
        <v>1.0925</v>
      </c>
      <c r="G578" s="98">
        <f t="shared" ca="1" si="128"/>
        <v>1</v>
      </c>
      <c r="H578" s="95">
        <f ca="1">TRUNC(PRODUCT(G$10:G577),15)</f>
        <v>1.09247879582712</v>
      </c>
      <c r="I578" s="95">
        <f t="shared" ca="1" si="135"/>
        <v>1.0872387562280801</v>
      </c>
      <c r="J578" s="95">
        <f t="shared" ca="1" si="129"/>
        <v>1.0048195799999999</v>
      </c>
      <c r="K578" s="95">
        <f t="shared" ca="1" si="130"/>
        <v>4.8195799900000003</v>
      </c>
      <c r="L578" s="99">
        <f>IF(VLOOKUP(A578,$U$12:$AD$125,8)=VLOOKUP(A577,$U$12:$AD$125,8),0,VLOOKUP(A578,U$12:$AD$125,8))</f>
        <v>0</v>
      </c>
      <c r="M578" s="100">
        <f>IF(L578&gt;0,VLOOKUP(L578,T$12:$AC$125,7),0)</f>
        <v>0</v>
      </c>
      <c r="N578" s="95">
        <f t="shared" si="136"/>
        <v>0</v>
      </c>
      <c r="O578" s="95">
        <f t="shared" ca="1" si="131"/>
        <v>4.8195799900000003</v>
      </c>
      <c r="P578" s="101" t="str">
        <f t="shared" si="137"/>
        <v>J=</v>
      </c>
      <c r="Q578" s="102">
        <f t="shared" si="138"/>
        <v>44124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</row>
    <row r="579" spans="1:172" x14ac:dyDescent="0.2">
      <c r="A579" s="93">
        <f t="shared" si="132"/>
        <v>43994</v>
      </c>
      <c r="B579" s="94">
        <f t="shared" ca="1" si="139"/>
        <v>1004.81957999</v>
      </c>
      <c r="C579" s="95">
        <f t="shared" si="133"/>
        <v>1000</v>
      </c>
      <c r="D579" s="96">
        <f ca="1">IF(A579&lt;$B$1,VLOOKUP(A579,[1]DI!$A$4:$B$15000,2,FALSE),0)</f>
        <v>2.9000000000000005E-2</v>
      </c>
      <c r="E579" s="95">
        <f t="shared" ca="1" si="140"/>
        <v>1.1345000000000001E-4</v>
      </c>
      <c r="F579" s="97">
        <f t="shared" si="134"/>
        <v>1.0925</v>
      </c>
      <c r="G579" s="98">
        <f t="shared" ca="1" si="128"/>
        <v>1.0001239441250001</v>
      </c>
      <c r="H579" s="95">
        <f ca="1">TRUNC(PRODUCT(G$10:G578),15)</f>
        <v>1.09247879582712</v>
      </c>
      <c r="I579" s="95">
        <f t="shared" ca="1" si="135"/>
        <v>1.0872387562280801</v>
      </c>
      <c r="J579" s="95">
        <f t="shared" ca="1" si="129"/>
        <v>1.0048195799999999</v>
      </c>
      <c r="K579" s="95">
        <f t="shared" ca="1" si="130"/>
        <v>4.8195799900000003</v>
      </c>
      <c r="L579" s="99">
        <f>IF(VLOOKUP(A579,$U$12:$AD$125,8)=VLOOKUP(A578,$U$12:$AD$125,8),0,VLOOKUP(A579,U$12:$AD$125,8))</f>
        <v>0</v>
      </c>
      <c r="M579" s="100">
        <f>IF(L579&gt;0,VLOOKUP(L579,T$12:$AC$125,7),0)</f>
        <v>0</v>
      </c>
      <c r="N579" s="95">
        <f t="shared" si="136"/>
        <v>0</v>
      </c>
      <c r="O579" s="95">
        <f t="shared" ca="1" si="131"/>
        <v>4.8195799900000003</v>
      </c>
      <c r="P579" s="101" t="str">
        <f t="shared" si="137"/>
        <v>J=</v>
      </c>
      <c r="Q579" s="102">
        <f t="shared" si="138"/>
        <v>44124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</row>
    <row r="580" spans="1:172" x14ac:dyDescent="0.2">
      <c r="A580" s="93">
        <f t="shared" si="132"/>
        <v>43995</v>
      </c>
      <c r="B580" s="94">
        <f t="shared" ca="1" si="139"/>
        <v>1004.94412999</v>
      </c>
      <c r="C580" s="95">
        <f t="shared" si="133"/>
        <v>1000</v>
      </c>
      <c r="D580" s="96">
        <f ca="1">IF(A580&lt;$B$1,VLOOKUP(A580,[1]DI!$A$4:$B$15000,2,FALSE),0)</f>
        <v>0</v>
      </c>
      <c r="E580" s="95">
        <f t="shared" ca="1" si="140"/>
        <v>0</v>
      </c>
      <c r="F580" s="97">
        <f t="shared" si="134"/>
        <v>1.0925</v>
      </c>
      <c r="G580" s="98">
        <f t="shared" ca="1" si="128"/>
        <v>1</v>
      </c>
      <c r="H580" s="95">
        <f ca="1">TRUNC(PRODUCT(G$10:G579),15)</f>
        <v>1.0926142021555501</v>
      </c>
      <c r="I580" s="95">
        <f t="shared" ca="1" si="135"/>
        <v>1.0872387562280801</v>
      </c>
      <c r="J580" s="95">
        <f t="shared" ca="1" si="129"/>
        <v>1.0049441299999999</v>
      </c>
      <c r="K580" s="95">
        <f t="shared" ca="1" si="130"/>
        <v>4.9441299900000004</v>
      </c>
      <c r="L580" s="99">
        <f>IF(VLOOKUP(A580,$U$12:$AD$125,8)=VLOOKUP(A579,$U$12:$AD$125,8),0,VLOOKUP(A580,U$12:$AD$125,8))</f>
        <v>0</v>
      </c>
      <c r="M580" s="100">
        <f>IF(L580&gt;0,VLOOKUP(L580,T$12:$AC$125,7),0)</f>
        <v>0</v>
      </c>
      <c r="N580" s="95">
        <f t="shared" si="136"/>
        <v>0</v>
      </c>
      <c r="O580" s="95">
        <f t="shared" ca="1" si="131"/>
        <v>4.9441299900000004</v>
      </c>
      <c r="P580" s="101" t="str">
        <f t="shared" si="137"/>
        <v>J=</v>
      </c>
      <c r="Q580" s="102">
        <f t="shared" si="138"/>
        <v>44124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</row>
    <row r="581" spans="1:172" x14ac:dyDescent="0.2">
      <c r="A581" s="93">
        <f t="shared" si="132"/>
        <v>43996</v>
      </c>
      <c r="B581" s="94">
        <f t="shared" ca="1" si="139"/>
        <v>1004.94412999</v>
      </c>
      <c r="C581" s="95">
        <f t="shared" si="133"/>
        <v>1000</v>
      </c>
      <c r="D581" s="96">
        <f ca="1">IF(A581&lt;$B$1,VLOOKUP(A581,[1]DI!$A$4:$B$15000,2,FALSE),0)</f>
        <v>0</v>
      </c>
      <c r="E581" s="95">
        <f t="shared" ca="1" si="140"/>
        <v>0</v>
      </c>
      <c r="F581" s="97">
        <f t="shared" si="134"/>
        <v>1.0925</v>
      </c>
      <c r="G581" s="98">
        <f t="shared" ca="1" si="128"/>
        <v>1</v>
      </c>
      <c r="H581" s="95">
        <f ca="1">TRUNC(PRODUCT(G$10:G580),15)</f>
        <v>1.0926142021555501</v>
      </c>
      <c r="I581" s="95">
        <f t="shared" ca="1" si="135"/>
        <v>1.0872387562280801</v>
      </c>
      <c r="J581" s="95">
        <f t="shared" ca="1" si="129"/>
        <v>1.0049441299999999</v>
      </c>
      <c r="K581" s="95">
        <f t="shared" ca="1" si="130"/>
        <v>4.9441299900000004</v>
      </c>
      <c r="L581" s="99">
        <f>IF(VLOOKUP(A581,$U$12:$AD$125,8)=VLOOKUP(A580,$U$12:$AD$125,8),0,VLOOKUP(A581,U$12:$AD$125,8))</f>
        <v>0</v>
      </c>
      <c r="M581" s="100">
        <f>IF(L581&gt;0,VLOOKUP(L581,T$12:$AC$125,7),0)</f>
        <v>0</v>
      </c>
      <c r="N581" s="95">
        <f t="shared" si="136"/>
        <v>0</v>
      </c>
      <c r="O581" s="95">
        <f t="shared" ca="1" si="131"/>
        <v>4.9441299900000004</v>
      </c>
      <c r="P581" s="101" t="str">
        <f t="shared" si="137"/>
        <v>J=</v>
      </c>
      <c r="Q581" s="102">
        <f t="shared" si="138"/>
        <v>44124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</row>
    <row r="582" spans="1:172" x14ac:dyDescent="0.2">
      <c r="A582" s="93">
        <f t="shared" si="132"/>
        <v>43997</v>
      </c>
      <c r="B582" s="94">
        <f t="shared" ca="1" si="139"/>
        <v>1004.94412999</v>
      </c>
      <c r="C582" s="95">
        <f t="shared" si="133"/>
        <v>1000</v>
      </c>
      <c r="D582" s="96">
        <f ca="1">IF(A582&lt;$B$1,VLOOKUP(A582,[1]DI!$A$4:$B$15000,2,FALSE),0)</f>
        <v>2.9000000000000005E-2</v>
      </c>
      <c r="E582" s="95">
        <f t="shared" ca="1" si="140"/>
        <v>1.1345000000000001E-4</v>
      </c>
      <c r="F582" s="97">
        <f t="shared" si="134"/>
        <v>1.0925</v>
      </c>
      <c r="G582" s="98">
        <f t="shared" ca="1" si="128"/>
        <v>1.0001239441250001</v>
      </c>
      <c r="H582" s="95">
        <f ca="1">TRUNC(PRODUCT(G$10:G581),15)</f>
        <v>1.0926142021555501</v>
      </c>
      <c r="I582" s="95">
        <f t="shared" ca="1" si="135"/>
        <v>1.0872387562280801</v>
      </c>
      <c r="J582" s="95">
        <f t="shared" ca="1" si="129"/>
        <v>1.0049441299999999</v>
      </c>
      <c r="K582" s="95">
        <f t="shared" ca="1" si="130"/>
        <v>4.9441299900000004</v>
      </c>
      <c r="L582" s="99">
        <f>IF(VLOOKUP(A582,$U$12:$AD$125,8)=VLOOKUP(A581,$U$12:$AD$125,8),0,VLOOKUP(A582,U$12:$AD$125,8))</f>
        <v>0</v>
      </c>
      <c r="M582" s="100">
        <f>IF(L582&gt;0,VLOOKUP(L582,T$12:$AC$125,7),0)</f>
        <v>0</v>
      </c>
      <c r="N582" s="95">
        <f t="shared" si="136"/>
        <v>0</v>
      </c>
      <c r="O582" s="95">
        <f t="shared" ca="1" si="131"/>
        <v>4.9441299900000004</v>
      </c>
      <c r="P582" s="101" t="str">
        <f t="shared" si="137"/>
        <v>J=</v>
      </c>
      <c r="Q582" s="102">
        <f t="shared" si="138"/>
        <v>44124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</row>
    <row r="583" spans="1:172" x14ac:dyDescent="0.2">
      <c r="A583" s="93">
        <f t="shared" si="132"/>
        <v>43998</v>
      </c>
      <c r="B583" s="94">
        <f t="shared" ca="1" si="139"/>
        <v>1005.06867999</v>
      </c>
      <c r="C583" s="95">
        <f t="shared" si="133"/>
        <v>1000</v>
      </c>
      <c r="D583" s="96">
        <f ca="1">IF(A583&lt;$B$1,VLOOKUP(A583,[1]DI!$A$4:$B$15000,2,FALSE),0)</f>
        <v>2.9000000000000005E-2</v>
      </c>
      <c r="E583" s="95">
        <f t="shared" ca="1" si="140"/>
        <v>1.1345000000000001E-4</v>
      </c>
      <c r="F583" s="97">
        <f t="shared" si="134"/>
        <v>1.0925</v>
      </c>
      <c r="G583" s="98">
        <f t="shared" ca="1" si="128"/>
        <v>1.0001239441250001</v>
      </c>
      <c r="H583" s="95">
        <f ca="1">TRUNC(PRODUCT(G$10:G582),15)</f>
        <v>1.0927496252668001</v>
      </c>
      <c r="I583" s="95">
        <f t="shared" ca="1" si="135"/>
        <v>1.0872387562280801</v>
      </c>
      <c r="J583" s="95">
        <f t="shared" ca="1" si="129"/>
        <v>1.0050686799999999</v>
      </c>
      <c r="K583" s="95">
        <f t="shared" ca="1" si="130"/>
        <v>5.0686799899999997</v>
      </c>
      <c r="L583" s="99">
        <f>IF(VLOOKUP(A583,$U$12:$AD$125,8)=VLOOKUP(A582,$U$12:$AD$125,8),0,VLOOKUP(A583,U$12:$AD$125,8))</f>
        <v>0</v>
      </c>
      <c r="M583" s="100">
        <f>IF(L583&gt;0,VLOOKUP(L583,T$12:$AC$125,7),0)</f>
        <v>0</v>
      </c>
      <c r="N583" s="95">
        <f t="shared" si="136"/>
        <v>0</v>
      </c>
      <c r="O583" s="95">
        <f t="shared" ca="1" si="131"/>
        <v>5.0686799899999997</v>
      </c>
      <c r="P583" s="101" t="str">
        <f t="shared" si="137"/>
        <v>J=</v>
      </c>
      <c r="Q583" s="102">
        <f t="shared" si="138"/>
        <v>44124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</row>
    <row r="584" spans="1:172" x14ac:dyDescent="0.2">
      <c r="A584" s="93">
        <f t="shared" si="132"/>
        <v>43999</v>
      </c>
      <c r="B584" s="94">
        <f t="shared" ca="1" si="139"/>
        <v>1005.19325999</v>
      </c>
      <c r="C584" s="95">
        <f t="shared" si="133"/>
        <v>1000</v>
      </c>
      <c r="D584" s="96">
        <f ca="1">IF(A584&lt;$B$1,VLOOKUP(A584,[1]DI!$A$4:$B$15000,2,FALSE),0)</f>
        <v>2.9000000000000005E-2</v>
      </c>
      <c r="E584" s="95">
        <f t="shared" ca="1" si="140"/>
        <v>1.1345000000000001E-4</v>
      </c>
      <c r="F584" s="97">
        <f t="shared" si="134"/>
        <v>1.0925</v>
      </c>
      <c r="G584" s="98">
        <f t="shared" ca="1" si="128"/>
        <v>1.0001239441250001</v>
      </c>
      <c r="H584" s="95">
        <f ca="1">TRUNC(PRODUCT(G$10:G583),15)</f>
        <v>1.09288506516294</v>
      </c>
      <c r="I584" s="95">
        <f t="shared" ca="1" si="135"/>
        <v>1.0872387562280801</v>
      </c>
      <c r="J584" s="95">
        <f t="shared" ca="1" si="129"/>
        <v>1.00519326</v>
      </c>
      <c r="K584" s="95">
        <f t="shared" ca="1" si="130"/>
        <v>5.1932599899999996</v>
      </c>
      <c r="L584" s="99">
        <f>IF(VLOOKUP(A584,$U$12:$AD$125,8)=VLOOKUP(A583,$U$12:$AD$125,8),0,VLOOKUP(A584,U$12:$AD$125,8))</f>
        <v>0</v>
      </c>
      <c r="M584" s="100">
        <f>IF(L584&gt;0,VLOOKUP(L584,T$12:$AC$125,7),0)</f>
        <v>0</v>
      </c>
      <c r="N584" s="95">
        <f t="shared" si="136"/>
        <v>0</v>
      </c>
      <c r="O584" s="95">
        <f t="shared" ca="1" si="131"/>
        <v>5.1932599899999996</v>
      </c>
      <c r="P584" s="101" t="str">
        <f t="shared" si="137"/>
        <v>J=</v>
      </c>
      <c r="Q584" s="102">
        <f t="shared" si="138"/>
        <v>44124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</row>
    <row r="585" spans="1:172" x14ac:dyDescent="0.2">
      <c r="A585" s="93">
        <f t="shared" si="132"/>
        <v>44000</v>
      </c>
      <c r="B585" s="94">
        <f t="shared" ca="1" si="139"/>
        <v>1005.31784</v>
      </c>
      <c r="C585" s="95">
        <f t="shared" si="133"/>
        <v>1000</v>
      </c>
      <c r="D585" s="96">
        <f ca="1">IF(A585&lt;$B$1,VLOOKUP(A585,[1]DI!$A$4:$B$15000,2,FALSE),0)</f>
        <v>2.1500000000000005E-2</v>
      </c>
      <c r="E585" s="95">
        <f t="shared" ca="1" si="140"/>
        <v>8.4419999999999995E-5</v>
      </c>
      <c r="F585" s="97">
        <f t="shared" si="134"/>
        <v>1.0925</v>
      </c>
      <c r="G585" s="98">
        <f t="shared" ca="1" si="128"/>
        <v>1.00009222885</v>
      </c>
      <c r="H585" s="95">
        <f ca="1">TRUNC(PRODUCT(G$10:G584),15)</f>
        <v>1.09302052184607</v>
      </c>
      <c r="I585" s="95">
        <f t="shared" ca="1" si="135"/>
        <v>1.0872387562280801</v>
      </c>
      <c r="J585" s="95">
        <f t="shared" ca="1" si="129"/>
        <v>1.00531784</v>
      </c>
      <c r="K585" s="95">
        <f t="shared" ca="1" si="130"/>
        <v>5.3178400000000003</v>
      </c>
      <c r="L585" s="99">
        <f>IF(VLOOKUP(A585,$U$12:$AD$125,8)=VLOOKUP(A584,$U$12:$AD$125,8),0,VLOOKUP(A585,U$12:$AD$125,8))</f>
        <v>0</v>
      </c>
      <c r="M585" s="100">
        <f>IF(L585&gt;0,VLOOKUP(L585,T$12:$AC$125,7),0)</f>
        <v>0</v>
      </c>
      <c r="N585" s="95">
        <f t="shared" si="136"/>
        <v>0</v>
      </c>
      <c r="O585" s="95">
        <f t="shared" ca="1" si="131"/>
        <v>5.3178400000000003</v>
      </c>
      <c r="P585" s="101" t="str">
        <f t="shared" si="137"/>
        <v>J=</v>
      </c>
      <c r="Q585" s="102">
        <f t="shared" si="138"/>
        <v>44124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</row>
    <row r="586" spans="1:172" x14ac:dyDescent="0.2">
      <c r="A586" s="93">
        <f t="shared" si="132"/>
        <v>44001</v>
      </c>
      <c r="B586" s="94">
        <f t="shared" ca="1" si="139"/>
        <v>1005.41056</v>
      </c>
      <c r="C586" s="95">
        <f t="shared" si="133"/>
        <v>1000</v>
      </c>
      <c r="D586" s="96">
        <f ca="1">IF(A586&lt;$B$1,VLOOKUP(A586,[1]DI!$A$4:$B$15000,2,FALSE),0)</f>
        <v>2.1500000000000005E-2</v>
      </c>
      <c r="E586" s="95">
        <f t="shared" ca="1" si="140"/>
        <v>8.4419999999999995E-5</v>
      </c>
      <c r="F586" s="97">
        <f t="shared" si="134"/>
        <v>1.0925</v>
      </c>
      <c r="G586" s="98">
        <f t="shared" ref="G586:G649" ca="1" si="141">TRUNC((1+(E586*F586)),15)</f>
        <v>1.00009222885</v>
      </c>
      <c r="H586" s="95">
        <f ca="1">TRUNC(PRODUCT(G$10:G585),15)</f>
        <v>1.0931213298718301</v>
      </c>
      <c r="I586" s="95">
        <f t="shared" ca="1" si="135"/>
        <v>1.0872387562280801</v>
      </c>
      <c r="J586" s="95">
        <f t="shared" ref="J586:J649" ca="1" si="142">ROUND(TRUNC(H586/I586,15),8)</f>
        <v>1.0054105600000001</v>
      </c>
      <c r="K586" s="95">
        <f t="shared" ref="K586:K649" ca="1" si="143">TRUNC((C586*(J586-1)),8)</f>
        <v>5.4105600000000003</v>
      </c>
      <c r="L586" s="99">
        <f>IF(VLOOKUP(A586,$U$12:$AD$125,8)=VLOOKUP(A585,$U$12:$AD$125,8),0,VLOOKUP(A586,U$12:$AD$125,8))</f>
        <v>0</v>
      </c>
      <c r="M586" s="100">
        <f>IF(L586&gt;0,VLOOKUP(L586,T$12:$AC$125,7),0)</f>
        <v>0</v>
      </c>
      <c r="N586" s="95">
        <f t="shared" si="136"/>
        <v>0</v>
      </c>
      <c r="O586" s="95">
        <f t="shared" ref="O586:O649" ca="1" si="144">(K586+N586)</f>
        <v>5.4105600000000003</v>
      </c>
      <c r="P586" s="101" t="str">
        <f t="shared" si="137"/>
        <v>J=</v>
      </c>
      <c r="Q586" s="102">
        <f t="shared" si="138"/>
        <v>44124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</row>
    <row r="587" spans="1:172" x14ac:dyDescent="0.2">
      <c r="A587" s="93">
        <f t="shared" ref="A587:A650" si="145">(A586+1)</f>
        <v>44002</v>
      </c>
      <c r="B587" s="94">
        <f t="shared" ca="1" si="139"/>
        <v>1005.50329</v>
      </c>
      <c r="C587" s="95">
        <f t="shared" ref="C587:C650" si="146">TRUNC(C586-N586,8)</f>
        <v>1000</v>
      </c>
      <c r="D587" s="96">
        <f ca="1">IF(A587&lt;$B$1,VLOOKUP(A587,[1]DI!$A$4:$B$15000,2,FALSE),0)</f>
        <v>0</v>
      </c>
      <c r="E587" s="95">
        <f t="shared" ca="1" si="140"/>
        <v>0</v>
      </c>
      <c r="F587" s="97">
        <f t="shared" ref="F587:F650" si="147">F586</f>
        <v>1.0925</v>
      </c>
      <c r="G587" s="98">
        <f t="shared" ca="1" si="141"/>
        <v>1</v>
      </c>
      <c r="H587" s="95">
        <f ca="1">TRUNC(PRODUCT(G$10:G586),15)</f>
        <v>1.0932221471949899</v>
      </c>
      <c r="I587" s="95">
        <f t="shared" ref="I587:I650" ca="1" si="148">IF(OR(L586&gt;0,L586="E"),H586,I586)</f>
        <v>1.0872387562280801</v>
      </c>
      <c r="J587" s="95">
        <f t="shared" ca="1" si="142"/>
        <v>1.00550329</v>
      </c>
      <c r="K587" s="95">
        <f t="shared" ca="1" si="143"/>
        <v>5.5032899999999998</v>
      </c>
      <c r="L587" s="99">
        <f>IF(VLOOKUP(A587,$U$12:$AD$125,8)=VLOOKUP(A586,$U$12:$AD$125,8),0,VLOOKUP(A587,U$12:$AD$125,8))</f>
        <v>0</v>
      </c>
      <c r="M587" s="100">
        <f>IF(L587&gt;0,VLOOKUP(L587,T$12:$AC$125,7),0)</f>
        <v>0</v>
      </c>
      <c r="N587" s="95">
        <f t="shared" ref="N587:N650" si="149">IF(M587&gt;0,(C587*M587),0)</f>
        <v>0</v>
      </c>
      <c r="O587" s="95">
        <f t="shared" ca="1" si="144"/>
        <v>5.5032899999999998</v>
      </c>
      <c r="P587" s="101" t="str">
        <f t="shared" ref="P587:P650" si="150">IF(L586&gt;0,VLOOKUP(A586,$U$12:$AD$125,9),P586)</f>
        <v>J=</v>
      </c>
      <c r="Q587" s="102">
        <f t="shared" ref="Q587:Q650" si="151">IF(L586&gt;0,VLOOKUP(A586,$U$12:$AD$125,10),Q586)</f>
        <v>44124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</row>
    <row r="588" spans="1:172" x14ac:dyDescent="0.2">
      <c r="A588" s="93">
        <f t="shared" si="145"/>
        <v>44003</v>
      </c>
      <c r="B588" s="94">
        <f t="shared" ref="B588:B651" ca="1" si="152">IF(A588&lt;=TODAY(),C588+K588,IF(AND(A588&gt;TODAY(),A588&lt;=$B$1),IF(VLOOKUP(TODAY(),$A$10:$D$5000,4,FALSE)=0,"n.d",C588+K588),"n.d"))</f>
        <v>1005.50329</v>
      </c>
      <c r="C588" s="95">
        <f t="shared" si="146"/>
        <v>1000</v>
      </c>
      <c r="D588" s="96">
        <f ca="1">IF(A588&lt;$B$1,VLOOKUP(A588,[1]DI!$A$4:$B$15000,2,FALSE),0)</f>
        <v>0</v>
      </c>
      <c r="E588" s="95">
        <f t="shared" ca="1" si="140"/>
        <v>0</v>
      </c>
      <c r="F588" s="97">
        <f t="shared" si="147"/>
        <v>1.0925</v>
      </c>
      <c r="G588" s="98">
        <f t="shared" ca="1" si="141"/>
        <v>1</v>
      </c>
      <c r="H588" s="95">
        <f ca="1">TRUNC(PRODUCT(G$10:G587),15)</f>
        <v>1.0932221471949899</v>
      </c>
      <c r="I588" s="95">
        <f t="shared" ca="1" si="148"/>
        <v>1.0872387562280801</v>
      </c>
      <c r="J588" s="95">
        <f t="shared" ca="1" si="142"/>
        <v>1.00550329</v>
      </c>
      <c r="K588" s="95">
        <f t="shared" ca="1" si="143"/>
        <v>5.5032899999999998</v>
      </c>
      <c r="L588" s="99">
        <f>IF(VLOOKUP(A588,$U$12:$AD$125,8)=VLOOKUP(A587,$U$12:$AD$125,8),0,VLOOKUP(A588,U$12:$AD$125,8))</f>
        <v>0</v>
      </c>
      <c r="M588" s="100">
        <f>IF(L588&gt;0,VLOOKUP(L588,T$12:$AC$125,7),0)</f>
        <v>0</v>
      </c>
      <c r="N588" s="95">
        <f t="shared" si="149"/>
        <v>0</v>
      </c>
      <c r="O588" s="95">
        <f t="shared" ca="1" si="144"/>
        <v>5.5032899999999998</v>
      </c>
      <c r="P588" s="101" t="str">
        <f t="shared" si="150"/>
        <v>J=</v>
      </c>
      <c r="Q588" s="102">
        <f t="shared" si="151"/>
        <v>44124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</row>
    <row r="589" spans="1:172" x14ac:dyDescent="0.2">
      <c r="A589" s="93">
        <f t="shared" si="145"/>
        <v>44004</v>
      </c>
      <c r="B589" s="94">
        <f t="shared" ca="1" si="152"/>
        <v>1005.50329</v>
      </c>
      <c r="C589" s="95">
        <f t="shared" si="146"/>
        <v>1000</v>
      </c>
      <c r="D589" s="96">
        <f ca="1">IF(A589&lt;$B$1,VLOOKUP(A589,[1]DI!$A$4:$B$15000,2,FALSE),0)</f>
        <v>2.1500000000000005E-2</v>
      </c>
      <c r="E589" s="95">
        <f t="shared" ref="E589:E652" ca="1" si="153">ROUND((((1+D589)^(1/252)-1)),8)</f>
        <v>8.4419999999999995E-5</v>
      </c>
      <c r="F589" s="97">
        <f t="shared" si="147"/>
        <v>1.0925</v>
      </c>
      <c r="G589" s="98">
        <f t="shared" ca="1" si="141"/>
        <v>1.00009222885</v>
      </c>
      <c r="H589" s="95">
        <f ca="1">TRUNC(PRODUCT(G$10:G588),15)</f>
        <v>1.0932221471949899</v>
      </c>
      <c r="I589" s="95">
        <f t="shared" ca="1" si="148"/>
        <v>1.0872387562280801</v>
      </c>
      <c r="J589" s="95">
        <f t="shared" ca="1" si="142"/>
        <v>1.00550329</v>
      </c>
      <c r="K589" s="95">
        <f t="shared" ca="1" si="143"/>
        <v>5.5032899999999998</v>
      </c>
      <c r="L589" s="99">
        <f>IF(VLOOKUP(A589,$U$12:$AD$125,8)=VLOOKUP(A588,$U$12:$AD$125,8),0,VLOOKUP(A589,U$12:$AD$125,8))</f>
        <v>0</v>
      </c>
      <c r="M589" s="100">
        <f>IF(L589&gt;0,VLOOKUP(L589,T$12:$AC$125,7),0)</f>
        <v>0</v>
      </c>
      <c r="N589" s="95">
        <f t="shared" si="149"/>
        <v>0</v>
      </c>
      <c r="O589" s="95">
        <f t="shared" ca="1" si="144"/>
        <v>5.5032899999999998</v>
      </c>
      <c r="P589" s="101" t="str">
        <f t="shared" si="150"/>
        <v>J=</v>
      </c>
      <c r="Q589" s="102">
        <f t="shared" si="151"/>
        <v>44124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</row>
    <row r="590" spans="1:172" x14ac:dyDescent="0.2">
      <c r="A590" s="93">
        <f t="shared" si="145"/>
        <v>44005</v>
      </c>
      <c r="B590" s="94">
        <f t="shared" ca="1" si="152"/>
        <v>1005.59602999</v>
      </c>
      <c r="C590" s="95">
        <f t="shared" si="146"/>
        <v>1000</v>
      </c>
      <c r="D590" s="96">
        <f ca="1">IF(A590&lt;$B$1,VLOOKUP(A590,[1]DI!$A$4:$B$15000,2,FALSE),0)</f>
        <v>2.1500000000000005E-2</v>
      </c>
      <c r="E590" s="95">
        <f t="shared" ca="1" si="153"/>
        <v>8.4419999999999995E-5</v>
      </c>
      <c r="F590" s="97">
        <f t="shared" si="147"/>
        <v>1.0925</v>
      </c>
      <c r="G590" s="98">
        <f t="shared" ca="1" si="141"/>
        <v>1.00009222885</v>
      </c>
      <c r="H590" s="95">
        <f ca="1">TRUNC(PRODUCT(G$10:G589),15)</f>
        <v>1.0933229738164201</v>
      </c>
      <c r="I590" s="95">
        <f t="shared" ca="1" si="148"/>
        <v>1.0872387562280801</v>
      </c>
      <c r="J590" s="95">
        <f t="shared" ca="1" si="142"/>
        <v>1.00559603</v>
      </c>
      <c r="K590" s="95">
        <f t="shared" ca="1" si="143"/>
        <v>5.5960299899999999</v>
      </c>
      <c r="L590" s="99">
        <f>IF(VLOOKUP(A590,$U$12:$AD$125,8)=VLOOKUP(A589,$U$12:$AD$125,8),0,VLOOKUP(A590,U$12:$AD$125,8))</f>
        <v>0</v>
      </c>
      <c r="M590" s="100">
        <f>IF(L590&gt;0,VLOOKUP(L590,T$12:$AC$125,7),0)</f>
        <v>0</v>
      </c>
      <c r="N590" s="95">
        <f t="shared" si="149"/>
        <v>0</v>
      </c>
      <c r="O590" s="95">
        <f t="shared" ca="1" si="144"/>
        <v>5.5960299899999999</v>
      </c>
      <c r="P590" s="101" t="str">
        <f t="shared" si="150"/>
        <v>J=</v>
      </c>
      <c r="Q590" s="102">
        <f t="shared" si="151"/>
        <v>44124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</row>
    <row r="591" spans="1:172" x14ac:dyDescent="0.2">
      <c r="A591" s="93">
        <f t="shared" si="145"/>
        <v>44006</v>
      </c>
      <c r="B591" s="94">
        <f t="shared" ca="1" si="152"/>
        <v>1005.68876999</v>
      </c>
      <c r="C591" s="95">
        <f t="shared" si="146"/>
        <v>1000</v>
      </c>
      <c r="D591" s="96">
        <f ca="1">IF(A591&lt;$B$1,VLOOKUP(A591,[1]DI!$A$4:$B$15000,2,FALSE),0)</f>
        <v>2.1500000000000005E-2</v>
      </c>
      <c r="E591" s="95">
        <f t="shared" ca="1" si="153"/>
        <v>8.4419999999999995E-5</v>
      </c>
      <c r="F591" s="97">
        <f t="shared" si="147"/>
        <v>1.0925</v>
      </c>
      <c r="G591" s="98">
        <f t="shared" ca="1" si="141"/>
        <v>1.00009222885</v>
      </c>
      <c r="H591" s="95">
        <f ca="1">TRUNC(PRODUCT(G$10:G590),15)</f>
        <v>1.0934238097369799</v>
      </c>
      <c r="I591" s="95">
        <f t="shared" ca="1" si="148"/>
        <v>1.0872387562280801</v>
      </c>
      <c r="J591" s="95">
        <f t="shared" ca="1" si="142"/>
        <v>1.0056887699999999</v>
      </c>
      <c r="K591" s="95">
        <f t="shared" ca="1" si="143"/>
        <v>5.6887699899999999</v>
      </c>
      <c r="L591" s="99">
        <f>IF(VLOOKUP(A591,$U$12:$AD$125,8)=VLOOKUP(A590,$U$12:$AD$125,8),0,VLOOKUP(A591,U$12:$AD$125,8))</f>
        <v>0</v>
      </c>
      <c r="M591" s="100">
        <f>IF(L591&gt;0,VLOOKUP(L591,T$12:$AC$125,7),0)</f>
        <v>0</v>
      </c>
      <c r="N591" s="95">
        <f t="shared" si="149"/>
        <v>0</v>
      </c>
      <c r="O591" s="95">
        <f t="shared" ca="1" si="144"/>
        <v>5.6887699899999999</v>
      </c>
      <c r="P591" s="101" t="str">
        <f t="shared" si="150"/>
        <v>J=</v>
      </c>
      <c r="Q591" s="102">
        <f t="shared" si="151"/>
        <v>44124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</row>
    <row r="592" spans="1:172" x14ac:dyDescent="0.2">
      <c r="A592" s="93">
        <f t="shared" si="145"/>
        <v>44007</v>
      </c>
      <c r="B592" s="94">
        <f t="shared" ca="1" si="152"/>
        <v>1005.78152999</v>
      </c>
      <c r="C592" s="95">
        <f t="shared" si="146"/>
        <v>1000</v>
      </c>
      <c r="D592" s="96">
        <f ca="1">IF(A592&lt;$B$1,VLOOKUP(A592,[1]DI!$A$4:$B$15000,2,FALSE),0)</f>
        <v>2.1500000000000005E-2</v>
      </c>
      <c r="E592" s="95">
        <f t="shared" ca="1" si="153"/>
        <v>8.4419999999999995E-5</v>
      </c>
      <c r="F592" s="97">
        <f t="shared" si="147"/>
        <v>1.0925</v>
      </c>
      <c r="G592" s="98">
        <f t="shared" ca="1" si="141"/>
        <v>1.00009222885</v>
      </c>
      <c r="H592" s="95">
        <f ca="1">TRUNC(PRODUCT(G$10:G591),15)</f>
        <v>1.0935246549575099</v>
      </c>
      <c r="I592" s="95">
        <f t="shared" ca="1" si="148"/>
        <v>1.0872387562280801</v>
      </c>
      <c r="J592" s="95">
        <f t="shared" ca="1" si="142"/>
        <v>1.0057815299999999</v>
      </c>
      <c r="K592" s="95">
        <f t="shared" ca="1" si="143"/>
        <v>5.7815299900000001</v>
      </c>
      <c r="L592" s="99">
        <f>IF(VLOOKUP(A592,$U$12:$AD$125,8)=VLOOKUP(A591,$U$12:$AD$125,8),0,VLOOKUP(A592,U$12:$AD$125,8))</f>
        <v>0</v>
      </c>
      <c r="M592" s="100">
        <f>IF(L592&gt;0,VLOOKUP(L592,T$12:$AC$125,7),0)</f>
        <v>0</v>
      </c>
      <c r="N592" s="95">
        <f t="shared" si="149"/>
        <v>0</v>
      </c>
      <c r="O592" s="95">
        <f t="shared" ca="1" si="144"/>
        <v>5.7815299900000001</v>
      </c>
      <c r="P592" s="101" t="str">
        <f t="shared" si="150"/>
        <v>J=</v>
      </c>
      <c r="Q592" s="102">
        <f t="shared" si="151"/>
        <v>44124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</row>
    <row r="593" spans="1:172" x14ac:dyDescent="0.2">
      <c r="A593" s="93">
        <f t="shared" si="145"/>
        <v>44008</v>
      </c>
      <c r="B593" s="94">
        <f t="shared" ca="1" si="152"/>
        <v>1005.87428999</v>
      </c>
      <c r="C593" s="95">
        <f t="shared" si="146"/>
        <v>1000</v>
      </c>
      <c r="D593" s="96">
        <f ca="1">IF(A593&lt;$B$1,VLOOKUP(A593,[1]DI!$A$4:$B$15000,2,FALSE),0)</f>
        <v>2.1500000000000005E-2</v>
      </c>
      <c r="E593" s="95">
        <f t="shared" ca="1" si="153"/>
        <v>8.4419999999999995E-5</v>
      </c>
      <c r="F593" s="97">
        <f t="shared" si="147"/>
        <v>1.0925</v>
      </c>
      <c r="G593" s="98">
        <f t="shared" ca="1" si="141"/>
        <v>1.00009222885</v>
      </c>
      <c r="H593" s="95">
        <f ca="1">TRUNC(PRODUCT(G$10:G592),15)</f>
        <v>1.09362550947888</v>
      </c>
      <c r="I593" s="95">
        <f t="shared" ca="1" si="148"/>
        <v>1.0872387562280801</v>
      </c>
      <c r="J593" s="95">
        <f t="shared" ca="1" si="142"/>
        <v>1.0058742899999999</v>
      </c>
      <c r="K593" s="95">
        <f t="shared" ca="1" si="143"/>
        <v>5.8742899900000003</v>
      </c>
      <c r="L593" s="99">
        <f>IF(VLOOKUP(A593,$U$12:$AD$125,8)=VLOOKUP(A592,$U$12:$AD$125,8),0,VLOOKUP(A593,U$12:$AD$125,8))</f>
        <v>0</v>
      </c>
      <c r="M593" s="100">
        <f>IF(L593&gt;0,VLOOKUP(L593,T$12:$AC$125,7),0)</f>
        <v>0</v>
      </c>
      <c r="N593" s="95">
        <f t="shared" si="149"/>
        <v>0</v>
      </c>
      <c r="O593" s="95">
        <f t="shared" ca="1" si="144"/>
        <v>5.8742899900000003</v>
      </c>
      <c r="P593" s="101" t="str">
        <f t="shared" si="150"/>
        <v>J=</v>
      </c>
      <c r="Q593" s="102">
        <f t="shared" si="151"/>
        <v>44124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</row>
    <row r="594" spans="1:172" x14ac:dyDescent="0.2">
      <c r="A594" s="93">
        <f t="shared" si="145"/>
        <v>44009</v>
      </c>
      <c r="B594" s="94">
        <f t="shared" ca="1" si="152"/>
        <v>1005.9670599900001</v>
      </c>
      <c r="C594" s="95">
        <f t="shared" si="146"/>
        <v>1000</v>
      </c>
      <c r="D594" s="96">
        <f ca="1">IF(A594&lt;$B$1,VLOOKUP(A594,[1]DI!$A$4:$B$15000,2,FALSE),0)</f>
        <v>0</v>
      </c>
      <c r="E594" s="95">
        <f t="shared" ca="1" si="153"/>
        <v>0</v>
      </c>
      <c r="F594" s="97">
        <f t="shared" si="147"/>
        <v>1.0925</v>
      </c>
      <c r="G594" s="98">
        <f t="shared" ca="1" si="141"/>
        <v>1</v>
      </c>
      <c r="H594" s="95">
        <f ca="1">TRUNC(PRODUCT(G$10:G593),15)</f>
        <v>1.09372637330195</v>
      </c>
      <c r="I594" s="95">
        <f t="shared" ca="1" si="148"/>
        <v>1.0872387562280801</v>
      </c>
      <c r="J594" s="95">
        <f t="shared" ca="1" si="142"/>
        <v>1.0059670599999999</v>
      </c>
      <c r="K594" s="95">
        <f t="shared" ca="1" si="143"/>
        <v>5.9670599900000001</v>
      </c>
      <c r="L594" s="99">
        <f>IF(VLOOKUP(A594,$U$12:$AD$125,8)=VLOOKUP(A593,$U$12:$AD$125,8),0,VLOOKUP(A594,U$12:$AD$125,8))</f>
        <v>0</v>
      </c>
      <c r="M594" s="100">
        <f>IF(L594&gt;0,VLOOKUP(L594,T$12:$AC$125,7),0)</f>
        <v>0</v>
      </c>
      <c r="N594" s="95">
        <f t="shared" si="149"/>
        <v>0</v>
      </c>
      <c r="O594" s="95">
        <f t="shared" ca="1" si="144"/>
        <v>5.9670599900000001</v>
      </c>
      <c r="P594" s="101" t="str">
        <f t="shared" si="150"/>
        <v>J=</v>
      </c>
      <c r="Q594" s="102">
        <f t="shared" si="151"/>
        <v>44124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</row>
    <row r="595" spans="1:172" x14ac:dyDescent="0.2">
      <c r="A595" s="93">
        <f t="shared" si="145"/>
        <v>44010</v>
      </c>
      <c r="B595" s="94">
        <f t="shared" ca="1" si="152"/>
        <v>1005.9670599900001</v>
      </c>
      <c r="C595" s="95">
        <f t="shared" si="146"/>
        <v>1000</v>
      </c>
      <c r="D595" s="96">
        <f ca="1">IF(A595&lt;$B$1,VLOOKUP(A595,[1]DI!$A$4:$B$15000,2,FALSE),0)</f>
        <v>0</v>
      </c>
      <c r="E595" s="95">
        <f t="shared" ca="1" si="153"/>
        <v>0</v>
      </c>
      <c r="F595" s="97">
        <f t="shared" si="147"/>
        <v>1.0925</v>
      </c>
      <c r="G595" s="98">
        <f t="shared" ca="1" si="141"/>
        <v>1</v>
      </c>
      <c r="H595" s="95">
        <f ca="1">TRUNC(PRODUCT(G$10:G594),15)</f>
        <v>1.09372637330195</v>
      </c>
      <c r="I595" s="95">
        <f t="shared" ca="1" si="148"/>
        <v>1.0872387562280801</v>
      </c>
      <c r="J595" s="95">
        <f t="shared" ca="1" si="142"/>
        <v>1.0059670599999999</v>
      </c>
      <c r="K595" s="95">
        <f t="shared" ca="1" si="143"/>
        <v>5.9670599900000001</v>
      </c>
      <c r="L595" s="99">
        <f>IF(VLOOKUP(A595,$U$12:$AD$125,8)=VLOOKUP(A594,$U$12:$AD$125,8),0,VLOOKUP(A595,U$12:$AD$125,8))</f>
        <v>0</v>
      </c>
      <c r="M595" s="100">
        <f>IF(L595&gt;0,VLOOKUP(L595,T$12:$AC$125,7),0)</f>
        <v>0</v>
      </c>
      <c r="N595" s="95">
        <f t="shared" si="149"/>
        <v>0</v>
      </c>
      <c r="O595" s="95">
        <f t="shared" ca="1" si="144"/>
        <v>5.9670599900000001</v>
      </c>
      <c r="P595" s="101" t="str">
        <f t="shared" si="150"/>
        <v>J=</v>
      </c>
      <c r="Q595" s="102">
        <f t="shared" si="151"/>
        <v>44124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</row>
    <row r="596" spans="1:172" x14ac:dyDescent="0.2">
      <c r="A596" s="93">
        <f t="shared" si="145"/>
        <v>44011</v>
      </c>
      <c r="B596" s="94">
        <f t="shared" ca="1" si="152"/>
        <v>1005.9670599900001</v>
      </c>
      <c r="C596" s="95">
        <f t="shared" si="146"/>
        <v>1000</v>
      </c>
      <c r="D596" s="96">
        <f ca="1">IF(A596&lt;$B$1,VLOOKUP(A596,[1]DI!$A$4:$B$15000,2,FALSE),0)</f>
        <v>2.1500000000000005E-2</v>
      </c>
      <c r="E596" s="95">
        <f t="shared" ca="1" si="153"/>
        <v>8.4419999999999995E-5</v>
      </c>
      <c r="F596" s="97">
        <f t="shared" si="147"/>
        <v>1.0925</v>
      </c>
      <c r="G596" s="98">
        <f t="shared" ca="1" si="141"/>
        <v>1.00009222885</v>
      </c>
      <c r="H596" s="95">
        <f ca="1">TRUNC(PRODUCT(G$10:G595),15)</f>
        <v>1.09372637330195</v>
      </c>
      <c r="I596" s="95">
        <f t="shared" ca="1" si="148"/>
        <v>1.0872387562280801</v>
      </c>
      <c r="J596" s="95">
        <f t="shared" ca="1" si="142"/>
        <v>1.0059670599999999</v>
      </c>
      <c r="K596" s="95">
        <f t="shared" ca="1" si="143"/>
        <v>5.9670599900000001</v>
      </c>
      <c r="L596" s="99">
        <f>IF(VLOOKUP(A596,$U$12:$AD$125,8)=VLOOKUP(A595,$U$12:$AD$125,8),0,VLOOKUP(A596,U$12:$AD$125,8))</f>
        <v>0</v>
      </c>
      <c r="M596" s="100">
        <f>IF(L596&gt;0,VLOOKUP(L596,T$12:$AC$125,7),0)</f>
        <v>0</v>
      </c>
      <c r="N596" s="95">
        <f t="shared" si="149"/>
        <v>0</v>
      </c>
      <c r="O596" s="95">
        <f t="shared" ca="1" si="144"/>
        <v>5.9670599900000001</v>
      </c>
      <c r="P596" s="101" t="str">
        <f t="shared" si="150"/>
        <v>J=</v>
      </c>
      <c r="Q596" s="102">
        <f t="shared" si="151"/>
        <v>44124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</row>
    <row r="597" spans="1:172" x14ac:dyDescent="0.2">
      <c r="A597" s="93">
        <f t="shared" si="145"/>
        <v>44012</v>
      </c>
      <c r="B597" s="94">
        <f t="shared" ca="1" si="152"/>
        <v>1006.05984</v>
      </c>
      <c r="C597" s="95">
        <f t="shared" si="146"/>
        <v>1000</v>
      </c>
      <c r="D597" s="96">
        <f ca="1">IF(A597&lt;$B$1,VLOOKUP(A597,[1]DI!$A$4:$B$15000,2,FALSE),0)</f>
        <v>2.1500000000000005E-2</v>
      </c>
      <c r="E597" s="95">
        <f t="shared" ca="1" si="153"/>
        <v>8.4419999999999995E-5</v>
      </c>
      <c r="F597" s="97">
        <f t="shared" si="147"/>
        <v>1.0925</v>
      </c>
      <c r="G597" s="98">
        <f t="shared" ca="1" si="141"/>
        <v>1.00009222885</v>
      </c>
      <c r="H597" s="95">
        <f ca="1">TRUNC(PRODUCT(G$10:G596),15)</f>
        <v>1.09382724642758</v>
      </c>
      <c r="I597" s="95">
        <f t="shared" ca="1" si="148"/>
        <v>1.0872387562280801</v>
      </c>
      <c r="J597" s="95">
        <f t="shared" ca="1" si="142"/>
        <v>1.00605984</v>
      </c>
      <c r="K597" s="95">
        <f t="shared" ca="1" si="143"/>
        <v>6.0598400000000003</v>
      </c>
      <c r="L597" s="99">
        <f>IF(VLOOKUP(A597,$U$12:$AD$125,8)=VLOOKUP(A596,$U$12:$AD$125,8),0,VLOOKUP(A597,U$12:$AD$125,8))</f>
        <v>0</v>
      </c>
      <c r="M597" s="100">
        <f>IF(L597&gt;0,VLOOKUP(L597,T$12:$AC$125,7),0)</f>
        <v>0</v>
      </c>
      <c r="N597" s="95">
        <f t="shared" si="149"/>
        <v>0</v>
      </c>
      <c r="O597" s="95">
        <f t="shared" ca="1" si="144"/>
        <v>6.0598400000000003</v>
      </c>
      <c r="P597" s="101" t="str">
        <f t="shared" si="150"/>
        <v>J=</v>
      </c>
      <c r="Q597" s="102">
        <f t="shared" si="151"/>
        <v>44124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</row>
    <row r="598" spans="1:172" x14ac:dyDescent="0.2">
      <c r="A598" s="93">
        <f t="shared" si="145"/>
        <v>44013</v>
      </c>
      <c r="B598" s="94">
        <f t="shared" ca="1" si="152"/>
        <v>1006.15263</v>
      </c>
      <c r="C598" s="95">
        <f t="shared" si="146"/>
        <v>1000</v>
      </c>
      <c r="D598" s="96">
        <f ca="1">IF(A598&lt;$B$1,VLOOKUP(A598,[1]DI!$A$4:$B$15000,2,FALSE),0)</f>
        <v>2.1500000000000005E-2</v>
      </c>
      <c r="E598" s="95">
        <f t="shared" ca="1" si="153"/>
        <v>8.4419999999999995E-5</v>
      </c>
      <c r="F598" s="97">
        <f t="shared" si="147"/>
        <v>1.0925</v>
      </c>
      <c r="G598" s="98">
        <f t="shared" ca="1" si="141"/>
        <v>1.00009222885</v>
      </c>
      <c r="H598" s="95">
        <f ca="1">TRUNC(PRODUCT(G$10:G597),15)</f>
        <v>1.0939281288566201</v>
      </c>
      <c r="I598" s="95">
        <f t="shared" ca="1" si="148"/>
        <v>1.0872387562280801</v>
      </c>
      <c r="J598" s="95">
        <f t="shared" ca="1" si="142"/>
        <v>1.0061526300000001</v>
      </c>
      <c r="K598" s="95">
        <f t="shared" ca="1" si="143"/>
        <v>6.1526300000000003</v>
      </c>
      <c r="L598" s="99">
        <f>IF(VLOOKUP(A598,$U$12:$AD$125,8)=VLOOKUP(A597,$U$12:$AD$125,8),0,VLOOKUP(A598,U$12:$AD$125,8))</f>
        <v>0</v>
      </c>
      <c r="M598" s="100">
        <f>IF(L598&gt;0,VLOOKUP(L598,T$12:$AC$125,7),0)</f>
        <v>0</v>
      </c>
      <c r="N598" s="95">
        <f t="shared" si="149"/>
        <v>0</v>
      </c>
      <c r="O598" s="95">
        <f t="shared" ca="1" si="144"/>
        <v>6.1526300000000003</v>
      </c>
      <c r="P598" s="101" t="str">
        <f t="shared" si="150"/>
        <v>J=</v>
      </c>
      <c r="Q598" s="102">
        <f t="shared" si="151"/>
        <v>44124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</row>
    <row r="599" spans="1:172" x14ac:dyDescent="0.2">
      <c r="A599" s="93">
        <f t="shared" si="145"/>
        <v>44014</v>
      </c>
      <c r="B599" s="94">
        <f t="shared" ca="1" si="152"/>
        <v>1006.24541999</v>
      </c>
      <c r="C599" s="95">
        <f t="shared" si="146"/>
        <v>1000</v>
      </c>
      <c r="D599" s="96">
        <f ca="1">IF(A599&lt;$B$1,VLOOKUP(A599,[1]DI!$A$4:$B$15000,2,FALSE),0)</f>
        <v>2.1500000000000005E-2</v>
      </c>
      <c r="E599" s="95">
        <f t="shared" ca="1" si="153"/>
        <v>8.4419999999999995E-5</v>
      </c>
      <c r="F599" s="97">
        <f t="shared" si="147"/>
        <v>1.0925</v>
      </c>
      <c r="G599" s="98">
        <f t="shared" ca="1" si="141"/>
        <v>1.00009222885</v>
      </c>
      <c r="H599" s="95">
        <f ca="1">TRUNC(PRODUCT(G$10:G598),15)</f>
        <v>1.0940290205899199</v>
      </c>
      <c r="I599" s="95">
        <f t="shared" ca="1" si="148"/>
        <v>1.0872387562280801</v>
      </c>
      <c r="J599" s="95">
        <f t="shared" ca="1" si="142"/>
        <v>1.0062454199999999</v>
      </c>
      <c r="K599" s="95">
        <f t="shared" ca="1" si="143"/>
        <v>6.2454199900000003</v>
      </c>
      <c r="L599" s="99">
        <f>IF(VLOOKUP(A599,$U$12:$AD$125,8)=VLOOKUP(A598,$U$12:$AD$125,8),0,VLOOKUP(A599,U$12:$AD$125,8))</f>
        <v>0</v>
      </c>
      <c r="M599" s="100">
        <f>IF(L599&gt;0,VLOOKUP(L599,T$12:$AC$125,7),0)</f>
        <v>0</v>
      </c>
      <c r="N599" s="95">
        <f t="shared" si="149"/>
        <v>0</v>
      </c>
      <c r="O599" s="95">
        <f t="shared" ca="1" si="144"/>
        <v>6.2454199900000003</v>
      </c>
      <c r="P599" s="101" t="str">
        <f t="shared" si="150"/>
        <v>J=</v>
      </c>
      <c r="Q599" s="102">
        <f t="shared" si="151"/>
        <v>44124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</row>
    <row r="600" spans="1:172" x14ac:dyDescent="0.2">
      <c r="A600" s="93">
        <f t="shared" si="145"/>
        <v>44015</v>
      </c>
      <c r="B600" s="94">
        <f t="shared" ca="1" si="152"/>
        <v>1006.3382299899999</v>
      </c>
      <c r="C600" s="95">
        <f t="shared" si="146"/>
        <v>1000</v>
      </c>
      <c r="D600" s="96">
        <f ca="1">IF(A600&lt;$B$1,VLOOKUP(A600,[1]DI!$A$4:$B$15000,2,FALSE),0)</f>
        <v>2.1500000000000005E-2</v>
      </c>
      <c r="E600" s="95">
        <f t="shared" ca="1" si="153"/>
        <v>8.4419999999999995E-5</v>
      </c>
      <c r="F600" s="97">
        <f t="shared" si="147"/>
        <v>1.0925</v>
      </c>
      <c r="G600" s="98">
        <f t="shared" ca="1" si="141"/>
        <v>1.00009222885</v>
      </c>
      <c r="H600" s="95">
        <f ca="1">TRUNC(PRODUCT(G$10:G599),15)</f>
        <v>1.09412992162836</v>
      </c>
      <c r="I600" s="95">
        <f t="shared" ca="1" si="148"/>
        <v>1.0872387562280801</v>
      </c>
      <c r="J600" s="95">
        <f t="shared" ca="1" si="142"/>
        <v>1.0063382299999999</v>
      </c>
      <c r="K600" s="95">
        <f t="shared" ca="1" si="143"/>
        <v>6.3382299900000003</v>
      </c>
      <c r="L600" s="99">
        <f>IF(VLOOKUP(A600,$U$12:$AD$125,8)=VLOOKUP(A599,$U$12:$AD$125,8),0,VLOOKUP(A600,U$12:$AD$125,8))</f>
        <v>0</v>
      </c>
      <c r="M600" s="100">
        <f>IF(L600&gt;0,VLOOKUP(L600,T$12:$AC$125,7),0)</f>
        <v>0</v>
      </c>
      <c r="N600" s="95">
        <f t="shared" si="149"/>
        <v>0</v>
      </c>
      <c r="O600" s="95">
        <f t="shared" ca="1" si="144"/>
        <v>6.3382299900000003</v>
      </c>
      <c r="P600" s="101" t="str">
        <f t="shared" si="150"/>
        <v>J=</v>
      </c>
      <c r="Q600" s="102">
        <f t="shared" si="151"/>
        <v>44124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</row>
    <row r="601" spans="1:172" x14ac:dyDescent="0.2">
      <c r="A601" s="93">
        <f t="shared" si="145"/>
        <v>44016</v>
      </c>
      <c r="B601" s="94">
        <f t="shared" ca="1" si="152"/>
        <v>1006.4310400000001</v>
      </c>
      <c r="C601" s="95">
        <f t="shared" si="146"/>
        <v>1000</v>
      </c>
      <c r="D601" s="96">
        <f ca="1">IF(A601&lt;$B$1,VLOOKUP(A601,[1]DI!$A$4:$B$15000,2,FALSE),0)</f>
        <v>0</v>
      </c>
      <c r="E601" s="95">
        <f t="shared" ca="1" si="153"/>
        <v>0</v>
      </c>
      <c r="F601" s="97">
        <f t="shared" si="147"/>
        <v>1.0925</v>
      </c>
      <c r="G601" s="98">
        <f t="shared" ca="1" si="141"/>
        <v>1</v>
      </c>
      <c r="H601" s="95">
        <f ca="1">TRUNC(PRODUCT(G$10:G600),15)</f>
        <v>1.09423083197278</v>
      </c>
      <c r="I601" s="95">
        <f t="shared" ca="1" si="148"/>
        <v>1.0872387562280801</v>
      </c>
      <c r="J601" s="95">
        <f t="shared" ca="1" si="142"/>
        <v>1.0064310400000001</v>
      </c>
      <c r="K601" s="95">
        <f t="shared" ca="1" si="143"/>
        <v>6.4310400000000003</v>
      </c>
      <c r="L601" s="99">
        <f>IF(VLOOKUP(A601,$U$12:$AD$125,8)=VLOOKUP(A600,$U$12:$AD$125,8),0,VLOOKUP(A601,U$12:$AD$125,8))</f>
        <v>0</v>
      </c>
      <c r="M601" s="100">
        <f>IF(L601&gt;0,VLOOKUP(L601,T$12:$AC$125,7),0)</f>
        <v>0</v>
      </c>
      <c r="N601" s="95">
        <f t="shared" si="149"/>
        <v>0</v>
      </c>
      <c r="O601" s="95">
        <f t="shared" ca="1" si="144"/>
        <v>6.4310400000000003</v>
      </c>
      <c r="P601" s="101" t="str">
        <f t="shared" si="150"/>
        <v>J=</v>
      </c>
      <c r="Q601" s="102">
        <f t="shared" si="151"/>
        <v>44124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</row>
    <row r="602" spans="1:172" x14ac:dyDescent="0.2">
      <c r="A602" s="93">
        <f t="shared" si="145"/>
        <v>44017</v>
      </c>
      <c r="B602" s="94">
        <f t="shared" ca="1" si="152"/>
        <v>1006.4310400000001</v>
      </c>
      <c r="C602" s="95">
        <f t="shared" si="146"/>
        <v>1000</v>
      </c>
      <c r="D602" s="96">
        <f ca="1">IF(A602&lt;$B$1,VLOOKUP(A602,[1]DI!$A$4:$B$15000,2,FALSE),0)</f>
        <v>0</v>
      </c>
      <c r="E602" s="95">
        <f t="shared" ca="1" si="153"/>
        <v>0</v>
      </c>
      <c r="F602" s="97">
        <f t="shared" si="147"/>
        <v>1.0925</v>
      </c>
      <c r="G602" s="98">
        <f t="shared" ca="1" si="141"/>
        <v>1</v>
      </c>
      <c r="H602" s="95">
        <f ca="1">TRUNC(PRODUCT(G$10:G601),15)</f>
        <v>1.09423083197278</v>
      </c>
      <c r="I602" s="95">
        <f t="shared" ca="1" si="148"/>
        <v>1.0872387562280801</v>
      </c>
      <c r="J602" s="95">
        <f t="shared" ca="1" si="142"/>
        <v>1.0064310400000001</v>
      </c>
      <c r="K602" s="95">
        <f t="shared" ca="1" si="143"/>
        <v>6.4310400000000003</v>
      </c>
      <c r="L602" s="99">
        <f>IF(VLOOKUP(A602,$U$12:$AD$125,8)=VLOOKUP(A601,$U$12:$AD$125,8),0,VLOOKUP(A602,U$12:$AD$125,8))</f>
        <v>0</v>
      </c>
      <c r="M602" s="100">
        <f>IF(L602&gt;0,VLOOKUP(L602,T$12:$AC$125,7),0)</f>
        <v>0</v>
      </c>
      <c r="N602" s="95">
        <f t="shared" si="149"/>
        <v>0</v>
      </c>
      <c r="O602" s="95">
        <f t="shared" ca="1" si="144"/>
        <v>6.4310400000000003</v>
      </c>
      <c r="P602" s="101" t="str">
        <f t="shared" si="150"/>
        <v>J=</v>
      </c>
      <c r="Q602" s="102">
        <f t="shared" si="151"/>
        <v>44124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</row>
    <row r="603" spans="1:172" x14ac:dyDescent="0.2">
      <c r="A603" s="93">
        <f t="shared" si="145"/>
        <v>44018</v>
      </c>
      <c r="B603" s="94">
        <f t="shared" ca="1" si="152"/>
        <v>1006.4310400000001</v>
      </c>
      <c r="C603" s="95">
        <f t="shared" si="146"/>
        <v>1000</v>
      </c>
      <c r="D603" s="96">
        <f ca="1">IF(A603&lt;$B$1,VLOOKUP(A603,[1]DI!$A$4:$B$15000,2,FALSE),0)</f>
        <v>2.1500000000000005E-2</v>
      </c>
      <c r="E603" s="95">
        <f t="shared" ca="1" si="153"/>
        <v>8.4419999999999995E-5</v>
      </c>
      <c r="F603" s="97">
        <f t="shared" si="147"/>
        <v>1.0925</v>
      </c>
      <c r="G603" s="98">
        <f t="shared" ca="1" si="141"/>
        <v>1.00009222885</v>
      </c>
      <c r="H603" s="95">
        <f ca="1">TRUNC(PRODUCT(G$10:G602),15)</f>
        <v>1.09423083197278</v>
      </c>
      <c r="I603" s="95">
        <f t="shared" ca="1" si="148"/>
        <v>1.0872387562280801</v>
      </c>
      <c r="J603" s="95">
        <f t="shared" ca="1" si="142"/>
        <v>1.0064310400000001</v>
      </c>
      <c r="K603" s="95">
        <f t="shared" ca="1" si="143"/>
        <v>6.4310400000000003</v>
      </c>
      <c r="L603" s="99">
        <f>IF(VLOOKUP(A603,$U$12:$AD$125,8)=VLOOKUP(A602,$U$12:$AD$125,8),0,VLOOKUP(A603,U$12:$AD$125,8))</f>
        <v>0</v>
      </c>
      <c r="M603" s="100">
        <f>IF(L603&gt;0,VLOOKUP(L603,T$12:$AC$125,7),0)</f>
        <v>0</v>
      </c>
      <c r="N603" s="95">
        <f t="shared" si="149"/>
        <v>0</v>
      </c>
      <c r="O603" s="95">
        <f t="shared" ca="1" si="144"/>
        <v>6.4310400000000003</v>
      </c>
      <c r="P603" s="101" t="str">
        <f t="shared" si="150"/>
        <v>J=</v>
      </c>
      <c r="Q603" s="102">
        <f t="shared" si="151"/>
        <v>44124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</row>
    <row r="604" spans="1:172" x14ac:dyDescent="0.2">
      <c r="A604" s="93">
        <f t="shared" si="145"/>
        <v>44019</v>
      </c>
      <c r="B604" s="94">
        <f t="shared" ca="1" si="152"/>
        <v>1006.52385999</v>
      </c>
      <c r="C604" s="95">
        <f t="shared" si="146"/>
        <v>1000</v>
      </c>
      <c r="D604" s="96">
        <f ca="1">IF(A604&lt;$B$1,VLOOKUP(A604,[1]DI!$A$4:$B$15000,2,FALSE),0)</f>
        <v>2.1500000000000005E-2</v>
      </c>
      <c r="E604" s="95">
        <f t="shared" ca="1" si="153"/>
        <v>8.4419999999999995E-5</v>
      </c>
      <c r="F604" s="97">
        <f t="shared" si="147"/>
        <v>1.0925</v>
      </c>
      <c r="G604" s="98">
        <f t="shared" ca="1" si="141"/>
        <v>1.00009222885</v>
      </c>
      <c r="H604" s="95">
        <f ca="1">TRUNC(PRODUCT(G$10:G603),15)</f>
        <v>1.0943317516240501</v>
      </c>
      <c r="I604" s="95">
        <f t="shared" ca="1" si="148"/>
        <v>1.0872387562280801</v>
      </c>
      <c r="J604" s="95">
        <f t="shared" ca="1" si="142"/>
        <v>1.0065238599999999</v>
      </c>
      <c r="K604" s="95">
        <f t="shared" ca="1" si="143"/>
        <v>6.5238599900000001</v>
      </c>
      <c r="L604" s="99">
        <f>IF(VLOOKUP(A604,$U$12:$AD$125,8)=VLOOKUP(A603,$U$12:$AD$125,8),0,VLOOKUP(A604,U$12:$AD$125,8))</f>
        <v>0</v>
      </c>
      <c r="M604" s="100">
        <f>IF(L604&gt;0,VLOOKUP(L604,T$12:$AC$125,7),0)</f>
        <v>0</v>
      </c>
      <c r="N604" s="95">
        <f t="shared" si="149"/>
        <v>0</v>
      </c>
      <c r="O604" s="95">
        <f t="shared" ca="1" si="144"/>
        <v>6.5238599900000001</v>
      </c>
      <c r="P604" s="101" t="str">
        <f t="shared" si="150"/>
        <v>J=</v>
      </c>
      <c r="Q604" s="102">
        <f t="shared" si="151"/>
        <v>44124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</row>
    <row r="605" spans="1:172" x14ac:dyDescent="0.2">
      <c r="A605" s="93">
        <f t="shared" si="145"/>
        <v>44020</v>
      </c>
      <c r="B605" s="94">
        <f t="shared" ca="1" si="152"/>
        <v>1006.6166899900001</v>
      </c>
      <c r="C605" s="95">
        <f t="shared" si="146"/>
        <v>1000</v>
      </c>
      <c r="D605" s="96">
        <f ca="1">IF(A605&lt;$B$1,VLOOKUP(A605,[1]DI!$A$4:$B$15000,2,FALSE),0)</f>
        <v>2.1500000000000005E-2</v>
      </c>
      <c r="E605" s="95">
        <f t="shared" ca="1" si="153"/>
        <v>8.4419999999999995E-5</v>
      </c>
      <c r="F605" s="97">
        <f t="shared" si="147"/>
        <v>1.0925</v>
      </c>
      <c r="G605" s="98">
        <f t="shared" ca="1" si="141"/>
        <v>1.00009222885</v>
      </c>
      <c r="H605" s="95">
        <f ca="1">TRUNC(PRODUCT(G$10:G604),15)</f>
        <v>1.09443268058302</v>
      </c>
      <c r="I605" s="95">
        <f t="shared" ca="1" si="148"/>
        <v>1.0872387562280801</v>
      </c>
      <c r="J605" s="95">
        <f t="shared" ca="1" si="142"/>
        <v>1.00661669</v>
      </c>
      <c r="K605" s="95">
        <f t="shared" ca="1" si="143"/>
        <v>6.6166899900000002</v>
      </c>
      <c r="L605" s="99">
        <f>IF(VLOOKUP(A605,$U$12:$AD$125,8)=VLOOKUP(A604,$U$12:$AD$125,8),0,VLOOKUP(A605,U$12:$AD$125,8))</f>
        <v>0</v>
      </c>
      <c r="M605" s="100">
        <f>IF(L605&gt;0,VLOOKUP(L605,T$12:$AC$125,7),0)</f>
        <v>0</v>
      </c>
      <c r="N605" s="95">
        <f t="shared" si="149"/>
        <v>0</v>
      </c>
      <c r="O605" s="95">
        <f t="shared" ca="1" si="144"/>
        <v>6.6166899900000002</v>
      </c>
      <c r="P605" s="101" t="str">
        <f t="shared" si="150"/>
        <v>J=</v>
      </c>
      <c r="Q605" s="102">
        <f t="shared" si="151"/>
        <v>44124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</row>
    <row r="606" spans="1:172" x14ac:dyDescent="0.2">
      <c r="A606" s="93">
        <f t="shared" si="145"/>
        <v>44021</v>
      </c>
      <c r="B606" s="94">
        <f t="shared" ca="1" si="152"/>
        <v>1006.70952999</v>
      </c>
      <c r="C606" s="95">
        <f t="shared" si="146"/>
        <v>1000</v>
      </c>
      <c r="D606" s="96">
        <f ca="1">IF(A606&lt;$B$1,VLOOKUP(A606,[1]DI!$A$4:$B$15000,2,FALSE),0)</f>
        <v>2.1500000000000005E-2</v>
      </c>
      <c r="E606" s="95">
        <f t="shared" ca="1" si="153"/>
        <v>8.4419999999999995E-5</v>
      </c>
      <c r="F606" s="97">
        <f t="shared" si="147"/>
        <v>1.0925</v>
      </c>
      <c r="G606" s="98">
        <f t="shared" ca="1" si="141"/>
        <v>1.00009222885</v>
      </c>
      <c r="H606" s="95">
        <f ca="1">TRUNC(PRODUCT(G$10:G605),15)</f>
        <v>1.0945336188505499</v>
      </c>
      <c r="I606" s="95">
        <f t="shared" ca="1" si="148"/>
        <v>1.0872387562280801</v>
      </c>
      <c r="J606" s="95">
        <f t="shared" ca="1" si="142"/>
        <v>1.00670953</v>
      </c>
      <c r="K606" s="95">
        <f t="shared" ca="1" si="143"/>
        <v>6.7095299900000001</v>
      </c>
      <c r="L606" s="99">
        <f>IF(VLOOKUP(A606,$U$12:$AD$125,8)=VLOOKUP(A605,$U$12:$AD$125,8),0,VLOOKUP(A606,U$12:$AD$125,8))</f>
        <v>0</v>
      </c>
      <c r="M606" s="100">
        <f>IF(L606&gt;0,VLOOKUP(L606,T$12:$AC$125,7),0)</f>
        <v>0</v>
      </c>
      <c r="N606" s="95">
        <f t="shared" si="149"/>
        <v>0</v>
      </c>
      <c r="O606" s="95">
        <f t="shared" ca="1" si="144"/>
        <v>6.7095299900000001</v>
      </c>
      <c r="P606" s="101" t="str">
        <f t="shared" si="150"/>
        <v>J=</v>
      </c>
      <c r="Q606" s="102">
        <f t="shared" si="151"/>
        <v>44124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</row>
    <row r="607" spans="1:172" x14ac:dyDescent="0.2">
      <c r="A607" s="93">
        <f t="shared" si="145"/>
        <v>44022</v>
      </c>
      <c r="B607" s="94">
        <f t="shared" ca="1" si="152"/>
        <v>1006.80238</v>
      </c>
      <c r="C607" s="95">
        <f t="shared" si="146"/>
        <v>1000</v>
      </c>
      <c r="D607" s="96">
        <f ca="1">IF(A607&lt;$B$1,VLOOKUP(A607,[1]DI!$A$4:$B$15000,2,FALSE),0)</f>
        <v>2.1500000000000005E-2</v>
      </c>
      <c r="E607" s="95">
        <f t="shared" ca="1" si="153"/>
        <v>8.4419999999999995E-5</v>
      </c>
      <c r="F607" s="97">
        <f t="shared" si="147"/>
        <v>1.0925</v>
      </c>
      <c r="G607" s="98">
        <f t="shared" ca="1" si="141"/>
        <v>1.00009222885</v>
      </c>
      <c r="H607" s="95">
        <f ca="1">TRUNC(PRODUCT(G$10:G606),15)</f>
        <v>1.0946345664274999</v>
      </c>
      <c r="I607" s="95">
        <f t="shared" ca="1" si="148"/>
        <v>1.0872387562280801</v>
      </c>
      <c r="J607" s="95">
        <f t="shared" ca="1" si="142"/>
        <v>1.0068023800000001</v>
      </c>
      <c r="K607" s="95">
        <f t="shared" ca="1" si="143"/>
        <v>6.8023800000000003</v>
      </c>
      <c r="L607" s="99">
        <f>IF(VLOOKUP(A607,$U$12:$AD$125,8)=VLOOKUP(A606,$U$12:$AD$125,8),0,VLOOKUP(A607,U$12:$AD$125,8))</f>
        <v>0</v>
      </c>
      <c r="M607" s="100">
        <f>IF(L607&gt;0,VLOOKUP(L607,T$12:$AC$125,7),0)</f>
        <v>0</v>
      </c>
      <c r="N607" s="95">
        <f t="shared" si="149"/>
        <v>0</v>
      </c>
      <c r="O607" s="95">
        <f t="shared" ca="1" si="144"/>
        <v>6.8023800000000003</v>
      </c>
      <c r="P607" s="101" t="str">
        <f t="shared" si="150"/>
        <v>J=</v>
      </c>
      <c r="Q607" s="102">
        <f t="shared" si="151"/>
        <v>44124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</row>
    <row r="608" spans="1:172" x14ac:dyDescent="0.2">
      <c r="A608" s="93">
        <f t="shared" si="145"/>
        <v>44023</v>
      </c>
      <c r="B608" s="94">
        <f t="shared" ca="1" si="152"/>
        <v>1006.8952399900001</v>
      </c>
      <c r="C608" s="95">
        <f t="shared" si="146"/>
        <v>1000</v>
      </c>
      <c r="D608" s="96">
        <f ca="1">IF(A608&lt;$B$1,VLOOKUP(A608,[1]DI!$A$4:$B$15000,2,FALSE),0)</f>
        <v>0</v>
      </c>
      <c r="E608" s="95">
        <f t="shared" ca="1" si="153"/>
        <v>0</v>
      </c>
      <c r="F608" s="97">
        <f t="shared" si="147"/>
        <v>1.0925</v>
      </c>
      <c r="G608" s="98">
        <f t="shared" ca="1" si="141"/>
        <v>1</v>
      </c>
      <c r="H608" s="95">
        <f ca="1">TRUNC(PRODUCT(G$10:G607),15)</f>
        <v>1.09473552331474</v>
      </c>
      <c r="I608" s="95">
        <f t="shared" ca="1" si="148"/>
        <v>1.0872387562280801</v>
      </c>
      <c r="J608" s="95">
        <f t="shared" ca="1" si="142"/>
        <v>1.00689524</v>
      </c>
      <c r="K608" s="95">
        <f t="shared" ca="1" si="143"/>
        <v>6.8952399900000003</v>
      </c>
      <c r="L608" s="99">
        <f>IF(VLOOKUP(A608,$U$12:$AD$125,8)=VLOOKUP(A607,$U$12:$AD$125,8),0,VLOOKUP(A608,U$12:$AD$125,8))</f>
        <v>0</v>
      </c>
      <c r="M608" s="100">
        <f>IF(L608&gt;0,VLOOKUP(L608,T$12:$AC$125,7),0)</f>
        <v>0</v>
      </c>
      <c r="N608" s="95">
        <f t="shared" si="149"/>
        <v>0</v>
      </c>
      <c r="O608" s="95">
        <f t="shared" ca="1" si="144"/>
        <v>6.8952399900000003</v>
      </c>
      <c r="P608" s="101" t="str">
        <f t="shared" si="150"/>
        <v>J=</v>
      </c>
      <c r="Q608" s="102">
        <f t="shared" si="151"/>
        <v>44124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</row>
    <row r="609" spans="1:175" x14ac:dyDescent="0.2">
      <c r="A609" s="93">
        <f t="shared" si="145"/>
        <v>44024</v>
      </c>
      <c r="B609" s="94">
        <f t="shared" ca="1" si="152"/>
        <v>1006.8952399900001</v>
      </c>
      <c r="C609" s="95">
        <f t="shared" si="146"/>
        <v>1000</v>
      </c>
      <c r="D609" s="96">
        <f ca="1">IF(A609&lt;$B$1,VLOOKUP(A609,[1]DI!$A$4:$B$15000,2,FALSE),0)</f>
        <v>0</v>
      </c>
      <c r="E609" s="95">
        <f t="shared" ca="1" si="153"/>
        <v>0</v>
      </c>
      <c r="F609" s="97">
        <f t="shared" si="147"/>
        <v>1.0925</v>
      </c>
      <c r="G609" s="98">
        <f t="shared" ca="1" si="141"/>
        <v>1</v>
      </c>
      <c r="H609" s="95">
        <f ca="1">TRUNC(PRODUCT(G$10:G608),15)</f>
        <v>1.09473552331474</v>
      </c>
      <c r="I609" s="95">
        <f t="shared" ca="1" si="148"/>
        <v>1.0872387562280801</v>
      </c>
      <c r="J609" s="95">
        <f t="shared" ca="1" si="142"/>
        <v>1.00689524</v>
      </c>
      <c r="K609" s="95">
        <f t="shared" ca="1" si="143"/>
        <v>6.8952399900000003</v>
      </c>
      <c r="L609" s="99">
        <f>IF(VLOOKUP(A609,$U$12:$AD$125,8)=VLOOKUP(A608,$U$12:$AD$125,8),0,VLOOKUP(A609,U$12:$AD$125,8))</f>
        <v>0</v>
      </c>
      <c r="M609" s="100">
        <f>IF(L609&gt;0,VLOOKUP(L609,T$12:$AC$125,7),0)</f>
        <v>0</v>
      </c>
      <c r="N609" s="95">
        <f t="shared" si="149"/>
        <v>0</v>
      </c>
      <c r="O609" s="95">
        <f t="shared" ca="1" si="144"/>
        <v>6.8952399900000003</v>
      </c>
      <c r="P609" s="101" t="str">
        <f t="shared" si="150"/>
        <v>J=</v>
      </c>
      <c r="Q609" s="102">
        <f t="shared" si="151"/>
        <v>44124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</row>
    <row r="610" spans="1:175" x14ac:dyDescent="0.2">
      <c r="A610" s="93">
        <f t="shared" si="145"/>
        <v>44025</v>
      </c>
      <c r="B610" s="94">
        <f t="shared" ca="1" si="152"/>
        <v>1006.8952399900001</v>
      </c>
      <c r="C610" s="95">
        <f t="shared" si="146"/>
        <v>1000</v>
      </c>
      <c r="D610" s="96">
        <f ca="1">IF(A610&lt;$B$1,VLOOKUP(A610,[1]DI!$A$4:$B$15000,2,FALSE),0)</f>
        <v>2.1500000000000005E-2</v>
      </c>
      <c r="E610" s="95">
        <f t="shared" ca="1" si="153"/>
        <v>8.4419999999999995E-5</v>
      </c>
      <c r="F610" s="97">
        <f t="shared" si="147"/>
        <v>1.0925</v>
      </c>
      <c r="G610" s="98">
        <f t="shared" ca="1" si="141"/>
        <v>1.00009222885</v>
      </c>
      <c r="H610" s="95">
        <f ca="1">TRUNC(PRODUCT(G$10:G609),15)</f>
        <v>1.09473552331474</v>
      </c>
      <c r="I610" s="95">
        <f t="shared" ca="1" si="148"/>
        <v>1.0872387562280801</v>
      </c>
      <c r="J610" s="95">
        <f t="shared" ca="1" si="142"/>
        <v>1.00689524</v>
      </c>
      <c r="K610" s="95">
        <f t="shared" ca="1" si="143"/>
        <v>6.8952399900000003</v>
      </c>
      <c r="L610" s="99">
        <f>IF(VLOOKUP(A610,$U$12:$AD$125,8)=VLOOKUP(A609,$U$12:$AD$125,8),0,VLOOKUP(A610,U$12:$AD$125,8))</f>
        <v>0</v>
      </c>
      <c r="M610" s="100">
        <f>IF(L610&gt;0,VLOOKUP(L610,T$12:$AC$125,7),0)</f>
        <v>0</v>
      </c>
      <c r="N610" s="95">
        <f t="shared" si="149"/>
        <v>0</v>
      </c>
      <c r="O610" s="95">
        <f t="shared" ca="1" si="144"/>
        <v>6.8952399900000003</v>
      </c>
      <c r="P610" s="101" t="str">
        <f t="shared" si="150"/>
        <v>J=</v>
      </c>
      <c r="Q610" s="102">
        <f t="shared" si="151"/>
        <v>44124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</row>
    <row r="611" spans="1:175" x14ac:dyDescent="0.2">
      <c r="A611" s="93">
        <f t="shared" si="145"/>
        <v>44026</v>
      </c>
      <c r="B611" s="94">
        <f t="shared" ca="1" si="152"/>
        <v>1006.9881</v>
      </c>
      <c r="C611" s="95">
        <f t="shared" si="146"/>
        <v>1000</v>
      </c>
      <c r="D611" s="96">
        <f ca="1">IF(A611&lt;$B$1,VLOOKUP(A611,[1]DI!$A$4:$B$15000,2,FALSE),0)</f>
        <v>2.1500000000000005E-2</v>
      </c>
      <c r="E611" s="95">
        <f t="shared" ca="1" si="153"/>
        <v>8.4419999999999995E-5</v>
      </c>
      <c r="F611" s="97">
        <f t="shared" si="147"/>
        <v>1.0925</v>
      </c>
      <c r="G611" s="98">
        <f t="shared" ca="1" si="141"/>
        <v>1.00009222885</v>
      </c>
      <c r="H611" s="95">
        <f ca="1">TRUNC(PRODUCT(G$10:G610),15)</f>
        <v>1.09483648951311</v>
      </c>
      <c r="I611" s="95">
        <f t="shared" ca="1" si="148"/>
        <v>1.0872387562280801</v>
      </c>
      <c r="J611" s="95">
        <f t="shared" ca="1" si="142"/>
        <v>1.0069881000000001</v>
      </c>
      <c r="K611" s="95">
        <f t="shared" ca="1" si="143"/>
        <v>6.9881000000000002</v>
      </c>
      <c r="L611" s="99">
        <f>IF(VLOOKUP(A611,$U$12:$AD$125,8)=VLOOKUP(A610,$U$12:$AD$125,8),0,VLOOKUP(A611,U$12:$AD$125,8))</f>
        <v>0</v>
      </c>
      <c r="M611" s="100">
        <f>IF(L611&gt;0,VLOOKUP(L611,T$12:$AC$125,7),0)</f>
        <v>0</v>
      </c>
      <c r="N611" s="95">
        <f t="shared" si="149"/>
        <v>0</v>
      </c>
      <c r="O611" s="95">
        <f t="shared" ca="1" si="144"/>
        <v>6.9881000000000002</v>
      </c>
      <c r="P611" s="101" t="str">
        <f t="shared" si="150"/>
        <v>J=</v>
      </c>
      <c r="Q611" s="102">
        <f t="shared" si="151"/>
        <v>44124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</row>
    <row r="612" spans="1:175" x14ac:dyDescent="0.2">
      <c r="A612" s="93">
        <f t="shared" si="145"/>
        <v>44027</v>
      </c>
      <c r="B612" s="94">
        <f t="shared" ca="1" si="152"/>
        <v>1007.08097</v>
      </c>
      <c r="C612" s="95">
        <f t="shared" si="146"/>
        <v>1000</v>
      </c>
      <c r="D612" s="96">
        <f ca="1">IF(A612&lt;$B$1,VLOOKUP(A612,[1]DI!$A$4:$B$15000,2,FALSE),0)</f>
        <v>2.1500000000000005E-2</v>
      </c>
      <c r="E612" s="95">
        <f t="shared" ca="1" si="153"/>
        <v>8.4419999999999995E-5</v>
      </c>
      <c r="F612" s="97">
        <f t="shared" si="147"/>
        <v>1.0925</v>
      </c>
      <c r="G612" s="98">
        <f t="shared" ca="1" si="141"/>
        <v>1.00009222885</v>
      </c>
      <c r="H612" s="95">
        <f ca="1">TRUNC(PRODUCT(G$10:G611),15)</f>
        <v>1.09493746502347</v>
      </c>
      <c r="I612" s="95">
        <f t="shared" ca="1" si="148"/>
        <v>1.0872387562280801</v>
      </c>
      <c r="J612" s="95">
        <f t="shared" ca="1" si="142"/>
        <v>1.0070809700000001</v>
      </c>
      <c r="K612" s="95">
        <f t="shared" ca="1" si="143"/>
        <v>7.0809699999999998</v>
      </c>
      <c r="L612" s="99">
        <f>IF(VLOOKUP(A612,$U$12:$AD$125,8)=VLOOKUP(A611,$U$12:$AD$125,8),0,VLOOKUP(A612,U$12:$AD$125,8))</f>
        <v>0</v>
      </c>
      <c r="M612" s="100">
        <f>IF(L612&gt;0,VLOOKUP(L612,T$12:$AC$125,7),0)</f>
        <v>0</v>
      </c>
      <c r="N612" s="95">
        <f t="shared" si="149"/>
        <v>0</v>
      </c>
      <c r="O612" s="95">
        <f t="shared" ca="1" si="144"/>
        <v>7.0809699999999998</v>
      </c>
      <c r="P612" s="101" t="str">
        <f t="shared" si="150"/>
        <v>J=</v>
      </c>
      <c r="Q612" s="102">
        <f t="shared" si="151"/>
        <v>44124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</row>
    <row r="613" spans="1:175" x14ac:dyDescent="0.2">
      <c r="A613" s="93">
        <f t="shared" si="145"/>
        <v>44028</v>
      </c>
      <c r="B613" s="94">
        <f t="shared" ca="1" si="152"/>
        <v>1007.17385999</v>
      </c>
      <c r="C613" s="95">
        <f t="shared" si="146"/>
        <v>1000</v>
      </c>
      <c r="D613" s="96">
        <f ca="1">IF(A613&lt;$B$1,VLOOKUP(A613,[1]DI!$A$4:$B$15000,2,FALSE),0)</f>
        <v>2.1500000000000005E-2</v>
      </c>
      <c r="E613" s="95">
        <f t="shared" ca="1" si="153"/>
        <v>8.4419999999999995E-5</v>
      </c>
      <c r="F613" s="97">
        <f t="shared" si="147"/>
        <v>1.0925</v>
      </c>
      <c r="G613" s="98">
        <f t="shared" ca="1" si="141"/>
        <v>1.00009222885</v>
      </c>
      <c r="H613" s="95">
        <f ca="1">TRUNC(PRODUCT(G$10:G612),15)</f>
        <v>1.0950384498466901</v>
      </c>
      <c r="I613" s="95">
        <f t="shared" ca="1" si="148"/>
        <v>1.0872387562280801</v>
      </c>
      <c r="J613" s="95">
        <f t="shared" ca="1" si="142"/>
        <v>1.00717386</v>
      </c>
      <c r="K613" s="95">
        <f t="shared" ca="1" si="143"/>
        <v>7.1738599900000004</v>
      </c>
      <c r="L613" s="99">
        <f>IF(VLOOKUP(A613,$U$12:$AD$125,8)=VLOOKUP(A612,$U$12:$AD$125,8),0,VLOOKUP(A613,U$12:$AD$125,8))</f>
        <v>0</v>
      </c>
      <c r="M613" s="100">
        <f>IF(L613&gt;0,VLOOKUP(L613,T$12:$AC$125,7),0)</f>
        <v>0</v>
      </c>
      <c r="N613" s="95">
        <f t="shared" si="149"/>
        <v>0</v>
      </c>
      <c r="O613" s="95">
        <f t="shared" ca="1" si="144"/>
        <v>7.1738599900000004</v>
      </c>
      <c r="P613" s="101" t="str">
        <f t="shared" si="150"/>
        <v>J=</v>
      </c>
      <c r="Q613" s="102">
        <f t="shared" si="151"/>
        <v>44124</v>
      </c>
      <c r="R613" s="12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</row>
    <row r="614" spans="1:175" x14ac:dyDescent="0.2">
      <c r="A614" s="93">
        <f t="shared" si="145"/>
        <v>44029</v>
      </c>
      <c r="B614" s="94">
        <f t="shared" ca="1" si="152"/>
        <v>1007.26675</v>
      </c>
      <c r="C614" s="95">
        <f t="shared" si="146"/>
        <v>1000</v>
      </c>
      <c r="D614" s="96">
        <f ca="1">IF(A614&lt;$B$1,VLOOKUP(A614,[1]DI!$A$4:$B$15000,2,FALSE),0)</f>
        <v>2.1500000000000005E-2</v>
      </c>
      <c r="E614" s="95">
        <f t="shared" ca="1" si="153"/>
        <v>8.4419999999999995E-5</v>
      </c>
      <c r="F614" s="97">
        <f t="shared" si="147"/>
        <v>1.0925</v>
      </c>
      <c r="G614" s="98">
        <f t="shared" ca="1" si="141"/>
        <v>1.00009222885</v>
      </c>
      <c r="H614" s="95">
        <f ca="1">TRUNC(PRODUCT(G$10:G613),15)</f>
        <v>1.0951394439836299</v>
      </c>
      <c r="I614" s="95">
        <f t="shared" ca="1" si="148"/>
        <v>1.0872387562280801</v>
      </c>
      <c r="J614" s="95">
        <f t="shared" ca="1" si="142"/>
        <v>1.0072667500000001</v>
      </c>
      <c r="K614" s="95">
        <f t="shared" ca="1" si="143"/>
        <v>7.26675</v>
      </c>
      <c r="L614" s="99">
        <f>IF(VLOOKUP(A614,$U$12:$AD$125,8)=VLOOKUP(A613,$U$12:$AD$125,8),0,VLOOKUP(A614,U$12:$AD$125,8))</f>
        <v>0</v>
      </c>
      <c r="M614" s="100">
        <f>IF(L614&gt;0,VLOOKUP(L614,T$12:$AC$125,7),0)</f>
        <v>0</v>
      </c>
      <c r="N614" s="95">
        <f t="shared" si="149"/>
        <v>0</v>
      </c>
      <c r="O614" s="95">
        <f t="shared" ca="1" si="144"/>
        <v>7.26675</v>
      </c>
      <c r="P614" s="101" t="str">
        <f t="shared" si="150"/>
        <v>J=</v>
      </c>
      <c r="Q614" s="102">
        <f t="shared" si="151"/>
        <v>44124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</row>
    <row r="615" spans="1:175" x14ac:dyDescent="0.2">
      <c r="A615" s="93">
        <f t="shared" si="145"/>
        <v>44030</v>
      </c>
      <c r="B615" s="94">
        <f t="shared" ca="1" si="152"/>
        <v>1007.35964</v>
      </c>
      <c r="C615" s="95">
        <f t="shared" si="146"/>
        <v>1000</v>
      </c>
      <c r="D615" s="96">
        <f ca="1">IF(A615&lt;$B$1,VLOOKUP(A615,[1]DI!$A$4:$B$15000,2,FALSE),0)</f>
        <v>0</v>
      </c>
      <c r="E615" s="95">
        <f t="shared" ca="1" si="153"/>
        <v>0</v>
      </c>
      <c r="F615" s="97">
        <f t="shared" si="147"/>
        <v>1.0925</v>
      </c>
      <c r="G615" s="98">
        <f t="shared" ca="1" si="141"/>
        <v>1</v>
      </c>
      <c r="H615" s="95">
        <f ca="1">TRUNC(PRODUCT(G$10:G614),15)</f>
        <v>1.09524044743514</v>
      </c>
      <c r="I615" s="95">
        <f t="shared" ca="1" si="148"/>
        <v>1.0872387562280801</v>
      </c>
      <c r="J615" s="95">
        <f t="shared" ca="1" si="142"/>
        <v>1.00735964</v>
      </c>
      <c r="K615" s="95">
        <f t="shared" ca="1" si="143"/>
        <v>7.3596399999999997</v>
      </c>
      <c r="L615" s="99">
        <f>IF(VLOOKUP(A615,$U$12:$AD$125,8)=VLOOKUP(A614,$U$12:$AD$125,8),0,VLOOKUP(A615,U$12:$AD$125,8))</f>
        <v>0</v>
      </c>
      <c r="M615" s="100">
        <f>IF(L615&gt;0,VLOOKUP(L615,T$12:$AC$125,7),0)</f>
        <v>0</v>
      </c>
      <c r="N615" s="95">
        <f t="shared" si="149"/>
        <v>0</v>
      </c>
      <c r="O615" s="95">
        <f t="shared" ca="1" si="144"/>
        <v>7.3596399999999997</v>
      </c>
      <c r="P615" s="101" t="str">
        <f t="shared" si="150"/>
        <v>J=</v>
      </c>
      <c r="Q615" s="102">
        <f t="shared" si="151"/>
        <v>44124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</row>
    <row r="616" spans="1:175" x14ac:dyDescent="0.2">
      <c r="A616" s="93">
        <f t="shared" si="145"/>
        <v>44031</v>
      </c>
      <c r="B616" s="94">
        <f t="shared" ca="1" si="152"/>
        <v>1007.35964</v>
      </c>
      <c r="C616" s="95">
        <f t="shared" si="146"/>
        <v>1000</v>
      </c>
      <c r="D616" s="96">
        <f ca="1">IF(A616&lt;$B$1,VLOOKUP(A616,[1]DI!$A$4:$B$15000,2,FALSE),0)</f>
        <v>0</v>
      </c>
      <c r="E616" s="95">
        <f t="shared" ca="1" si="153"/>
        <v>0</v>
      </c>
      <c r="F616" s="97">
        <f t="shared" si="147"/>
        <v>1.0925</v>
      </c>
      <c r="G616" s="98">
        <f t="shared" ca="1" si="141"/>
        <v>1</v>
      </c>
      <c r="H616" s="95">
        <f ca="1">TRUNC(PRODUCT(G$10:G615),15)</f>
        <v>1.09524044743514</v>
      </c>
      <c r="I616" s="95">
        <f t="shared" ca="1" si="148"/>
        <v>1.0872387562280801</v>
      </c>
      <c r="J616" s="95">
        <f t="shared" ca="1" si="142"/>
        <v>1.00735964</v>
      </c>
      <c r="K616" s="95">
        <f t="shared" ca="1" si="143"/>
        <v>7.3596399999999997</v>
      </c>
      <c r="L616" s="99">
        <f>IF(VLOOKUP(A616,$U$12:$AD$125,8)=VLOOKUP(A615,$U$12:$AD$125,8),0,VLOOKUP(A616,U$12:$AD$125,8))</f>
        <v>0</v>
      </c>
      <c r="M616" s="100">
        <f>IF(L616&gt;0,VLOOKUP(L616,T$12:$AC$125,7),0)</f>
        <v>0</v>
      </c>
      <c r="N616" s="95">
        <f t="shared" si="149"/>
        <v>0</v>
      </c>
      <c r="O616" s="95">
        <f t="shared" ca="1" si="144"/>
        <v>7.3596399999999997</v>
      </c>
      <c r="P616" s="101" t="str">
        <f t="shared" si="150"/>
        <v>J=</v>
      </c>
      <c r="Q616" s="102">
        <f t="shared" si="151"/>
        <v>44124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</row>
    <row r="617" spans="1:175" x14ac:dyDescent="0.2">
      <c r="A617" s="93">
        <f t="shared" si="145"/>
        <v>44032</v>
      </c>
      <c r="B617" s="94">
        <f t="shared" ca="1" si="152"/>
        <v>1007.35964</v>
      </c>
      <c r="C617" s="95">
        <f t="shared" si="146"/>
        <v>1000</v>
      </c>
      <c r="D617" s="96">
        <f ca="1">IF(A617&lt;$B$1,VLOOKUP(A617,[1]DI!$A$4:$B$15000,2,FALSE),0)</f>
        <v>2.1500000000000005E-2</v>
      </c>
      <c r="E617" s="95">
        <f t="shared" ca="1" si="153"/>
        <v>8.4419999999999995E-5</v>
      </c>
      <c r="F617" s="97">
        <f t="shared" si="147"/>
        <v>1.0925</v>
      </c>
      <c r="G617" s="98">
        <f t="shared" ca="1" si="141"/>
        <v>1.00009222885</v>
      </c>
      <c r="H617" s="95">
        <f ca="1">TRUNC(PRODUCT(G$10:G616),15)</f>
        <v>1.09524044743514</v>
      </c>
      <c r="I617" s="95">
        <f t="shared" ca="1" si="148"/>
        <v>1.0872387562280801</v>
      </c>
      <c r="J617" s="95">
        <f t="shared" ca="1" si="142"/>
        <v>1.00735964</v>
      </c>
      <c r="K617" s="95">
        <f t="shared" ca="1" si="143"/>
        <v>7.3596399999999997</v>
      </c>
      <c r="L617" s="99">
        <f>IF(VLOOKUP(A617,$U$12:$AD$125,8)=VLOOKUP(A616,$U$12:$AD$125,8),0,VLOOKUP(A617,U$12:$AD$125,8))</f>
        <v>0</v>
      </c>
      <c r="M617" s="100">
        <f>IF(L617&gt;0,VLOOKUP(L617,T$12:$AC$125,7),0)</f>
        <v>0</v>
      </c>
      <c r="N617" s="95">
        <f t="shared" si="149"/>
        <v>0</v>
      </c>
      <c r="O617" s="95">
        <f t="shared" ca="1" si="144"/>
        <v>7.3596399999999997</v>
      </c>
      <c r="P617" s="101" t="str">
        <f t="shared" si="150"/>
        <v>J=</v>
      </c>
      <c r="Q617" s="102">
        <f t="shared" si="151"/>
        <v>44124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</row>
    <row r="618" spans="1:175" x14ac:dyDescent="0.2">
      <c r="A618" s="93">
        <f t="shared" si="145"/>
        <v>44033</v>
      </c>
      <c r="B618" s="94">
        <f t="shared" ca="1" si="152"/>
        <v>1007.45255</v>
      </c>
      <c r="C618" s="95">
        <f t="shared" si="146"/>
        <v>1000</v>
      </c>
      <c r="D618" s="96">
        <f ca="1">IF(A618&lt;$B$1,VLOOKUP(A618,[1]DI!$A$4:$B$15000,2,FALSE),0)</f>
        <v>2.1500000000000005E-2</v>
      </c>
      <c r="E618" s="95">
        <f t="shared" ca="1" si="153"/>
        <v>8.4419999999999995E-5</v>
      </c>
      <c r="F618" s="97">
        <f t="shared" si="147"/>
        <v>1.0925</v>
      </c>
      <c r="G618" s="98">
        <f t="shared" ca="1" si="141"/>
        <v>1.00009222885</v>
      </c>
      <c r="H618" s="95">
        <f ca="1">TRUNC(PRODUCT(G$10:G617),15)</f>
        <v>1.0953414602020799</v>
      </c>
      <c r="I618" s="95">
        <f t="shared" ca="1" si="148"/>
        <v>1.0872387562280801</v>
      </c>
      <c r="J618" s="95">
        <f t="shared" ca="1" si="142"/>
        <v>1.00745255</v>
      </c>
      <c r="K618" s="95">
        <f t="shared" ca="1" si="143"/>
        <v>7.4525499999999996</v>
      </c>
      <c r="L618" s="99">
        <f>IF(VLOOKUP(A618,$U$12:$AD$125,8)=VLOOKUP(A617,$U$12:$AD$125,8),0,VLOOKUP(A618,U$12:$AD$125,8))</f>
        <v>0</v>
      </c>
      <c r="M618" s="100">
        <f>IF(L618&gt;0,VLOOKUP(L618,T$12:$AC$125,7),0)</f>
        <v>0</v>
      </c>
      <c r="N618" s="95">
        <f t="shared" si="149"/>
        <v>0</v>
      </c>
      <c r="O618" s="95">
        <f t="shared" ca="1" si="144"/>
        <v>7.4525499999999996</v>
      </c>
      <c r="P618" s="101" t="str">
        <f t="shared" si="150"/>
        <v>J=</v>
      </c>
      <c r="Q618" s="102">
        <f t="shared" si="151"/>
        <v>44124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</row>
    <row r="619" spans="1:175" x14ac:dyDescent="0.2">
      <c r="A619" s="93">
        <f t="shared" si="145"/>
        <v>44034</v>
      </c>
      <c r="B619" s="94">
        <f t="shared" ca="1" si="152"/>
        <v>1007.54546999</v>
      </c>
      <c r="C619" s="95">
        <f t="shared" si="146"/>
        <v>1000</v>
      </c>
      <c r="D619" s="96">
        <f ca="1">IF(A619&lt;$B$1,VLOOKUP(A619,[1]DI!$A$4:$B$15000,2,FALSE),0)</f>
        <v>2.1500000000000005E-2</v>
      </c>
      <c r="E619" s="95">
        <f t="shared" ca="1" si="153"/>
        <v>8.4419999999999995E-5</v>
      </c>
      <c r="F619" s="97">
        <f t="shared" si="147"/>
        <v>1.0925</v>
      </c>
      <c r="G619" s="98">
        <f t="shared" ca="1" si="141"/>
        <v>1.00009222885</v>
      </c>
      <c r="H619" s="95">
        <f ca="1">TRUNC(PRODUCT(G$10:G618),15)</f>
        <v>1.0954424822853099</v>
      </c>
      <c r="I619" s="95">
        <f t="shared" ca="1" si="148"/>
        <v>1.0872387562280801</v>
      </c>
      <c r="J619" s="95">
        <f t="shared" ca="1" si="142"/>
        <v>1.0075454699999999</v>
      </c>
      <c r="K619" s="95">
        <f t="shared" ca="1" si="143"/>
        <v>7.54546999</v>
      </c>
      <c r="L619" s="99">
        <f>IF(VLOOKUP(A619,$U$12:$AD$125,8)=VLOOKUP(A618,$U$12:$AD$125,8),0,VLOOKUP(A619,U$12:$AD$125,8))</f>
        <v>0</v>
      </c>
      <c r="M619" s="100">
        <f>IF(L619&gt;0,VLOOKUP(L619,T$12:$AC$125,7),0)</f>
        <v>0</v>
      </c>
      <c r="N619" s="95">
        <f t="shared" si="149"/>
        <v>0</v>
      </c>
      <c r="O619" s="95">
        <f t="shared" ca="1" si="144"/>
        <v>7.54546999</v>
      </c>
      <c r="P619" s="101" t="str">
        <f t="shared" si="150"/>
        <v>J=</v>
      </c>
      <c r="Q619" s="102">
        <f t="shared" si="151"/>
        <v>44124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</row>
    <row r="620" spans="1:175" x14ac:dyDescent="0.2">
      <c r="A620" s="93">
        <f t="shared" si="145"/>
        <v>44035</v>
      </c>
      <c r="B620" s="94">
        <f t="shared" ca="1" si="152"/>
        <v>1007.63839</v>
      </c>
      <c r="C620" s="95">
        <f t="shared" si="146"/>
        <v>1000</v>
      </c>
      <c r="D620" s="96">
        <f ca="1">IF(A620&lt;$B$1,VLOOKUP(A620,[1]DI!$A$4:$B$15000,2,FALSE),0)</f>
        <v>2.1500000000000005E-2</v>
      </c>
      <c r="E620" s="95">
        <f t="shared" ca="1" si="153"/>
        <v>8.4419999999999995E-5</v>
      </c>
      <c r="F620" s="97">
        <f t="shared" si="147"/>
        <v>1.0925</v>
      </c>
      <c r="G620" s="98">
        <f t="shared" ca="1" si="141"/>
        <v>1.00009222885</v>
      </c>
      <c r="H620" s="95">
        <f ca="1">TRUNC(PRODUCT(G$10:G619),15)</f>
        <v>1.0955435136856899</v>
      </c>
      <c r="I620" s="95">
        <f t="shared" ca="1" si="148"/>
        <v>1.0872387562280801</v>
      </c>
      <c r="J620" s="95">
        <f t="shared" ca="1" si="142"/>
        <v>1.0076383900000001</v>
      </c>
      <c r="K620" s="95">
        <f t="shared" ca="1" si="143"/>
        <v>7.6383900000000002</v>
      </c>
      <c r="L620" s="99">
        <f>IF(VLOOKUP(A620,$U$12:$AD$125,8)=VLOOKUP(A619,$U$12:$AD$125,8),0,VLOOKUP(A620,U$12:$AD$125,8))</f>
        <v>0</v>
      </c>
      <c r="M620" s="100">
        <f>IF(L620&gt;0,VLOOKUP(L620,T$12:$AC$125,7),0)</f>
        <v>0</v>
      </c>
      <c r="N620" s="95">
        <f t="shared" si="149"/>
        <v>0</v>
      </c>
      <c r="O620" s="95">
        <f t="shared" ca="1" si="144"/>
        <v>7.6383900000000002</v>
      </c>
      <c r="P620" s="101" t="str">
        <f t="shared" si="150"/>
        <v>J=</v>
      </c>
      <c r="Q620" s="102">
        <f t="shared" si="151"/>
        <v>44124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</row>
    <row r="621" spans="1:175" x14ac:dyDescent="0.2">
      <c r="A621" s="93">
        <f t="shared" si="145"/>
        <v>44036</v>
      </c>
      <c r="B621" s="94">
        <f t="shared" ca="1" si="152"/>
        <v>1007.7313299899999</v>
      </c>
      <c r="C621" s="95">
        <f t="shared" si="146"/>
        <v>1000</v>
      </c>
      <c r="D621" s="96">
        <f ca="1">IF(A621&lt;$B$1,VLOOKUP(A621,[1]DI!$A$4:$B$15000,2,FALSE),0)</f>
        <v>2.1500000000000005E-2</v>
      </c>
      <c r="E621" s="95">
        <f t="shared" ca="1" si="153"/>
        <v>8.4419999999999995E-5</v>
      </c>
      <c r="F621" s="97">
        <f t="shared" si="147"/>
        <v>1.0925</v>
      </c>
      <c r="G621" s="98">
        <f t="shared" ca="1" si="141"/>
        <v>1.00009222885</v>
      </c>
      <c r="H621" s="95">
        <f ca="1">TRUNC(PRODUCT(G$10:G620),15)</f>
        <v>1.09564455440408</v>
      </c>
      <c r="I621" s="95">
        <f t="shared" ca="1" si="148"/>
        <v>1.0872387562280801</v>
      </c>
      <c r="J621" s="95">
        <f t="shared" ca="1" si="142"/>
        <v>1.0077313299999999</v>
      </c>
      <c r="K621" s="95">
        <f t="shared" ca="1" si="143"/>
        <v>7.7313299899999999</v>
      </c>
      <c r="L621" s="99">
        <f>IF(VLOOKUP(A621,$U$12:$AD$125,8)=VLOOKUP(A620,$U$12:$AD$125,8),0,VLOOKUP(A621,U$12:$AD$125,8))</f>
        <v>0</v>
      </c>
      <c r="M621" s="100">
        <f>IF(L621&gt;0,VLOOKUP(L621,T$12:$AC$125,7),0)</f>
        <v>0</v>
      </c>
      <c r="N621" s="95">
        <f t="shared" si="149"/>
        <v>0</v>
      </c>
      <c r="O621" s="95">
        <f t="shared" ca="1" si="144"/>
        <v>7.7313299899999999</v>
      </c>
      <c r="P621" s="101" t="str">
        <f t="shared" si="150"/>
        <v>J=</v>
      </c>
      <c r="Q621" s="102">
        <f t="shared" si="151"/>
        <v>44124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</row>
    <row r="622" spans="1:175" x14ac:dyDescent="0.2">
      <c r="A622" s="93">
        <f t="shared" si="145"/>
        <v>44037</v>
      </c>
      <c r="B622" s="94">
        <f t="shared" ca="1" si="152"/>
        <v>1007.8242699899999</v>
      </c>
      <c r="C622" s="95">
        <f t="shared" si="146"/>
        <v>1000</v>
      </c>
      <c r="D622" s="96">
        <f ca="1">IF(A622&lt;$B$1,VLOOKUP(A622,[1]DI!$A$4:$B$15000,2,FALSE),0)</f>
        <v>0</v>
      </c>
      <c r="E622" s="95">
        <f t="shared" ca="1" si="153"/>
        <v>0</v>
      </c>
      <c r="F622" s="97">
        <f t="shared" si="147"/>
        <v>1.0925</v>
      </c>
      <c r="G622" s="98">
        <f t="shared" ca="1" si="141"/>
        <v>1</v>
      </c>
      <c r="H622" s="95">
        <f ca="1">TRUNC(PRODUCT(G$10:G621),15)</f>
        <v>1.0957456044413501</v>
      </c>
      <c r="I622" s="95">
        <f t="shared" ca="1" si="148"/>
        <v>1.0872387562280801</v>
      </c>
      <c r="J622" s="95">
        <f t="shared" ca="1" si="142"/>
        <v>1.00782427</v>
      </c>
      <c r="K622" s="95">
        <f t="shared" ca="1" si="143"/>
        <v>7.8242699900000003</v>
      </c>
      <c r="L622" s="99">
        <f>IF(VLOOKUP(A622,$U$12:$AD$125,8)=VLOOKUP(A621,$U$12:$AD$125,8),0,VLOOKUP(A622,U$12:$AD$125,8))</f>
        <v>0</v>
      </c>
      <c r="M622" s="100">
        <f>IF(L622&gt;0,VLOOKUP(L622,T$12:$AC$125,7),0)</f>
        <v>0</v>
      </c>
      <c r="N622" s="95">
        <f t="shared" si="149"/>
        <v>0</v>
      </c>
      <c r="O622" s="95">
        <f t="shared" ca="1" si="144"/>
        <v>7.8242699900000003</v>
      </c>
      <c r="P622" s="101" t="str">
        <f t="shared" si="150"/>
        <v>J=</v>
      </c>
      <c r="Q622" s="102">
        <f t="shared" si="151"/>
        <v>44124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</row>
    <row r="623" spans="1:175" x14ac:dyDescent="0.2">
      <c r="A623" s="93">
        <f t="shared" si="145"/>
        <v>44038</v>
      </c>
      <c r="B623" s="94">
        <f t="shared" ca="1" si="152"/>
        <v>1007.8242699899999</v>
      </c>
      <c r="C623" s="95">
        <f t="shared" si="146"/>
        <v>1000</v>
      </c>
      <c r="D623" s="96">
        <f ca="1">IF(A623&lt;$B$1,VLOOKUP(A623,[1]DI!$A$4:$B$15000,2,FALSE),0)</f>
        <v>0</v>
      </c>
      <c r="E623" s="95">
        <f t="shared" ca="1" si="153"/>
        <v>0</v>
      </c>
      <c r="F623" s="97">
        <f t="shared" si="147"/>
        <v>1.0925</v>
      </c>
      <c r="G623" s="98">
        <f t="shared" ca="1" si="141"/>
        <v>1</v>
      </c>
      <c r="H623" s="95">
        <f ca="1">TRUNC(PRODUCT(G$10:G622),15)</f>
        <v>1.0957456044413501</v>
      </c>
      <c r="I623" s="95">
        <f t="shared" ca="1" si="148"/>
        <v>1.0872387562280801</v>
      </c>
      <c r="J623" s="95">
        <f t="shared" ca="1" si="142"/>
        <v>1.00782427</v>
      </c>
      <c r="K623" s="95">
        <f t="shared" ca="1" si="143"/>
        <v>7.8242699900000003</v>
      </c>
      <c r="L623" s="99">
        <f>IF(VLOOKUP(A623,$U$12:$AD$125,8)=VLOOKUP(A622,$U$12:$AD$125,8),0,VLOOKUP(A623,U$12:$AD$125,8))</f>
        <v>0</v>
      </c>
      <c r="M623" s="100">
        <f>IF(L623&gt;0,VLOOKUP(L623,T$12:$AC$125,7),0)</f>
        <v>0</v>
      </c>
      <c r="N623" s="95">
        <f t="shared" si="149"/>
        <v>0</v>
      </c>
      <c r="O623" s="95">
        <f t="shared" ca="1" si="144"/>
        <v>7.8242699900000003</v>
      </c>
      <c r="P623" s="101" t="str">
        <f t="shared" si="150"/>
        <v>J=</v>
      </c>
      <c r="Q623" s="102">
        <f t="shared" si="151"/>
        <v>44124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</row>
    <row r="624" spans="1:175" x14ac:dyDescent="0.2">
      <c r="A624" s="93">
        <f t="shared" si="145"/>
        <v>44039</v>
      </c>
      <c r="B624" s="94">
        <f t="shared" ca="1" si="152"/>
        <v>1007.8242699899999</v>
      </c>
      <c r="C624" s="95">
        <f t="shared" si="146"/>
        <v>1000</v>
      </c>
      <c r="D624" s="96">
        <f ca="1">IF(A624&lt;$B$1,VLOOKUP(A624,[1]DI!$A$4:$B$15000,2,FALSE),0)</f>
        <v>2.1500000000000005E-2</v>
      </c>
      <c r="E624" s="95">
        <f t="shared" ca="1" si="153"/>
        <v>8.4419999999999995E-5</v>
      </c>
      <c r="F624" s="97">
        <f t="shared" si="147"/>
        <v>1.0925</v>
      </c>
      <c r="G624" s="98">
        <f t="shared" ca="1" si="141"/>
        <v>1.00009222885</v>
      </c>
      <c r="H624" s="95">
        <f ca="1">TRUNC(PRODUCT(G$10:G623),15)</f>
        <v>1.0957456044413501</v>
      </c>
      <c r="I624" s="95">
        <f t="shared" ca="1" si="148"/>
        <v>1.0872387562280801</v>
      </c>
      <c r="J624" s="95">
        <f t="shared" ca="1" si="142"/>
        <v>1.00782427</v>
      </c>
      <c r="K624" s="95">
        <f t="shared" ca="1" si="143"/>
        <v>7.8242699900000003</v>
      </c>
      <c r="L624" s="99">
        <f>IF(VLOOKUP(A624,$U$12:$AD$125,8)=VLOOKUP(A623,$U$12:$AD$125,8),0,VLOOKUP(A624,U$12:$AD$125,8))</f>
        <v>0</v>
      </c>
      <c r="M624" s="100">
        <f>IF(L624&gt;0,VLOOKUP(L624,T$12:$AC$125,7),0)</f>
        <v>0</v>
      </c>
      <c r="N624" s="95">
        <f t="shared" si="149"/>
        <v>0</v>
      </c>
      <c r="O624" s="95">
        <f t="shared" ca="1" si="144"/>
        <v>7.8242699900000003</v>
      </c>
      <c r="P624" s="101" t="str">
        <f t="shared" si="150"/>
        <v>J=</v>
      </c>
      <c r="Q624" s="102">
        <f t="shared" si="151"/>
        <v>44124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</row>
    <row r="625" spans="1:172" x14ac:dyDescent="0.2">
      <c r="A625" s="93">
        <f t="shared" si="145"/>
        <v>44040</v>
      </c>
      <c r="B625" s="94">
        <f t="shared" ca="1" si="152"/>
        <v>1007.91721999</v>
      </c>
      <c r="C625" s="95">
        <f t="shared" si="146"/>
        <v>1000</v>
      </c>
      <c r="D625" s="96">
        <f ca="1">IF(A625&lt;$B$1,VLOOKUP(A625,[1]DI!$A$4:$B$15000,2,FALSE),0)</f>
        <v>2.1500000000000005E-2</v>
      </c>
      <c r="E625" s="95">
        <f t="shared" ca="1" si="153"/>
        <v>8.4419999999999995E-5</v>
      </c>
      <c r="F625" s="97">
        <f t="shared" si="147"/>
        <v>1.0925</v>
      </c>
      <c r="G625" s="98">
        <f t="shared" ca="1" si="141"/>
        <v>1.00009222885</v>
      </c>
      <c r="H625" s="95">
        <f ca="1">TRUNC(PRODUCT(G$10:G624),15)</f>
        <v>1.0958466637983399</v>
      </c>
      <c r="I625" s="95">
        <f t="shared" ca="1" si="148"/>
        <v>1.0872387562280801</v>
      </c>
      <c r="J625" s="95">
        <f t="shared" ca="1" si="142"/>
        <v>1.0079172199999999</v>
      </c>
      <c r="K625" s="95">
        <f t="shared" ca="1" si="143"/>
        <v>7.9172199900000004</v>
      </c>
      <c r="L625" s="99">
        <f>IF(VLOOKUP(A625,$U$12:$AD$125,8)=VLOOKUP(A624,$U$12:$AD$125,8),0,VLOOKUP(A625,U$12:$AD$125,8))</f>
        <v>0</v>
      </c>
      <c r="M625" s="100">
        <f>IF(L625&gt;0,VLOOKUP(L625,T$12:$AC$125,7),0)</f>
        <v>0</v>
      </c>
      <c r="N625" s="95">
        <f t="shared" si="149"/>
        <v>0</v>
      </c>
      <c r="O625" s="95">
        <f t="shared" ca="1" si="144"/>
        <v>7.9172199900000004</v>
      </c>
      <c r="P625" s="101" t="str">
        <f t="shared" si="150"/>
        <v>J=</v>
      </c>
      <c r="Q625" s="102">
        <f t="shared" si="151"/>
        <v>44124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</row>
    <row r="626" spans="1:172" x14ac:dyDescent="0.2">
      <c r="A626" s="93">
        <f t="shared" si="145"/>
        <v>44041</v>
      </c>
      <c r="B626" s="94">
        <f t="shared" ca="1" si="152"/>
        <v>1008.01018</v>
      </c>
      <c r="C626" s="95">
        <f t="shared" si="146"/>
        <v>1000</v>
      </c>
      <c r="D626" s="96">
        <f ca="1">IF(A626&lt;$B$1,VLOOKUP(A626,[1]DI!$A$4:$B$15000,2,FALSE),0)</f>
        <v>2.1500000000000005E-2</v>
      </c>
      <c r="E626" s="95">
        <f t="shared" ca="1" si="153"/>
        <v>8.4419999999999995E-5</v>
      </c>
      <c r="F626" s="97">
        <f t="shared" si="147"/>
        <v>1.0925</v>
      </c>
      <c r="G626" s="98">
        <f t="shared" ca="1" si="141"/>
        <v>1.00009222885</v>
      </c>
      <c r="H626" s="95">
        <f ca="1">TRUNC(PRODUCT(G$10:G625),15)</f>
        <v>1.0959477324759099</v>
      </c>
      <c r="I626" s="95">
        <f t="shared" ca="1" si="148"/>
        <v>1.0872387562280801</v>
      </c>
      <c r="J626" s="95">
        <f t="shared" ca="1" si="142"/>
        <v>1.0080101800000001</v>
      </c>
      <c r="K626" s="95">
        <f t="shared" ca="1" si="143"/>
        <v>8.0101800000000001</v>
      </c>
      <c r="L626" s="99">
        <f>IF(VLOOKUP(A626,$U$12:$AD$125,8)=VLOOKUP(A625,$U$12:$AD$125,8),0,VLOOKUP(A626,U$12:$AD$125,8))</f>
        <v>0</v>
      </c>
      <c r="M626" s="100">
        <f>IF(L626&gt;0,VLOOKUP(L626,T$12:$AC$125,7),0)</f>
        <v>0</v>
      </c>
      <c r="N626" s="95">
        <f t="shared" si="149"/>
        <v>0</v>
      </c>
      <c r="O626" s="95">
        <f t="shared" ca="1" si="144"/>
        <v>8.0101800000000001</v>
      </c>
      <c r="P626" s="101" t="str">
        <f t="shared" si="150"/>
        <v>J=</v>
      </c>
      <c r="Q626" s="102">
        <f t="shared" si="151"/>
        <v>44124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</row>
    <row r="627" spans="1:172" x14ac:dyDescent="0.2">
      <c r="A627" s="93">
        <f t="shared" si="145"/>
        <v>44042</v>
      </c>
      <c r="B627" s="94">
        <f t="shared" ca="1" si="152"/>
        <v>1008.10314999</v>
      </c>
      <c r="C627" s="95">
        <f t="shared" si="146"/>
        <v>1000</v>
      </c>
      <c r="D627" s="96">
        <f ca="1">IF(A627&lt;$B$1,VLOOKUP(A627,[1]DI!$A$4:$B$15000,2,FALSE),0)</f>
        <v>2.1500000000000005E-2</v>
      </c>
      <c r="E627" s="95">
        <f t="shared" ca="1" si="153"/>
        <v>8.4419999999999995E-5</v>
      </c>
      <c r="F627" s="97">
        <f t="shared" si="147"/>
        <v>1.0925</v>
      </c>
      <c r="G627" s="98">
        <f t="shared" ca="1" si="141"/>
        <v>1.00009222885</v>
      </c>
      <c r="H627" s="95">
        <f ca="1">TRUNC(PRODUCT(G$10:G626),15)</f>
        <v>1.09604881047494</v>
      </c>
      <c r="I627" s="95">
        <f t="shared" ca="1" si="148"/>
        <v>1.0872387562280801</v>
      </c>
      <c r="J627" s="95">
        <f t="shared" ca="1" si="142"/>
        <v>1.0081031499999999</v>
      </c>
      <c r="K627" s="95">
        <f t="shared" ca="1" si="143"/>
        <v>8.1031499900000004</v>
      </c>
      <c r="L627" s="99">
        <f>IF(VLOOKUP(A627,$U$12:$AD$125,8)=VLOOKUP(A626,$U$12:$AD$125,8),0,VLOOKUP(A627,U$12:$AD$125,8))</f>
        <v>0</v>
      </c>
      <c r="M627" s="100">
        <f>IF(L627&gt;0,VLOOKUP(L627,T$12:$AC$125,7),0)</f>
        <v>0</v>
      </c>
      <c r="N627" s="95">
        <f t="shared" si="149"/>
        <v>0</v>
      </c>
      <c r="O627" s="95">
        <f t="shared" ca="1" si="144"/>
        <v>8.1031499900000004</v>
      </c>
      <c r="P627" s="101" t="str">
        <f t="shared" si="150"/>
        <v>J=</v>
      </c>
      <c r="Q627" s="102">
        <f t="shared" si="151"/>
        <v>44124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</row>
    <row r="628" spans="1:172" x14ac:dyDescent="0.2">
      <c r="A628" s="93">
        <f t="shared" si="145"/>
        <v>44043</v>
      </c>
      <c r="B628" s="94">
        <f t="shared" ca="1" si="152"/>
        <v>1008.19612</v>
      </c>
      <c r="C628" s="95">
        <f t="shared" si="146"/>
        <v>1000</v>
      </c>
      <c r="D628" s="96">
        <f ca="1">IF(A628&lt;$B$1,VLOOKUP(A628,[1]DI!$A$4:$B$15000,2,FALSE),0)</f>
        <v>2.1500000000000005E-2</v>
      </c>
      <c r="E628" s="95">
        <f t="shared" ca="1" si="153"/>
        <v>8.4419999999999995E-5</v>
      </c>
      <c r="F628" s="97">
        <f t="shared" si="147"/>
        <v>1.0925</v>
      </c>
      <c r="G628" s="98">
        <f t="shared" ca="1" si="141"/>
        <v>1.00009222885</v>
      </c>
      <c r="H628" s="95">
        <f ca="1">TRUNC(PRODUCT(G$10:G627),15)</f>
        <v>1.09614989779627</v>
      </c>
      <c r="I628" s="95">
        <f t="shared" ca="1" si="148"/>
        <v>1.0872387562280801</v>
      </c>
      <c r="J628" s="95">
        <f t="shared" ca="1" si="142"/>
        <v>1.00819612</v>
      </c>
      <c r="K628" s="95">
        <f t="shared" ca="1" si="143"/>
        <v>8.1961200000000005</v>
      </c>
      <c r="L628" s="99">
        <f>IF(VLOOKUP(A628,$U$12:$AD$125,8)=VLOOKUP(A627,$U$12:$AD$125,8),0,VLOOKUP(A628,U$12:$AD$125,8))</f>
        <v>0</v>
      </c>
      <c r="M628" s="100">
        <f>IF(L628&gt;0,VLOOKUP(L628,T$12:$AC$125,7),0)</f>
        <v>0</v>
      </c>
      <c r="N628" s="95">
        <f t="shared" si="149"/>
        <v>0</v>
      </c>
      <c r="O628" s="95">
        <f t="shared" ca="1" si="144"/>
        <v>8.1961200000000005</v>
      </c>
      <c r="P628" s="101" t="str">
        <f t="shared" si="150"/>
        <v>J=</v>
      </c>
      <c r="Q628" s="102">
        <f t="shared" si="151"/>
        <v>44124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</row>
    <row r="629" spans="1:172" x14ac:dyDescent="0.2">
      <c r="A629" s="93">
        <f t="shared" si="145"/>
        <v>44044</v>
      </c>
      <c r="B629" s="94">
        <f t="shared" ca="1" si="152"/>
        <v>1008.28910999</v>
      </c>
      <c r="C629" s="95">
        <f t="shared" si="146"/>
        <v>1000</v>
      </c>
      <c r="D629" s="96">
        <f ca="1">IF(A629&lt;$B$1,VLOOKUP(A629,[1]DI!$A$4:$B$15000,2,FALSE),0)</f>
        <v>0</v>
      </c>
      <c r="E629" s="95">
        <f t="shared" ca="1" si="153"/>
        <v>0</v>
      </c>
      <c r="F629" s="97">
        <f t="shared" si="147"/>
        <v>1.0925</v>
      </c>
      <c r="G629" s="98">
        <f t="shared" ca="1" si="141"/>
        <v>1</v>
      </c>
      <c r="H629" s="95">
        <f ca="1">TRUNC(PRODUCT(G$10:G628),15)</f>
        <v>1.0962509944407799</v>
      </c>
      <c r="I629" s="95">
        <f t="shared" ca="1" si="148"/>
        <v>1.0872387562280801</v>
      </c>
      <c r="J629" s="95">
        <f t="shared" ca="1" si="142"/>
        <v>1.00828911</v>
      </c>
      <c r="K629" s="95">
        <f t="shared" ca="1" si="143"/>
        <v>8.28910999</v>
      </c>
      <c r="L629" s="99">
        <f>IF(VLOOKUP(A629,$U$12:$AD$125,8)=VLOOKUP(A628,$U$12:$AD$125,8),0,VLOOKUP(A629,U$12:$AD$125,8))</f>
        <v>0</v>
      </c>
      <c r="M629" s="100">
        <f>IF(L629&gt;0,VLOOKUP(L629,T$12:$AC$125,7),0)</f>
        <v>0</v>
      </c>
      <c r="N629" s="95">
        <f t="shared" si="149"/>
        <v>0</v>
      </c>
      <c r="O629" s="95">
        <f t="shared" ca="1" si="144"/>
        <v>8.28910999</v>
      </c>
      <c r="P629" s="101" t="str">
        <f t="shared" si="150"/>
        <v>J=</v>
      </c>
      <c r="Q629" s="102">
        <f t="shared" si="151"/>
        <v>44124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</row>
    <row r="630" spans="1:172" x14ac:dyDescent="0.2">
      <c r="A630" s="93">
        <f t="shared" si="145"/>
        <v>44045</v>
      </c>
      <c r="B630" s="94">
        <f t="shared" ca="1" si="152"/>
        <v>1008.28910999</v>
      </c>
      <c r="C630" s="95">
        <f t="shared" si="146"/>
        <v>1000</v>
      </c>
      <c r="D630" s="96">
        <f ca="1">IF(A630&lt;$B$1,VLOOKUP(A630,[1]DI!$A$4:$B$15000,2,FALSE),0)</f>
        <v>0</v>
      </c>
      <c r="E630" s="95">
        <f t="shared" ca="1" si="153"/>
        <v>0</v>
      </c>
      <c r="F630" s="97">
        <f t="shared" si="147"/>
        <v>1.0925</v>
      </c>
      <c r="G630" s="98">
        <f t="shared" ca="1" si="141"/>
        <v>1</v>
      </c>
      <c r="H630" s="95">
        <f ca="1">TRUNC(PRODUCT(G$10:G629),15)</f>
        <v>1.0962509944407799</v>
      </c>
      <c r="I630" s="95">
        <f t="shared" ca="1" si="148"/>
        <v>1.0872387562280801</v>
      </c>
      <c r="J630" s="95">
        <f t="shared" ca="1" si="142"/>
        <v>1.00828911</v>
      </c>
      <c r="K630" s="95">
        <f t="shared" ca="1" si="143"/>
        <v>8.28910999</v>
      </c>
      <c r="L630" s="99">
        <f>IF(VLOOKUP(A630,$U$12:$AD$125,8)=VLOOKUP(A629,$U$12:$AD$125,8),0,VLOOKUP(A630,U$12:$AD$125,8))</f>
        <v>0</v>
      </c>
      <c r="M630" s="100">
        <f>IF(L630&gt;0,VLOOKUP(L630,T$12:$AC$125,7),0)</f>
        <v>0</v>
      </c>
      <c r="N630" s="95">
        <f t="shared" si="149"/>
        <v>0</v>
      </c>
      <c r="O630" s="95">
        <f t="shared" ca="1" si="144"/>
        <v>8.28910999</v>
      </c>
      <c r="P630" s="101" t="str">
        <f t="shared" si="150"/>
        <v>J=</v>
      </c>
      <c r="Q630" s="102">
        <f t="shared" si="151"/>
        <v>44124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</row>
    <row r="631" spans="1:172" x14ac:dyDescent="0.2">
      <c r="A631" s="93">
        <f t="shared" si="145"/>
        <v>44046</v>
      </c>
      <c r="B631" s="94">
        <f t="shared" ca="1" si="152"/>
        <v>1008.28910999</v>
      </c>
      <c r="C631" s="95">
        <f t="shared" si="146"/>
        <v>1000</v>
      </c>
      <c r="D631" s="96">
        <f ca="1">IF(A631&lt;$B$1,VLOOKUP(A631,[1]DI!$A$4:$B$15000,2,FALSE),0)</f>
        <v>2.1500000000000005E-2</v>
      </c>
      <c r="E631" s="95">
        <f t="shared" ca="1" si="153"/>
        <v>8.4419999999999995E-5</v>
      </c>
      <c r="F631" s="97">
        <f t="shared" si="147"/>
        <v>1.0925</v>
      </c>
      <c r="G631" s="98">
        <f t="shared" ca="1" si="141"/>
        <v>1.00009222885</v>
      </c>
      <c r="H631" s="95">
        <f ca="1">TRUNC(PRODUCT(G$10:G630),15)</f>
        <v>1.0962509944407799</v>
      </c>
      <c r="I631" s="95">
        <f t="shared" ca="1" si="148"/>
        <v>1.0872387562280801</v>
      </c>
      <c r="J631" s="95">
        <f t="shared" ca="1" si="142"/>
        <v>1.00828911</v>
      </c>
      <c r="K631" s="95">
        <f t="shared" ca="1" si="143"/>
        <v>8.28910999</v>
      </c>
      <c r="L631" s="99">
        <f>IF(VLOOKUP(A631,$U$12:$AD$125,8)=VLOOKUP(A630,$U$12:$AD$125,8),0,VLOOKUP(A631,U$12:$AD$125,8))</f>
        <v>0</v>
      </c>
      <c r="M631" s="100">
        <f>IF(L631&gt;0,VLOOKUP(L631,T$12:$AC$125,7),0)</f>
        <v>0</v>
      </c>
      <c r="N631" s="95">
        <f t="shared" si="149"/>
        <v>0</v>
      </c>
      <c r="O631" s="95">
        <f t="shared" ca="1" si="144"/>
        <v>8.28910999</v>
      </c>
      <c r="P631" s="101" t="str">
        <f t="shared" si="150"/>
        <v>J=</v>
      </c>
      <c r="Q631" s="102">
        <f t="shared" si="151"/>
        <v>44124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</row>
    <row r="632" spans="1:172" x14ac:dyDescent="0.2">
      <c r="A632" s="93">
        <f t="shared" si="145"/>
        <v>44047</v>
      </c>
      <c r="B632" s="94">
        <f t="shared" ca="1" si="152"/>
        <v>1008.38209999</v>
      </c>
      <c r="C632" s="95">
        <f t="shared" si="146"/>
        <v>1000</v>
      </c>
      <c r="D632" s="96">
        <f ca="1">IF(A632&lt;$B$1,VLOOKUP(A632,[1]DI!$A$4:$B$15000,2,FALSE),0)</f>
        <v>2.1500000000000005E-2</v>
      </c>
      <c r="E632" s="95">
        <f t="shared" ca="1" si="153"/>
        <v>8.4419999999999995E-5</v>
      </c>
      <c r="F632" s="97">
        <f t="shared" si="147"/>
        <v>1.0925</v>
      </c>
      <c r="G632" s="98">
        <f t="shared" ca="1" si="141"/>
        <v>1.00009222885</v>
      </c>
      <c r="H632" s="95">
        <f ca="1">TRUNC(PRODUCT(G$10:G631),15)</f>
        <v>1.0963521004093</v>
      </c>
      <c r="I632" s="95">
        <f t="shared" ca="1" si="148"/>
        <v>1.0872387562280801</v>
      </c>
      <c r="J632" s="95">
        <f t="shared" ca="1" si="142"/>
        <v>1.0083820999999999</v>
      </c>
      <c r="K632" s="95">
        <f t="shared" ca="1" si="143"/>
        <v>8.3820999900000004</v>
      </c>
      <c r="L632" s="99">
        <f>IF(VLOOKUP(A632,$U$12:$AD$125,8)=VLOOKUP(A631,$U$12:$AD$125,8),0,VLOOKUP(A632,U$12:$AD$125,8))</f>
        <v>0</v>
      </c>
      <c r="M632" s="100">
        <f>IF(L632&gt;0,VLOOKUP(L632,T$12:$AC$125,7),0)</f>
        <v>0</v>
      </c>
      <c r="N632" s="95">
        <f t="shared" si="149"/>
        <v>0</v>
      </c>
      <c r="O632" s="95">
        <f t="shared" ca="1" si="144"/>
        <v>8.3820999900000004</v>
      </c>
      <c r="P632" s="101" t="str">
        <f t="shared" si="150"/>
        <v>J=</v>
      </c>
      <c r="Q632" s="102">
        <f t="shared" si="151"/>
        <v>44124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</row>
    <row r="633" spans="1:172" x14ac:dyDescent="0.2">
      <c r="A633" s="93">
        <f t="shared" si="145"/>
        <v>44048</v>
      </c>
      <c r="B633" s="94">
        <f t="shared" ca="1" si="152"/>
        <v>1008.4751</v>
      </c>
      <c r="C633" s="95">
        <f t="shared" si="146"/>
        <v>1000</v>
      </c>
      <c r="D633" s="96">
        <f ca="1">IF(A633&lt;$B$1,VLOOKUP(A633,[1]DI!$A$4:$B$15000,2,FALSE),0)</f>
        <v>2.1500000000000005E-2</v>
      </c>
      <c r="E633" s="95">
        <f t="shared" ca="1" si="153"/>
        <v>8.4419999999999995E-5</v>
      </c>
      <c r="F633" s="97">
        <f t="shared" si="147"/>
        <v>1.0925</v>
      </c>
      <c r="G633" s="98">
        <f t="shared" ca="1" si="141"/>
        <v>1.00009222885</v>
      </c>
      <c r="H633" s="95">
        <f ca="1">TRUNC(PRODUCT(G$10:G632),15)</f>
        <v>1.09645321570272</v>
      </c>
      <c r="I633" s="95">
        <f t="shared" ca="1" si="148"/>
        <v>1.0872387562280801</v>
      </c>
      <c r="J633" s="95">
        <f t="shared" ca="1" si="142"/>
        <v>1.0084751000000001</v>
      </c>
      <c r="K633" s="95">
        <f t="shared" ca="1" si="143"/>
        <v>8.4750999999999994</v>
      </c>
      <c r="L633" s="99">
        <f>IF(VLOOKUP(A633,$U$12:$AD$125,8)=VLOOKUP(A632,$U$12:$AD$125,8),0,VLOOKUP(A633,U$12:$AD$125,8))</f>
        <v>0</v>
      </c>
      <c r="M633" s="100">
        <f>IF(L633&gt;0,VLOOKUP(L633,T$12:$AC$125,7),0)</f>
        <v>0</v>
      </c>
      <c r="N633" s="95">
        <f t="shared" si="149"/>
        <v>0</v>
      </c>
      <c r="O633" s="95">
        <f t="shared" ca="1" si="144"/>
        <v>8.4750999999999994</v>
      </c>
      <c r="P633" s="101" t="str">
        <f t="shared" si="150"/>
        <v>J=</v>
      </c>
      <c r="Q633" s="102">
        <f t="shared" si="151"/>
        <v>44124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</row>
    <row r="634" spans="1:172" x14ac:dyDescent="0.2">
      <c r="A634" s="93">
        <f t="shared" si="145"/>
        <v>44049</v>
      </c>
      <c r="B634" s="94">
        <f t="shared" ca="1" si="152"/>
        <v>1008.56810999</v>
      </c>
      <c r="C634" s="95">
        <f t="shared" si="146"/>
        <v>1000</v>
      </c>
      <c r="D634" s="96">
        <f ca="1">IF(A634&lt;$B$1,VLOOKUP(A634,[1]DI!$A$4:$B$15000,2,FALSE),0)</f>
        <v>1.9000000000000006E-2</v>
      </c>
      <c r="E634" s="95">
        <f t="shared" ca="1" si="153"/>
        <v>7.4690000000000005E-5</v>
      </c>
      <c r="F634" s="97">
        <f t="shared" si="147"/>
        <v>1.0925</v>
      </c>
      <c r="G634" s="98">
        <f t="shared" ca="1" si="141"/>
        <v>1.000081598825</v>
      </c>
      <c r="H634" s="95">
        <f ca="1">TRUNC(PRODUCT(G$10:G633),15)</f>
        <v>1.09655434032188</v>
      </c>
      <c r="I634" s="95">
        <f t="shared" ca="1" si="148"/>
        <v>1.0872387562280801</v>
      </c>
      <c r="J634" s="95">
        <f t="shared" ca="1" si="142"/>
        <v>1.0085681099999999</v>
      </c>
      <c r="K634" s="95">
        <f t="shared" ca="1" si="143"/>
        <v>8.56810999</v>
      </c>
      <c r="L634" s="99">
        <f>IF(VLOOKUP(A634,$U$12:$AD$125,8)=VLOOKUP(A633,$U$12:$AD$125,8),0,VLOOKUP(A634,U$12:$AD$125,8))</f>
        <v>0</v>
      </c>
      <c r="M634" s="100">
        <f>IF(L634&gt;0,VLOOKUP(L634,T$12:$AC$125,7),0)</f>
        <v>0</v>
      </c>
      <c r="N634" s="95">
        <f t="shared" si="149"/>
        <v>0</v>
      </c>
      <c r="O634" s="95">
        <f t="shared" ca="1" si="144"/>
        <v>8.56810999</v>
      </c>
      <c r="P634" s="101" t="str">
        <f t="shared" si="150"/>
        <v>J=</v>
      </c>
      <c r="Q634" s="102">
        <f t="shared" si="151"/>
        <v>44124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</row>
    <row r="635" spans="1:172" x14ac:dyDescent="0.2">
      <c r="A635" s="93">
        <f t="shared" si="145"/>
        <v>44050</v>
      </c>
      <c r="B635" s="94">
        <f t="shared" ca="1" si="152"/>
        <v>1008.65041</v>
      </c>
      <c r="C635" s="95">
        <f t="shared" si="146"/>
        <v>1000</v>
      </c>
      <c r="D635" s="96">
        <f ca="1">IF(A635&lt;$B$1,VLOOKUP(A635,[1]DI!$A$4:$B$15000,2,FALSE),0)</f>
        <v>1.9000000000000006E-2</v>
      </c>
      <c r="E635" s="95">
        <f t="shared" ca="1" si="153"/>
        <v>7.4690000000000005E-5</v>
      </c>
      <c r="F635" s="97">
        <f t="shared" si="147"/>
        <v>1.0925</v>
      </c>
      <c r="G635" s="98">
        <f t="shared" ca="1" si="141"/>
        <v>1.000081598825</v>
      </c>
      <c r="H635" s="95">
        <f ca="1">TRUNC(PRODUCT(G$10:G634),15)</f>
        <v>1.0966438178675999</v>
      </c>
      <c r="I635" s="95">
        <f t="shared" ca="1" si="148"/>
        <v>1.0872387562280801</v>
      </c>
      <c r="J635" s="95">
        <f t="shared" ca="1" si="142"/>
        <v>1.00865041</v>
      </c>
      <c r="K635" s="95">
        <f t="shared" ca="1" si="143"/>
        <v>8.6504100000000008</v>
      </c>
      <c r="L635" s="99">
        <f>IF(VLOOKUP(A635,$U$12:$AD$125,8)=VLOOKUP(A634,$U$12:$AD$125,8),0,VLOOKUP(A635,U$12:$AD$125,8))</f>
        <v>0</v>
      </c>
      <c r="M635" s="100">
        <f>IF(L635&gt;0,VLOOKUP(L635,T$12:$AC$125,7),0)</f>
        <v>0</v>
      </c>
      <c r="N635" s="95">
        <f t="shared" si="149"/>
        <v>0</v>
      </c>
      <c r="O635" s="95">
        <f t="shared" ca="1" si="144"/>
        <v>8.6504100000000008</v>
      </c>
      <c r="P635" s="101" t="str">
        <f t="shared" si="150"/>
        <v>J=</v>
      </c>
      <c r="Q635" s="102">
        <f t="shared" si="151"/>
        <v>44124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</row>
    <row r="636" spans="1:172" x14ac:dyDescent="0.2">
      <c r="A636" s="93">
        <f t="shared" si="145"/>
        <v>44051</v>
      </c>
      <c r="B636" s="94">
        <f t="shared" ca="1" si="152"/>
        <v>1008.73272</v>
      </c>
      <c r="C636" s="95">
        <f t="shared" si="146"/>
        <v>1000</v>
      </c>
      <c r="D636" s="96">
        <f ca="1">IF(A636&lt;$B$1,VLOOKUP(A636,[1]DI!$A$4:$B$15000,2,FALSE),0)</f>
        <v>0</v>
      </c>
      <c r="E636" s="95">
        <f t="shared" ca="1" si="153"/>
        <v>0</v>
      </c>
      <c r="F636" s="97">
        <f t="shared" si="147"/>
        <v>1.0925</v>
      </c>
      <c r="G636" s="98">
        <f t="shared" ca="1" si="141"/>
        <v>1</v>
      </c>
      <c r="H636" s="95">
        <f ca="1">TRUNC(PRODUCT(G$10:G635),15)</f>
        <v>1.09673330271458</v>
      </c>
      <c r="I636" s="95">
        <f t="shared" ca="1" si="148"/>
        <v>1.0872387562280801</v>
      </c>
      <c r="J636" s="95">
        <f t="shared" ca="1" si="142"/>
        <v>1.00873272</v>
      </c>
      <c r="K636" s="95">
        <f t="shared" ca="1" si="143"/>
        <v>8.7327200000000005</v>
      </c>
      <c r="L636" s="99">
        <f>IF(VLOOKUP(A636,$U$12:$AD$125,8)=VLOOKUP(A635,$U$12:$AD$125,8),0,VLOOKUP(A636,U$12:$AD$125,8))</f>
        <v>0</v>
      </c>
      <c r="M636" s="100">
        <f>IF(L636&gt;0,VLOOKUP(L636,T$12:$AC$125,7),0)</f>
        <v>0</v>
      </c>
      <c r="N636" s="95">
        <f t="shared" si="149"/>
        <v>0</v>
      </c>
      <c r="O636" s="95">
        <f t="shared" ca="1" si="144"/>
        <v>8.7327200000000005</v>
      </c>
      <c r="P636" s="101" t="str">
        <f t="shared" si="150"/>
        <v>J=</v>
      </c>
      <c r="Q636" s="102">
        <f t="shared" si="151"/>
        <v>44124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</row>
    <row r="637" spans="1:172" x14ac:dyDescent="0.2">
      <c r="A637" s="93">
        <f t="shared" si="145"/>
        <v>44052</v>
      </c>
      <c r="B637" s="94">
        <f t="shared" ca="1" si="152"/>
        <v>1008.73272</v>
      </c>
      <c r="C637" s="95">
        <f t="shared" si="146"/>
        <v>1000</v>
      </c>
      <c r="D637" s="96">
        <f ca="1">IF(A637&lt;$B$1,VLOOKUP(A637,[1]DI!$A$4:$B$15000,2,FALSE),0)</f>
        <v>0</v>
      </c>
      <c r="E637" s="95">
        <f t="shared" ca="1" si="153"/>
        <v>0</v>
      </c>
      <c r="F637" s="97">
        <f t="shared" si="147"/>
        <v>1.0925</v>
      </c>
      <c r="G637" s="98">
        <f t="shared" ca="1" si="141"/>
        <v>1</v>
      </c>
      <c r="H637" s="95">
        <f ca="1">TRUNC(PRODUCT(G$10:G636),15)</f>
        <v>1.09673330271458</v>
      </c>
      <c r="I637" s="95">
        <f t="shared" ca="1" si="148"/>
        <v>1.0872387562280801</v>
      </c>
      <c r="J637" s="95">
        <f t="shared" ca="1" si="142"/>
        <v>1.00873272</v>
      </c>
      <c r="K637" s="95">
        <f t="shared" ca="1" si="143"/>
        <v>8.7327200000000005</v>
      </c>
      <c r="L637" s="99">
        <f>IF(VLOOKUP(A637,$U$12:$AD$125,8)=VLOOKUP(A636,$U$12:$AD$125,8),0,VLOOKUP(A637,U$12:$AD$125,8))</f>
        <v>0</v>
      </c>
      <c r="M637" s="100">
        <f>IF(L637&gt;0,VLOOKUP(L637,T$12:$AC$125,7),0)</f>
        <v>0</v>
      </c>
      <c r="N637" s="95">
        <f t="shared" si="149"/>
        <v>0</v>
      </c>
      <c r="O637" s="95">
        <f t="shared" ca="1" si="144"/>
        <v>8.7327200000000005</v>
      </c>
      <c r="P637" s="101" t="str">
        <f t="shared" si="150"/>
        <v>J=</v>
      </c>
      <c r="Q637" s="102">
        <f t="shared" si="151"/>
        <v>44124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</row>
    <row r="638" spans="1:172" x14ac:dyDescent="0.2">
      <c r="A638" s="93">
        <f t="shared" si="145"/>
        <v>44053</v>
      </c>
      <c r="B638" s="94">
        <f t="shared" ca="1" si="152"/>
        <v>1008.73272</v>
      </c>
      <c r="C638" s="95">
        <f t="shared" si="146"/>
        <v>1000</v>
      </c>
      <c r="D638" s="96">
        <f ca="1">IF(A638&lt;$B$1,VLOOKUP(A638,[1]DI!$A$4:$B$15000,2,FALSE),0)</f>
        <v>1.9000000000000006E-2</v>
      </c>
      <c r="E638" s="95">
        <f t="shared" ca="1" si="153"/>
        <v>7.4690000000000005E-5</v>
      </c>
      <c r="F638" s="97">
        <f t="shared" si="147"/>
        <v>1.0925</v>
      </c>
      <c r="G638" s="98">
        <f t="shared" ca="1" si="141"/>
        <v>1.000081598825</v>
      </c>
      <c r="H638" s="95">
        <f ca="1">TRUNC(PRODUCT(G$10:G637),15)</f>
        <v>1.09673330271458</v>
      </c>
      <c r="I638" s="95">
        <f t="shared" ca="1" si="148"/>
        <v>1.0872387562280801</v>
      </c>
      <c r="J638" s="95">
        <f t="shared" ca="1" si="142"/>
        <v>1.00873272</v>
      </c>
      <c r="K638" s="95">
        <f t="shared" ca="1" si="143"/>
        <v>8.7327200000000005</v>
      </c>
      <c r="L638" s="99">
        <f>IF(VLOOKUP(A638,$U$12:$AD$125,8)=VLOOKUP(A637,$U$12:$AD$125,8),0,VLOOKUP(A638,U$12:$AD$125,8))</f>
        <v>0</v>
      </c>
      <c r="M638" s="100">
        <f>IF(L638&gt;0,VLOOKUP(L638,T$12:$AC$125,7),0)</f>
        <v>0</v>
      </c>
      <c r="N638" s="95">
        <f t="shared" si="149"/>
        <v>0</v>
      </c>
      <c r="O638" s="95">
        <f t="shared" ca="1" si="144"/>
        <v>8.7327200000000005</v>
      </c>
      <c r="P638" s="101" t="str">
        <f t="shared" si="150"/>
        <v>J=</v>
      </c>
      <c r="Q638" s="102">
        <f t="shared" si="151"/>
        <v>44124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</row>
    <row r="639" spans="1:172" x14ac:dyDescent="0.2">
      <c r="A639" s="93">
        <f t="shared" si="145"/>
        <v>44054</v>
      </c>
      <c r="B639" s="94">
        <f t="shared" ca="1" si="152"/>
        <v>1008.81503</v>
      </c>
      <c r="C639" s="95">
        <f t="shared" si="146"/>
        <v>1000</v>
      </c>
      <c r="D639" s="96">
        <f ca="1">IF(A639&lt;$B$1,VLOOKUP(A639,[1]DI!$A$4:$B$15000,2,FALSE),0)</f>
        <v>1.9000000000000006E-2</v>
      </c>
      <c r="E639" s="95">
        <f t="shared" ca="1" si="153"/>
        <v>7.4690000000000005E-5</v>
      </c>
      <c r="F639" s="97">
        <f t="shared" si="147"/>
        <v>1.0925</v>
      </c>
      <c r="G639" s="98">
        <f t="shared" ca="1" si="141"/>
        <v>1.000081598825</v>
      </c>
      <c r="H639" s="95">
        <f ca="1">TRUNC(PRODUCT(G$10:G638),15)</f>
        <v>1.0968227948634199</v>
      </c>
      <c r="I639" s="95">
        <f t="shared" ca="1" si="148"/>
        <v>1.0872387562280801</v>
      </c>
      <c r="J639" s="95">
        <f t="shared" ca="1" si="142"/>
        <v>1.0088150300000001</v>
      </c>
      <c r="K639" s="95">
        <f t="shared" ca="1" si="143"/>
        <v>8.8150300000000001</v>
      </c>
      <c r="L639" s="99">
        <f>IF(VLOOKUP(A639,$U$12:$AD$125,8)=VLOOKUP(A638,$U$12:$AD$125,8),0,VLOOKUP(A639,U$12:$AD$125,8))</f>
        <v>0</v>
      </c>
      <c r="M639" s="100">
        <f>IF(L639&gt;0,VLOOKUP(L639,T$12:$AC$125,7),0)</f>
        <v>0</v>
      </c>
      <c r="N639" s="95">
        <f t="shared" si="149"/>
        <v>0</v>
      </c>
      <c r="O639" s="95">
        <f t="shared" ca="1" si="144"/>
        <v>8.8150300000000001</v>
      </c>
      <c r="P639" s="101" t="str">
        <f t="shared" si="150"/>
        <v>J=</v>
      </c>
      <c r="Q639" s="102">
        <f t="shared" si="151"/>
        <v>44124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</row>
    <row r="640" spans="1:172" x14ac:dyDescent="0.2">
      <c r="A640" s="93">
        <f t="shared" si="145"/>
        <v>44055</v>
      </c>
      <c r="B640" s="94">
        <f t="shared" ca="1" si="152"/>
        <v>1008.89734</v>
      </c>
      <c r="C640" s="95">
        <f t="shared" si="146"/>
        <v>1000</v>
      </c>
      <c r="D640" s="96">
        <f ca="1">IF(A640&lt;$B$1,VLOOKUP(A640,[1]DI!$A$4:$B$15000,2,FALSE),0)</f>
        <v>1.9000000000000006E-2</v>
      </c>
      <c r="E640" s="95">
        <f t="shared" ca="1" si="153"/>
        <v>7.4690000000000005E-5</v>
      </c>
      <c r="F640" s="97">
        <f t="shared" si="147"/>
        <v>1.0925</v>
      </c>
      <c r="G640" s="98">
        <f t="shared" ca="1" si="141"/>
        <v>1.000081598825</v>
      </c>
      <c r="H640" s="95">
        <f ca="1">TRUNC(PRODUCT(G$10:G639),15)</f>
        <v>1.09691229431472</v>
      </c>
      <c r="I640" s="95">
        <f t="shared" ca="1" si="148"/>
        <v>1.0872387562280801</v>
      </c>
      <c r="J640" s="95">
        <f t="shared" ca="1" si="142"/>
        <v>1.0088973400000001</v>
      </c>
      <c r="K640" s="95">
        <f t="shared" ca="1" si="143"/>
        <v>8.8973399999999998</v>
      </c>
      <c r="L640" s="99">
        <f>IF(VLOOKUP(A640,$U$12:$AD$125,8)=VLOOKUP(A639,$U$12:$AD$125,8),0,VLOOKUP(A640,U$12:$AD$125,8))</f>
        <v>0</v>
      </c>
      <c r="M640" s="100">
        <f>IF(L640&gt;0,VLOOKUP(L640,T$12:$AC$125,7),0)</f>
        <v>0</v>
      </c>
      <c r="N640" s="95">
        <f t="shared" si="149"/>
        <v>0</v>
      </c>
      <c r="O640" s="95">
        <f t="shared" ca="1" si="144"/>
        <v>8.8973399999999998</v>
      </c>
      <c r="P640" s="101" t="str">
        <f t="shared" si="150"/>
        <v>J=</v>
      </c>
      <c r="Q640" s="102">
        <f t="shared" si="151"/>
        <v>44124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</row>
    <row r="641" spans="1:175" x14ac:dyDescent="0.2">
      <c r="A641" s="93">
        <f t="shared" si="145"/>
        <v>44056</v>
      </c>
      <c r="B641" s="94">
        <f t="shared" ca="1" si="152"/>
        <v>1008.9796700000001</v>
      </c>
      <c r="C641" s="95">
        <f t="shared" si="146"/>
        <v>1000</v>
      </c>
      <c r="D641" s="96">
        <f ca="1">IF(A641&lt;$B$1,VLOOKUP(A641,[1]DI!$A$4:$B$15000,2,FALSE),0)</f>
        <v>1.9000000000000006E-2</v>
      </c>
      <c r="E641" s="95">
        <f t="shared" ca="1" si="153"/>
        <v>7.4690000000000005E-5</v>
      </c>
      <c r="F641" s="97">
        <f t="shared" si="147"/>
        <v>1.0925</v>
      </c>
      <c r="G641" s="98">
        <f t="shared" ca="1" si="141"/>
        <v>1.000081598825</v>
      </c>
      <c r="H641" s="95">
        <f ca="1">TRUNC(PRODUCT(G$10:G640),15)</f>
        <v>1.0970018010690601</v>
      </c>
      <c r="I641" s="95">
        <f t="shared" ca="1" si="148"/>
        <v>1.0872387562280801</v>
      </c>
      <c r="J641" s="95">
        <f t="shared" ca="1" si="142"/>
        <v>1.00897967</v>
      </c>
      <c r="K641" s="95">
        <f t="shared" ca="1" si="143"/>
        <v>8.9796700000000005</v>
      </c>
      <c r="L641" s="99">
        <f>IF(VLOOKUP(A641,$U$12:$AD$125,8)=VLOOKUP(A640,$U$12:$AD$125,8),0,VLOOKUP(A641,U$12:$AD$125,8))</f>
        <v>0</v>
      </c>
      <c r="M641" s="100">
        <f>IF(L641&gt;0,VLOOKUP(L641,T$12:$AC$125,7),0)</f>
        <v>0</v>
      </c>
      <c r="N641" s="95">
        <f t="shared" si="149"/>
        <v>0</v>
      </c>
      <c r="O641" s="95">
        <f t="shared" ca="1" si="144"/>
        <v>8.9796700000000005</v>
      </c>
      <c r="P641" s="101" t="str">
        <f t="shared" si="150"/>
        <v>J=</v>
      </c>
      <c r="Q641" s="102">
        <f t="shared" si="151"/>
        <v>44124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</row>
    <row r="642" spans="1:175" x14ac:dyDescent="0.2">
      <c r="A642" s="93">
        <f t="shared" si="145"/>
        <v>44057</v>
      </c>
      <c r="B642" s="94">
        <f t="shared" ca="1" si="152"/>
        <v>1009.06199999</v>
      </c>
      <c r="C642" s="95">
        <f t="shared" si="146"/>
        <v>1000</v>
      </c>
      <c r="D642" s="96">
        <f ca="1">IF(A642&lt;$B$1,VLOOKUP(A642,[1]DI!$A$4:$B$15000,2,FALSE),0)</f>
        <v>1.9000000000000006E-2</v>
      </c>
      <c r="E642" s="95">
        <f t="shared" ca="1" si="153"/>
        <v>7.4690000000000005E-5</v>
      </c>
      <c r="F642" s="97">
        <f t="shared" si="147"/>
        <v>1.0925</v>
      </c>
      <c r="G642" s="98">
        <f t="shared" ca="1" si="141"/>
        <v>1.000081598825</v>
      </c>
      <c r="H642" s="95">
        <f ca="1">TRUNC(PRODUCT(G$10:G641),15)</f>
        <v>1.09709131512705</v>
      </c>
      <c r="I642" s="95">
        <f t="shared" ca="1" si="148"/>
        <v>1.0872387562280801</v>
      </c>
      <c r="J642" s="95">
        <f t="shared" ca="1" si="142"/>
        <v>1.0090619999999999</v>
      </c>
      <c r="K642" s="95">
        <f t="shared" ca="1" si="143"/>
        <v>9.0619999900000003</v>
      </c>
      <c r="L642" s="99">
        <f>IF(VLOOKUP(A642,$U$12:$AD$125,8)=VLOOKUP(A641,$U$12:$AD$125,8),0,VLOOKUP(A642,U$12:$AD$125,8))</f>
        <v>0</v>
      </c>
      <c r="M642" s="100">
        <f>IF(L642&gt;0,VLOOKUP(L642,T$12:$AC$125,7),0)</f>
        <v>0</v>
      </c>
      <c r="N642" s="95">
        <f t="shared" si="149"/>
        <v>0</v>
      </c>
      <c r="O642" s="95">
        <f t="shared" ca="1" si="144"/>
        <v>9.0619999900000003</v>
      </c>
      <c r="P642" s="101" t="str">
        <f t="shared" si="150"/>
        <v>J=</v>
      </c>
      <c r="Q642" s="102">
        <f t="shared" si="151"/>
        <v>44124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</row>
    <row r="643" spans="1:175" x14ac:dyDescent="0.2">
      <c r="A643" s="93">
        <f t="shared" si="145"/>
        <v>44058</v>
      </c>
      <c r="B643" s="94">
        <f t="shared" ca="1" si="152"/>
        <v>1009.14433999</v>
      </c>
      <c r="C643" s="95">
        <f t="shared" si="146"/>
        <v>1000</v>
      </c>
      <c r="D643" s="96">
        <f ca="1">IF(A643&lt;$B$1,VLOOKUP(A643,[1]DI!$A$4:$B$15000,2,FALSE),0)</f>
        <v>0</v>
      </c>
      <c r="E643" s="95">
        <f t="shared" ca="1" si="153"/>
        <v>0</v>
      </c>
      <c r="F643" s="97">
        <f t="shared" si="147"/>
        <v>1.0925</v>
      </c>
      <c r="G643" s="98">
        <f t="shared" ca="1" si="141"/>
        <v>1</v>
      </c>
      <c r="H643" s="95">
        <f ca="1">TRUNC(PRODUCT(G$10:G642),15)</f>
        <v>1.0971808364892801</v>
      </c>
      <c r="I643" s="95">
        <f t="shared" ca="1" si="148"/>
        <v>1.0872387562280801</v>
      </c>
      <c r="J643" s="95">
        <f t="shared" ca="1" si="142"/>
        <v>1.00914434</v>
      </c>
      <c r="K643" s="95">
        <f t="shared" ca="1" si="143"/>
        <v>9.1443399900000006</v>
      </c>
      <c r="L643" s="99">
        <f>IF(VLOOKUP(A643,$U$12:$AD$125,8)=VLOOKUP(A642,$U$12:$AD$125,8),0,VLOOKUP(A643,U$12:$AD$125,8))</f>
        <v>0</v>
      </c>
      <c r="M643" s="100">
        <f>IF(L643&gt;0,VLOOKUP(L643,T$12:$AC$125,7),0)</f>
        <v>0</v>
      </c>
      <c r="N643" s="95">
        <f t="shared" si="149"/>
        <v>0</v>
      </c>
      <c r="O643" s="95">
        <f t="shared" ca="1" si="144"/>
        <v>9.1443399900000006</v>
      </c>
      <c r="P643" s="101" t="str">
        <f t="shared" si="150"/>
        <v>J=</v>
      </c>
      <c r="Q643" s="102">
        <f t="shared" si="151"/>
        <v>44124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</row>
    <row r="644" spans="1:175" x14ac:dyDescent="0.2">
      <c r="A644" s="93">
        <f t="shared" si="145"/>
        <v>44059</v>
      </c>
      <c r="B644" s="94">
        <f t="shared" ca="1" si="152"/>
        <v>1009.14433999</v>
      </c>
      <c r="C644" s="95">
        <f t="shared" si="146"/>
        <v>1000</v>
      </c>
      <c r="D644" s="96">
        <f ca="1">IF(A644&lt;$B$1,VLOOKUP(A644,[1]DI!$A$4:$B$15000,2,FALSE),0)</f>
        <v>0</v>
      </c>
      <c r="E644" s="95">
        <f t="shared" ca="1" si="153"/>
        <v>0</v>
      </c>
      <c r="F644" s="97">
        <f t="shared" si="147"/>
        <v>1.0925</v>
      </c>
      <c r="G644" s="98">
        <f t="shared" ca="1" si="141"/>
        <v>1</v>
      </c>
      <c r="H644" s="95">
        <f ca="1">TRUNC(PRODUCT(G$10:G643),15)</f>
        <v>1.0971808364892801</v>
      </c>
      <c r="I644" s="95">
        <f t="shared" ca="1" si="148"/>
        <v>1.0872387562280801</v>
      </c>
      <c r="J644" s="95">
        <f t="shared" ca="1" si="142"/>
        <v>1.00914434</v>
      </c>
      <c r="K644" s="95">
        <f t="shared" ca="1" si="143"/>
        <v>9.1443399900000006</v>
      </c>
      <c r="L644" s="99">
        <f>IF(VLOOKUP(A644,$U$12:$AD$125,8)=VLOOKUP(A643,$U$12:$AD$125,8),0,VLOOKUP(A644,U$12:$AD$125,8))</f>
        <v>0</v>
      </c>
      <c r="M644" s="100">
        <f>IF(L644&gt;0,VLOOKUP(L644,T$12:$AC$125,7),0)</f>
        <v>0</v>
      </c>
      <c r="N644" s="95">
        <f t="shared" si="149"/>
        <v>0</v>
      </c>
      <c r="O644" s="95">
        <f t="shared" ca="1" si="144"/>
        <v>9.1443399900000006</v>
      </c>
      <c r="P644" s="101" t="str">
        <f t="shared" si="150"/>
        <v>J=</v>
      </c>
      <c r="Q644" s="102">
        <f t="shared" si="151"/>
        <v>44124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</row>
    <row r="645" spans="1:175" x14ac:dyDescent="0.2">
      <c r="A645" s="93">
        <f t="shared" si="145"/>
        <v>44060</v>
      </c>
      <c r="B645" s="94">
        <f t="shared" ca="1" si="152"/>
        <v>1009.14433999</v>
      </c>
      <c r="C645" s="95">
        <f t="shared" si="146"/>
        <v>1000</v>
      </c>
      <c r="D645" s="96">
        <f ca="1">IF(A645&lt;$B$1,VLOOKUP(A645,[1]DI!$A$4:$B$15000,2,FALSE),0)</f>
        <v>1.9000000000000006E-2</v>
      </c>
      <c r="E645" s="95">
        <f t="shared" ca="1" si="153"/>
        <v>7.4690000000000005E-5</v>
      </c>
      <c r="F645" s="97">
        <f t="shared" si="147"/>
        <v>1.0925</v>
      </c>
      <c r="G645" s="98">
        <f t="shared" ca="1" si="141"/>
        <v>1.000081598825</v>
      </c>
      <c r="H645" s="95">
        <f ca="1">TRUNC(PRODUCT(G$10:G644),15)</f>
        <v>1.0971808364892801</v>
      </c>
      <c r="I645" s="95">
        <f t="shared" ca="1" si="148"/>
        <v>1.0872387562280801</v>
      </c>
      <c r="J645" s="95">
        <f t="shared" ca="1" si="142"/>
        <v>1.00914434</v>
      </c>
      <c r="K645" s="95">
        <f t="shared" ca="1" si="143"/>
        <v>9.1443399900000006</v>
      </c>
      <c r="L645" s="99">
        <f>IF(VLOOKUP(A645,$U$12:$AD$125,8)=VLOOKUP(A644,$U$12:$AD$125,8),0,VLOOKUP(A645,U$12:$AD$125,8))</f>
        <v>0</v>
      </c>
      <c r="M645" s="100">
        <f>IF(L645&gt;0,VLOOKUP(L645,T$12:$AC$125,7),0)</f>
        <v>0</v>
      </c>
      <c r="N645" s="95">
        <f t="shared" si="149"/>
        <v>0</v>
      </c>
      <c r="O645" s="95">
        <f t="shared" ca="1" si="144"/>
        <v>9.1443399900000006</v>
      </c>
      <c r="P645" s="101" t="str">
        <f t="shared" si="150"/>
        <v>J=</v>
      </c>
      <c r="Q645" s="102">
        <f t="shared" si="151"/>
        <v>44124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</row>
    <row r="646" spans="1:175" x14ac:dyDescent="0.2">
      <c r="A646" s="93">
        <f t="shared" si="145"/>
        <v>44061</v>
      </c>
      <c r="B646" s="94">
        <f t="shared" ca="1" si="152"/>
        <v>1009.22668</v>
      </c>
      <c r="C646" s="95">
        <f t="shared" si="146"/>
        <v>1000</v>
      </c>
      <c r="D646" s="96">
        <f ca="1">IF(A646&lt;$B$1,VLOOKUP(A646,[1]DI!$A$4:$B$15000,2,FALSE),0)</f>
        <v>1.9000000000000006E-2</v>
      </c>
      <c r="E646" s="95">
        <f t="shared" ca="1" si="153"/>
        <v>7.4690000000000005E-5</v>
      </c>
      <c r="F646" s="97">
        <f t="shared" si="147"/>
        <v>1.0925</v>
      </c>
      <c r="G646" s="98">
        <f t="shared" ca="1" si="141"/>
        <v>1.000081598825</v>
      </c>
      <c r="H646" s="95">
        <f ca="1">TRUNC(PRODUCT(G$10:G645),15)</f>
        <v>1.09727036515635</v>
      </c>
      <c r="I646" s="95">
        <f t="shared" ca="1" si="148"/>
        <v>1.0872387562280801</v>
      </c>
      <c r="J646" s="95">
        <f t="shared" ca="1" si="142"/>
        <v>1.00922668</v>
      </c>
      <c r="K646" s="95">
        <f t="shared" ca="1" si="143"/>
        <v>9.22668</v>
      </c>
      <c r="L646" s="99">
        <f>IF(VLOOKUP(A646,$U$12:$AD$125,8)=VLOOKUP(A645,$U$12:$AD$125,8),0,VLOOKUP(A646,U$12:$AD$125,8))</f>
        <v>0</v>
      </c>
      <c r="M646" s="100">
        <f>IF(L646&gt;0,VLOOKUP(L646,T$12:$AC$125,7),0)</f>
        <v>0</v>
      </c>
      <c r="N646" s="95">
        <f t="shared" si="149"/>
        <v>0</v>
      </c>
      <c r="O646" s="95">
        <f t="shared" ca="1" si="144"/>
        <v>9.22668</v>
      </c>
      <c r="P646" s="101" t="str">
        <f t="shared" si="150"/>
        <v>J=</v>
      </c>
      <c r="Q646" s="102">
        <f t="shared" si="151"/>
        <v>44124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</row>
    <row r="647" spans="1:175" x14ac:dyDescent="0.2">
      <c r="A647" s="93">
        <f t="shared" si="145"/>
        <v>44062</v>
      </c>
      <c r="B647" s="94">
        <f t="shared" ca="1" si="152"/>
        <v>1009.30903999</v>
      </c>
      <c r="C647" s="95">
        <f t="shared" si="146"/>
        <v>1000</v>
      </c>
      <c r="D647" s="96">
        <f ca="1">IF(A647&lt;$B$1,VLOOKUP(A647,[1]DI!$A$4:$B$15000,2,FALSE),0)</f>
        <v>1.9000000000000006E-2</v>
      </c>
      <c r="E647" s="95">
        <f t="shared" ca="1" si="153"/>
        <v>7.4690000000000005E-5</v>
      </c>
      <c r="F647" s="97">
        <f t="shared" si="147"/>
        <v>1.0925</v>
      </c>
      <c r="G647" s="98">
        <f t="shared" ca="1" si="141"/>
        <v>1.000081598825</v>
      </c>
      <c r="H647" s="95">
        <f ca="1">TRUNC(PRODUCT(G$10:G646),15)</f>
        <v>1.0973599011288599</v>
      </c>
      <c r="I647" s="95">
        <f t="shared" ca="1" si="148"/>
        <v>1.0872387562280801</v>
      </c>
      <c r="J647" s="95">
        <f t="shared" ca="1" si="142"/>
        <v>1.00930904</v>
      </c>
      <c r="K647" s="95">
        <f t="shared" ca="1" si="143"/>
        <v>9.3090399900000005</v>
      </c>
      <c r="L647" s="99">
        <f>IF(VLOOKUP(A647,$U$12:$AD$125,8)=VLOOKUP(A646,$U$12:$AD$125,8),0,VLOOKUP(A647,U$12:$AD$125,8))</f>
        <v>0</v>
      </c>
      <c r="M647" s="100">
        <f>IF(L647&gt;0,VLOOKUP(L647,T$12:$AC$125,7),0)</f>
        <v>0</v>
      </c>
      <c r="N647" s="95">
        <f t="shared" si="149"/>
        <v>0</v>
      </c>
      <c r="O647" s="95">
        <f t="shared" ca="1" si="144"/>
        <v>9.3090399900000005</v>
      </c>
      <c r="P647" s="101" t="str">
        <f t="shared" si="150"/>
        <v>J=</v>
      </c>
      <c r="Q647" s="102">
        <f t="shared" si="151"/>
        <v>44124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</row>
    <row r="648" spans="1:175" x14ac:dyDescent="0.2">
      <c r="A648" s="93">
        <f t="shared" si="145"/>
        <v>44063</v>
      </c>
      <c r="B648" s="94">
        <f t="shared" ca="1" si="152"/>
        <v>1009.39139</v>
      </c>
      <c r="C648" s="95">
        <f t="shared" si="146"/>
        <v>1000</v>
      </c>
      <c r="D648" s="96">
        <f ca="1">IF(A648&lt;$B$1,VLOOKUP(A648,[1]DI!$A$4:$B$15000,2,FALSE),0)</f>
        <v>1.9000000000000006E-2</v>
      </c>
      <c r="E648" s="95">
        <f t="shared" ca="1" si="153"/>
        <v>7.4690000000000005E-5</v>
      </c>
      <c r="F648" s="97">
        <f t="shared" si="147"/>
        <v>1.0925</v>
      </c>
      <c r="G648" s="98">
        <f t="shared" ca="1" si="141"/>
        <v>1.000081598825</v>
      </c>
      <c r="H648" s="95">
        <f ca="1">TRUNC(PRODUCT(G$10:G647),15)</f>
        <v>1.0974494444073899</v>
      </c>
      <c r="I648" s="95">
        <f t="shared" ca="1" si="148"/>
        <v>1.0872387562280801</v>
      </c>
      <c r="J648" s="95">
        <f t="shared" ca="1" si="142"/>
        <v>1.00939139</v>
      </c>
      <c r="K648" s="95">
        <f t="shared" ca="1" si="143"/>
        <v>9.3913899999999995</v>
      </c>
      <c r="L648" s="99">
        <f>IF(VLOOKUP(A648,$U$12:$AD$125,8)=VLOOKUP(A647,$U$12:$AD$125,8),0,VLOOKUP(A648,U$12:$AD$125,8))</f>
        <v>0</v>
      </c>
      <c r="M648" s="100">
        <f>IF(L648&gt;0,VLOOKUP(L648,T$12:$AC$125,7),0)</f>
        <v>0</v>
      </c>
      <c r="N648" s="95">
        <f t="shared" si="149"/>
        <v>0</v>
      </c>
      <c r="O648" s="95">
        <f t="shared" ca="1" si="144"/>
        <v>9.3913899999999995</v>
      </c>
      <c r="P648" s="101" t="str">
        <f t="shared" si="150"/>
        <v>J=</v>
      </c>
      <c r="Q648" s="102">
        <f t="shared" si="151"/>
        <v>44124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</row>
    <row r="649" spans="1:175" x14ac:dyDescent="0.2">
      <c r="A649" s="93">
        <f t="shared" si="145"/>
        <v>44064</v>
      </c>
      <c r="B649" s="94">
        <f t="shared" ca="1" si="152"/>
        <v>1009.47376</v>
      </c>
      <c r="C649" s="95">
        <f t="shared" si="146"/>
        <v>1000</v>
      </c>
      <c r="D649" s="96">
        <f ca="1">IF(A649&lt;$B$1,VLOOKUP(A649,[1]DI!$A$4:$B$15000,2,FALSE),0)</f>
        <v>1.9000000000000006E-2</v>
      </c>
      <c r="E649" s="95">
        <f t="shared" ca="1" si="153"/>
        <v>7.4690000000000005E-5</v>
      </c>
      <c r="F649" s="97">
        <f t="shared" si="147"/>
        <v>1.0925</v>
      </c>
      <c r="G649" s="98">
        <f t="shared" ca="1" si="141"/>
        <v>1.000081598825</v>
      </c>
      <c r="H649" s="95">
        <f ca="1">TRUNC(PRODUCT(G$10:G648),15)</f>
        <v>1.09753899499255</v>
      </c>
      <c r="I649" s="95">
        <f t="shared" ca="1" si="148"/>
        <v>1.0872387562280801</v>
      </c>
      <c r="J649" s="95">
        <f t="shared" ca="1" si="142"/>
        <v>1.0094737600000001</v>
      </c>
      <c r="K649" s="95">
        <f t="shared" ca="1" si="143"/>
        <v>9.4737600000000004</v>
      </c>
      <c r="L649" s="99">
        <f>IF(VLOOKUP(A649,$U$12:$AD$125,8)=VLOOKUP(A648,$U$12:$AD$125,8),0,VLOOKUP(A649,U$12:$AD$125,8))</f>
        <v>0</v>
      </c>
      <c r="M649" s="100">
        <f>IF(L649&gt;0,VLOOKUP(L649,T$12:$AC$125,7),0)</f>
        <v>0</v>
      </c>
      <c r="N649" s="95">
        <f t="shared" si="149"/>
        <v>0</v>
      </c>
      <c r="O649" s="95">
        <f t="shared" ca="1" si="144"/>
        <v>9.4737600000000004</v>
      </c>
      <c r="P649" s="101" t="str">
        <f t="shared" si="150"/>
        <v>J=</v>
      </c>
      <c r="Q649" s="102">
        <f t="shared" si="151"/>
        <v>44124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</row>
    <row r="650" spans="1:175" x14ac:dyDescent="0.2">
      <c r="A650" s="93">
        <f t="shared" si="145"/>
        <v>44065</v>
      </c>
      <c r="B650" s="94">
        <f t="shared" ca="1" si="152"/>
        <v>1009.5561300000001</v>
      </c>
      <c r="C650" s="95">
        <f t="shared" si="146"/>
        <v>1000</v>
      </c>
      <c r="D650" s="96">
        <f ca="1">IF(A650&lt;$B$1,VLOOKUP(A650,[1]DI!$A$4:$B$15000,2,FALSE),0)</f>
        <v>0</v>
      </c>
      <c r="E650" s="95">
        <f t="shared" ca="1" si="153"/>
        <v>0</v>
      </c>
      <c r="F650" s="97">
        <f t="shared" si="147"/>
        <v>1.0925</v>
      </c>
      <c r="G650" s="98">
        <f t="shared" ref="G650:G713" ca="1" si="154">TRUNC((1+(E650*F650)),15)</f>
        <v>1</v>
      </c>
      <c r="H650" s="95">
        <f ca="1">TRUNC(PRODUCT(G$10:G649),15)</f>
        <v>1.0976285528849401</v>
      </c>
      <c r="I650" s="95">
        <f t="shared" ca="1" si="148"/>
        <v>1.0872387562280801</v>
      </c>
      <c r="J650" s="95">
        <f t="shared" ref="J650:J713" ca="1" si="155">ROUND(TRUNC(H650/I650,15),8)</f>
        <v>1.00955613</v>
      </c>
      <c r="K650" s="95">
        <f t="shared" ref="K650:K713" ca="1" si="156">TRUNC((C650*(J650-1)),8)</f>
        <v>9.5561299999999996</v>
      </c>
      <c r="L650" s="99">
        <f>IF(VLOOKUP(A650,$U$12:$AD$125,8)=VLOOKUP(A649,$U$12:$AD$125,8),0,VLOOKUP(A650,U$12:$AD$125,8))</f>
        <v>0</v>
      </c>
      <c r="M650" s="100">
        <f>IF(L650&gt;0,VLOOKUP(L650,T$12:$AC$125,7),0)</f>
        <v>0</v>
      </c>
      <c r="N650" s="95">
        <f t="shared" si="149"/>
        <v>0</v>
      </c>
      <c r="O650" s="95">
        <f t="shared" ref="O650:O713" ca="1" si="157">(K650+N650)</f>
        <v>9.5561299999999996</v>
      </c>
      <c r="P650" s="101" t="str">
        <f t="shared" si="150"/>
        <v>J=</v>
      </c>
      <c r="Q650" s="102">
        <f t="shared" si="151"/>
        <v>44124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</row>
    <row r="651" spans="1:175" x14ac:dyDescent="0.2">
      <c r="A651" s="93">
        <f t="shared" ref="A651:A714" si="158">(A650+1)</f>
        <v>44066</v>
      </c>
      <c r="B651" s="94">
        <f t="shared" ca="1" si="152"/>
        <v>1009.5561300000001</v>
      </c>
      <c r="C651" s="95">
        <f t="shared" ref="C651:C714" si="159">TRUNC(C650-N650,8)</f>
        <v>1000</v>
      </c>
      <c r="D651" s="96">
        <f ca="1">IF(A651&lt;$B$1,VLOOKUP(A651,[1]DI!$A$4:$B$15000,2,FALSE),0)</f>
        <v>0</v>
      </c>
      <c r="E651" s="95">
        <f t="shared" ca="1" si="153"/>
        <v>0</v>
      </c>
      <c r="F651" s="97">
        <f t="shared" ref="F651:F714" si="160">F650</f>
        <v>1.0925</v>
      </c>
      <c r="G651" s="98">
        <f t="shared" ca="1" si="154"/>
        <v>1</v>
      </c>
      <c r="H651" s="95">
        <f ca="1">TRUNC(PRODUCT(G$10:G650),15)</f>
        <v>1.0976285528849401</v>
      </c>
      <c r="I651" s="95">
        <f t="shared" ref="I651:I714" ca="1" si="161">IF(OR(L650&gt;0,L650="E"),H650,I650)</f>
        <v>1.0872387562280801</v>
      </c>
      <c r="J651" s="95">
        <f t="shared" ca="1" si="155"/>
        <v>1.00955613</v>
      </c>
      <c r="K651" s="95">
        <f t="shared" ca="1" si="156"/>
        <v>9.5561299999999996</v>
      </c>
      <c r="L651" s="99">
        <f>IF(VLOOKUP(A651,$U$12:$AD$125,8)=VLOOKUP(A650,$U$12:$AD$125,8),0,VLOOKUP(A651,U$12:$AD$125,8))</f>
        <v>0</v>
      </c>
      <c r="M651" s="100">
        <f>IF(L651&gt;0,VLOOKUP(L651,T$12:$AC$125,7),0)</f>
        <v>0</v>
      </c>
      <c r="N651" s="95">
        <f t="shared" ref="N651:N714" si="162">IF(M651&gt;0,(C651*M651),0)</f>
        <v>0</v>
      </c>
      <c r="O651" s="95">
        <f t="shared" ca="1" si="157"/>
        <v>9.5561299999999996</v>
      </c>
      <c r="P651" s="101" t="str">
        <f t="shared" ref="P651:P714" si="163">IF(L650&gt;0,VLOOKUP(A650,$U$12:$AD$125,9),P650)</f>
        <v>J=</v>
      </c>
      <c r="Q651" s="102">
        <f t="shared" ref="Q651:Q714" si="164">IF(L650&gt;0,VLOOKUP(A650,$U$12:$AD$125,10),Q650)</f>
        <v>44124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</row>
    <row r="652" spans="1:175" x14ac:dyDescent="0.2">
      <c r="A652" s="93">
        <f t="shared" si="158"/>
        <v>44067</v>
      </c>
      <c r="B652" s="94">
        <f t="shared" ref="B652:B715" ca="1" si="165">IF(A652&lt;=TODAY(),C652+K652,IF(AND(A652&gt;TODAY(),A652&lt;=$B$1),IF(VLOOKUP(TODAY(),$A$10:$D$5000,4,FALSE)=0,"n.d",C652+K652),"n.d"))</f>
        <v>1009.5561300000001</v>
      </c>
      <c r="C652" s="95">
        <f t="shared" si="159"/>
        <v>1000</v>
      </c>
      <c r="D652" s="96">
        <f ca="1">IF(A652&lt;$B$1,VLOOKUP(A652,[1]DI!$A$4:$B$15000,2,FALSE),0)</f>
        <v>1.9000000000000006E-2</v>
      </c>
      <c r="E652" s="95">
        <f t="shared" ca="1" si="153"/>
        <v>7.4690000000000005E-5</v>
      </c>
      <c r="F652" s="97">
        <f t="shared" si="160"/>
        <v>1.0925</v>
      </c>
      <c r="G652" s="98">
        <f t="shared" ca="1" si="154"/>
        <v>1.000081598825</v>
      </c>
      <c r="H652" s="95">
        <f ca="1">TRUNC(PRODUCT(G$10:G651),15)</f>
        <v>1.0976285528849401</v>
      </c>
      <c r="I652" s="95">
        <f t="shared" ca="1" si="161"/>
        <v>1.0872387562280801</v>
      </c>
      <c r="J652" s="95">
        <f t="shared" ca="1" si="155"/>
        <v>1.00955613</v>
      </c>
      <c r="K652" s="95">
        <f t="shared" ca="1" si="156"/>
        <v>9.5561299999999996</v>
      </c>
      <c r="L652" s="99">
        <f>IF(VLOOKUP(A652,$U$12:$AD$125,8)=VLOOKUP(A651,$U$12:$AD$125,8),0,VLOOKUP(A652,U$12:$AD$125,8))</f>
        <v>0</v>
      </c>
      <c r="M652" s="100">
        <f>IF(L652&gt;0,VLOOKUP(L652,T$12:$AC$125,7),0)</f>
        <v>0</v>
      </c>
      <c r="N652" s="95">
        <f t="shared" si="162"/>
        <v>0</v>
      </c>
      <c r="O652" s="95">
        <f t="shared" ca="1" si="157"/>
        <v>9.5561299999999996</v>
      </c>
      <c r="P652" s="101" t="str">
        <f t="shared" si="163"/>
        <v>J=</v>
      </c>
      <c r="Q652" s="102">
        <f t="shared" si="164"/>
        <v>44124</v>
      </c>
      <c r="R652" s="12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</row>
    <row r="653" spans="1:175" x14ac:dyDescent="0.2">
      <c r="A653" s="93">
        <f t="shared" si="158"/>
        <v>44068</v>
      </c>
      <c r="B653" s="94">
        <f t="shared" ca="1" si="165"/>
        <v>1009.63851</v>
      </c>
      <c r="C653" s="95">
        <f t="shared" si="159"/>
        <v>1000</v>
      </c>
      <c r="D653" s="96">
        <f ca="1">IF(A653&lt;$B$1,VLOOKUP(A653,[1]DI!$A$4:$B$15000,2,FALSE),0)</f>
        <v>1.9000000000000006E-2</v>
      </c>
      <c r="E653" s="95">
        <f t="shared" ref="E653:E716" ca="1" si="166">ROUND((((1+D653)^(1/252)-1)),8)</f>
        <v>7.4690000000000005E-5</v>
      </c>
      <c r="F653" s="97">
        <f t="shared" si="160"/>
        <v>1.0925</v>
      </c>
      <c r="G653" s="98">
        <f t="shared" ca="1" si="154"/>
        <v>1.000081598825</v>
      </c>
      <c r="H653" s="95">
        <f ca="1">TRUNC(PRODUCT(G$10:G652),15)</f>
        <v>1.0977181180851401</v>
      </c>
      <c r="I653" s="95">
        <f t="shared" ca="1" si="161"/>
        <v>1.0872387562280801</v>
      </c>
      <c r="J653" s="95">
        <f t="shared" ca="1" si="155"/>
        <v>1.00963851</v>
      </c>
      <c r="K653" s="95">
        <f t="shared" ca="1" si="156"/>
        <v>9.6385100000000001</v>
      </c>
      <c r="L653" s="99">
        <f>IF(VLOOKUP(A653,$U$12:$AD$125,8)=VLOOKUP(A652,$U$12:$AD$125,8),0,VLOOKUP(A653,U$12:$AD$125,8))</f>
        <v>0</v>
      </c>
      <c r="M653" s="100">
        <f>IF(L653&gt;0,VLOOKUP(L653,T$12:$AC$125,7),0)</f>
        <v>0</v>
      </c>
      <c r="N653" s="95">
        <f t="shared" si="162"/>
        <v>0</v>
      </c>
      <c r="O653" s="95">
        <f t="shared" ca="1" si="157"/>
        <v>9.6385100000000001</v>
      </c>
      <c r="P653" s="101" t="str">
        <f t="shared" si="163"/>
        <v>J=</v>
      </c>
      <c r="Q653" s="102">
        <f t="shared" si="164"/>
        <v>44124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</row>
    <row r="654" spans="1:175" x14ac:dyDescent="0.2">
      <c r="A654" s="93">
        <f t="shared" si="158"/>
        <v>44069</v>
      </c>
      <c r="B654" s="94">
        <f t="shared" ca="1" si="165"/>
        <v>1009.7209</v>
      </c>
      <c r="C654" s="95">
        <f t="shared" si="159"/>
        <v>1000</v>
      </c>
      <c r="D654" s="96">
        <f ca="1">IF(A654&lt;$B$1,VLOOKUP(A654,[1]DI!$A$4:$B$15000,2,FALSE),0)</f>
        <v>1.9000000000000006E-2</v>
      </c>
      <c r="E654" s="95">
        <f t="shared" ca="1" si="166"/>
        <v>7.4690000000000005E-5</v>
      </c>
      <c r="F654" s="97">
        <f t="shared" si="160"/>
        <v>1.0925</v>
      </c>
      <c r="G654" s="98">
        <f t="shared" ca="1" si="154"/>
        <v>1.000081598825</v>
      </c>
      <c r="H654" s="95">
        <f ca="1">TRUNC(PRODUCT(G$10:G653),15)</f>
        <v>1.0978076905937599</v>
      </c>
      <c r="I654" s="95">
        <f t="shared" ca="1" si="161"/>
        <v>1.0872387562280801</v>
      </c>
      <c r="J654" s="95">
        <f t="shared" ca="1" si="155"/>
        <v>1.0097209</v>
      </c>
      <c r="K654" s="95">
        <f t="shared" ca="1" si="156"/>
        <v>9.7209000000000003</v>
      </c>
      <c r="L654" s="99">
        <f>IF(VLOOKUP(A654,$U$12:$AD$125,8)=VLOOKUP(A653,$U$12:$AD$125,8),0,VLOOKUP(A654,U$12:$AD$125,8))</f>
        <v>0</v>
      </c>
      <c r="M654" s="100">
        <f>IF(L654&gt;0,VLOOKUP(L654,T$12:$AC$125,7),0)</f>
        <v>0</v>
      </c>
      <c r="N654" s="95">
        <f t="shared" si="162"/>
        <v>0</v>
      </c>
      <c r="O654" s="95">
        <f t="shared" ca="1" si="157"/>
        <v>9.7209000000000003</v>
      </c>
      <c r="P654" s="101" t="str">
        <f t="shared" si="163"/>
        <v>J=</v>
      </c>
      <c r="Q654" s="102">
        <f t="shared" si="164"/>
        <v>44124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</row>
    <row r="655" spans="1:175" x14ac:dyDescent="0.2">
      <c r="A655" s="93">
        <f t="shared" si="158"/>
        <v>44070</v>
      </c>
      <c r="B655" s="94">
        <f t="shared" ca="1" si="165"/>
        <v>1009.8032899999999</v>
      </c>
      <c r="C655" s="95">
        <f t="shared" si="159"/>
        <v>1000</v>
      </c>
      <c r="D655" s="96">
        <f ca="1">IF(A655&lt;$B$1,VLOOKUP(A655,[1]DI!$A$4:$B$15000,2,FALSE),0)</f>
        <v>1.9000000000000006E-2</v>
      </c>
      <c r="E655" s="95">
        <f t="shared" ca="1" si="166"/>
        <v>7.4690000000000005E-5</v>
      </c>
      <c r="F655" s="97">
        <f t="shared" si="160"/>
        <v>1.0925</v>
      </c>
      <c r="G655" s="98">
        <f t="shared" ca="1" si="154"/>
        <v>1.000081598825</v>
      </c>
      <c r="H655" s="95">
        <f ca="1">TRUNC(PRODUCT(G$10:G654),15)</f>
        <v>1.0978972704113801</v>
      </c>
      <c r="I655" s="95">
        <f t="shared" ca="1" si="161"/>
        <v>1.0872387562280801</v>
      </c>
      <c r="J655" s="95">
        <f t="shared" ca="1" si="155"/>
        <v>1.00980329</v>
      </c>
      <c r="K655" s="95">
        <f t="shared" ca="1" si="156"/>
        <v>9.8032900000000005</v>
      </c>
      <c r="L655" s="99">
        <f>IF(VLOOKUP(A655,$U$12:$AD$125,8)=VLOOKUP(A654,$U$12:$AD$125,8),0,VLOOKUP(A655,U$12:$AD$125,8))</f>
        <v>0</v>
      </c>
      <c r="M655" s="100">
        <f>IF(L655&gt;0,VLOOKUP(L655,T$12:$AC$125,7),0)</f>
        <v>0</v>
      </c>
      <c r="N655" s="95">
        <f t="shared" si="162"/>
        <v>0</v>
      </c>
      <c r="O655" s="95">
        <f t="shared" ca="1" si="157"/>
        <v>9.8032900000000005</v>
      </c>
      <c r="P655" s="101" t="str">
        <f t="shared" si="163"/>
        <v>J=</v>
      </c>
      <c r="Q655" s="102">
        <f t="shared" si="164"/>
        <v>44124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</row>
    <row r="656" spans="1:175" x14ac:dyDescent="0.2">
      <c r="A656" s="93">
        <f t="shared" si="158"/>
        <v>44071</v>
      </c>
      <c r="B656" s="94">
        <f t="shared" ca="1" si="165"/>
        <v>1009.8856899899999</v>
      </c>
      <c r="C656" s="95">
        <f t="shared" si="159"/>
        <v>1000</v>
      </c>
      <c r="D656" s="96">
        <f ca="1">IF(A656&lt;$B$1,VLOOKUP(A656,[1]DI!$A$4:$B$15000,2,FALSE),0)</f>
        <v>1.9000000000000006E-2</v>
      </c>
      <c r="E656" s="95">
        <f t="shared" ca="1" si="166"/>
        <v>7.4690000000000005E-5</v>
      </c>
      <c r="F656" s="97">
        <f t="shared" si="160"/>
        <v>1.0925</v>
      </c>
      <c r="G656" s="98">
        <f t="shared" ca="1" si="154"/>
        <v>1.000081598825</v>
      </c>
      <c r="H656" s="95">
        <f ca="1">TRUNC(PRODUCT(G$10:G655),15)</f>
        <v>1.09798685753862</v>
      </c>
      <c r="I656" s="95">
        <f t="shared" ca="1" si="161"/>
        <v>1.0872387562280801</v>
      </c>
      <c r="J656" s="95">
        <f t="shared" ca="1" si="155"/>
        <v>1.0098856899999999</v>
      </c>
      <c r="K656" s="95">
        <f t="shared" ca="1" si="156"/>
        <v>9.8856899899999995</v>
      </c>
      <c r="L656" s="99">
        <f>IF(VLOOKUP(A656,$U$12:$AD$125,8)=VLOOKUP(A655,$U$12:$AD$125,8),0,VLOOKUP(A656,U$12:$AD$125,8))</f>
        <v>0</v>
      </c>
      <c r="M656" s="100">
        <f>IF(L656&gt;0,VLOOKUP(L656,T$12:$AC$125,7),0)</f>
        <v>0</v>
      </c>
      <c r="N656" s="95">
        <f t="shared" si="162"/>
        <v>0</v>
      </c>
      <c r="O656" s="95">
        <f t="shared" ca="1" si="157"/>
        <v>9.8856899899999995</v>
      </c>
      <c r="P656" s="101" t="str">
        <f t="shared" si="163"/>
        <v>J=</v>
      </c>
      <c r="Q656" s="102">
        <f t="shared" si="164"/>
        <v>44124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</row>
    <row r="657" spans="1:172" x14ac:dyDescent="0.2">
      <c r="A657" s="93">
        <f t="shared" si="158"/>
        <v>44072</v>
      </c>
      <c r="B657" s="94">
        <f t="shared" ca="1" si="165"/>
        <v>1009.96809</v>
      </c>
      <c r="C657" s="95">
        <f t="shared" si="159"/>
        <v>1000</v>
      </c>
      <c r="D657" s="96">
        <f ca="1">IF(A657&lt;$B$1,VLOOKUP(A657,[1]DI!$A$4:$B$15000,2,FALSE),0)</f>
        <v>0</v>
      </c>
      <c r="E657" s="95">
        <f t="shared" ca="1" si="166"/>
        <v>0</v>
      </c>
      <c r="F657" s="97">
        <f t="shared" si="160"/>
        <v>1.0925</v>
      </c>
      <c r="G657" s="98">
        <f t="shared" ca="1" si="154"/>
        <v>1</v>
      </c>
      <c r="H657" s="95">
        <f ca="1">TRUNC(PRODUCT(G$10:G656),15)</f>
        <v>1.09807645197606</v>
      </c>
      <c r="I657" s="95">
        <f t="shared" ca="1" si="161"/>
        <v>1.0872387562280801</v>
      </c>
      <c r="J657" s="95">
        <f t="shared" ca="1" si="155"/>
        <v>1.0099680900000001</v>
      </c>
      <c r="K657" s="95">
        <f t="shared" ca="1" si="156"/>
        <v>9.9680900000000001</v>
      </c>
      <c r="L657" s="99">
        <f>IF(VLOOKUP(A657,$U$12:$AD$125,8)=VLOOKUP(A656,$U$12:$AD$125,8),0,VLOOKUP(A657,U$12:$AD$125,8))</f>
        <v>0</v>
      </c>
      <c r="M657" s="100">
        <f>IF(L657&gt;0,VLOOKUP(L657,T$12:$AC$125,7),0)</f>
        <v>0</v>
      </c>
      <c r="N657" s="95">
        <f t="shared" si="162"/>
        <v>0</v>
      </c>
      <c r="O657" s="95">
        <f t="shared" ca="1" si="157"/>
        <v>9.9680900000000001</v>
      </c>
      <c r="P657" s="101" t="str">
        <f t="shared" si="163"/>
        <v>J=</v>
      </c>
      <c r="Q657" s="102">
        <f t="shared" si="164"/>
        <v>44124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</row>
    <row r="658" spans="1:172" x14ac:dyDescent="0.2">
      <c r="A658" s="93">
        <f t="shared" si="158"/>
        <v>44073</v>
      </c>
      <c r="B658" s="94">
        <f t="shared" ca="1" si="165"/>
        <v>1009.96809</v>
      </c>
      <c r="C658" s="95">
        <f t="shared" si="159"/>
        <v>1000</v>
      </c>
      <c r="D658" s="96">
        <f ca="1">IF(A658&lt;$B$1,VLOOKUP(A658,[1]DI!$A$4:$B$15000,2,FALSE),0)</f>
        <v>0</v>
      </c>
      <c r="E658" s="95">
        <f t="shared" ca="1" si="166"/>
        <v>0</v>
      </c>
      <c r="F658" s="97">
        <f t="shared" si="160"/>
        <v>1.0925</v>
      </c>
      <c r="G658" s="98">
        <f t="shared" ca="1" si="154"/>
        <v>1</v>
      </c>
      <c r="H658" s="95">
        <f ca="1">TRUNC(PRODUCT(G$10:G657),15)</f>
        <v>1.09807645197606</v>
      </c>
      <c r="I658" s="95">
        <f t="shared" ca="1" si="161"/>
        <v>1.0872387562280801</v>
      </c>
      <c r="J658" s="95">
        <f t="shared" ca="1" si="155"/>
        <v>1.0099680900000001</v>
      </c>
      <c r="K658" s="95">
        <f t="shared" ca="1" si="156"/>
        <v>9.9680900000000001</v>
      </c>
      <c r="L658" s="99">
        <f>IF(VLOOKUP(A658,$U$12:$AD$125,8)=VLOOKUP(A657,$U$12:$AD$125,8),0,VLOOKUP(A658,U$12:$AD$125,8))</f>
        <v>0</v>
      </c>
      <c r="M658" s="100">
        <f>IF(L658&gt;0,VLOOKUP(L658,T$12:$AC$125,7),0)</f>
        <v>0</v>
      </c>
      <c r="N658" s="95">
        <f t="shared" si="162"/>
        <v>0</v>
      </c>
      <c r="O658" s="95">
        <f t="shared" ca="1" si="157"/>
        <v>9.9680900000000001</v>
      </c>
      <c r="P658" s="101" t="str">
        <f t="shared" si="163"/>
        <v>J=</v>
      </c>
      <c r="Q658" s="102">
        <f t="shared" si="164"/>
        <v>44124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</row>
    <row r="659" spans="1:172" x14ac:dyDescent="0.2">
      <c r="A659" s="93">
        <f t="shared" si="158"/>
        <v>44074</v>
      </c>
      <c r="B659" s="94">
        <f t="shared" ca="1" si="165"/>
        <v>1009.96809</v>
      </c>
      <c r="C659" s="95">
        <f t="shared" si="159"/>
        <v>1000</v>
      </c>
      <c r="D659" s="96">
        <f ca="1">IF(A659&lt;$B$1,VLOOKUP(A659,[1]DI!$A$4:$B$15000,2,FALSE),0)</f>
        <v>1.9000000000000006E-2</v>
      </c>
      <c r="E659" s="95">
        <f t="shared" ca="1" si="166"/>
        <v>7.4690000000000005E-5</v>
      </c>
      <c r="F659" s="97">
        <f t="shared" si="160"/>
        <v>1.0925</v>
      </c>
      <c r="G659" s="98">
        <f t="shared" ca="1" si="154"/>
        <v>1.000081598825</v>
      </c>
      <c r="H659" s="95">
        <f ca="1">TRUNC(PRODUCT(G$10:G658),15)</f>
        <v>1.09807645197606</v>
      </c>
      <c r="I659" s="95">
        <f t="shared" ca="1" si="161"/>
        <v>1.0872387562280801</v>
      </c>
      <c r="J659" s="95">
        <f t="shared" ca="1" si="155"/>
        <v>1.0099680900000001</v>
      </c>
      <c r="K659" s="95">
        <f t="shared" ca="1" si="156"/>
        <v>9.9680900000000001</v>
      </c>
      <c r="L659" s="99">
        <f>IF(VLOOKUP(A659,$U$12:$AD$125,8)=VLOOKUP(A658,$U$12:$AD$125,8),0,VLOOKUP(A659,U$12:$AD$125,8))</f>
        <v>0</v>
      </c>
      <c r="M659" s="100">
        <f>IF(L659&gt;0,VLOOKUP(L659,T$12:$AC$125,7),0)</f>
        <v>0</v>
      </c>
      <c r="N659" s="95">
        <f t="shared" si="162"/>
        <v>0</v>
      </c>
      <c r="O659" s="95">
        <f t="shared" ca="1" si="157"/>
        <v>9.9680900000000001</v>
      </c>
      <c r="P659" s="101" t="str">
        <f t="shared" si="163"/>
        <v>J=</v>
      </c>
      <c r="Q659" s="102">
        <f t="shared" si="164"/>
        <v>44124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</row>
    <row r="660" spans="1:172" x14ac:dyDescent="0.2">
      <c r="A660" s="93">
        <f t="shared" si="158"/>
        <v>44075</v>
      </c>
      <c r="B660" s="94">
        <f t="shared" ca="1" si="165"/>
        <v>1010.0505000000001</v>
      </c>
      <c r="C660" s="95">
        <f t="shared" si="159"/>
        <v>1000</v>
      </c>
      <c r="D660" s="96">
        <f ca="1">IF(A660&lt;$B$1,VLOOKUP(A660,[1]DI!$A$4:$B$15000,2,FALSE),0)</f>
        <v>1.9000000000000006E-2</v>
      </c>
      <c r="E660" s="95">
        <f t="shared" ca="1" si="166"/>
        <v>7.4690000000000005E-5</v>
      </c>
      <c r="F660" s="97">
        <f t="shared" si="160"/>
        <v>1.0925</v>
      </c>
      <c r="G660" s="98">
        <f t="shared" ca="1" si="154"/>
        <v>1.000081598825</v>
      </c>
      <c r="H660" s="95">
        <f ca="1">TRUNC(PRODUCT(G$10:G659),15)</f>
        <v>1.0981660537243001</v>
      </c>
      <c r="I660" s="95">
        <f t="shared" ca="1" si="161"/>
        <v>1.0872387562280801</v>
      </c>
      <c r="J660" s="95">
        <f t="shared" ca="1" si="155"/>
        <v>1.0100505</v>
      </c>
      <c r="K660" s="95">
        <f t="shared" ca="1" si="156"/>
        <v>10.0505</v>
      </c>
      <c r="L660" s="99">
        <f>IF(VLOOKUP(A660,$U$12:$AD$125,8)=VLOOKUP(A659,$U$12:$AD$125,8),0,VLOOKUP(A660,U$12:$AD$125,8))</f>
        <v>0</v>
      </c>
      <c r="M660" s="100">
        <f>IF(L660&gt;0,VLOOKUP(L660,T$12:$AC$125,7),0)</f>
        <v>0</v>
      </c>
      <c r="N660" s="95">
        <f t="shared" si="162"/>
        <v>0</v>
      </c>
      <c r="O660" s="95">
        <f t="shared" ca="1" si="157"/>
        <v>10.0505</v>
      </c>
      <c r="P660" s="101" t="str">
        <f t="shared" si="163"/>
        <v>J=</v>
      </c>
      <c r="Q660" s="102">
        <f t="shared" si="164"/>
        <v>44124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</row>
    <row r="661" spans="1:172" x14ac:dyDescent="0.2">
      <c r="A661" s="93">
        <f t="shared" si="158"/>
        <v>44076</v>
      </c>
      <c r="B661" s="94">
        <f t="shared" ca="1" si="165"/>
        <v>1010.13292</v>
      </c>
      <c r="C661" s="95">
        <f t="shared" si="159"/>
        <v>1000</v>
      </c>
      <c r="D661" s="96">
        <f ca="1">IF(A661&lt;$B$1,VLOOKUP(A661,[1]DI!$A$4:$B$15000,2,FALSE),0)</f>
        <v>1.9000000000000006E-2</v>
      </c>
      <c r="E661" s="95">
        <f t="shared" ca="1" si="166"/>
        <v>7.4690000000000005E-5</v>
      </c>
      <c r="F661" s="97">
        <f t="shared" si="160"/>
        <v>1.0925</v>
      </c>
      <c r="G661" s="98">
        <f t="shared" ca="1" si="154"/>
        <v>1.000081598825</v>
      </c>
      <c r="H661" s="95">
        <f ca="1">TRUNC(PRODUCT(G$10:G660),15)</f>
        <v>1.0982556627839399</v>
      </c>
      <c r="I661" s="95">
        <f t="shared" ca="1" si="161"/>
        <v>1.0872387562280801</v>
      </c>
      <c r="J661" s="95">
        <f t="shared" ca="1" si="155"/>
        <v>1.01013292</v>
      </c>
      <c r="K661" s="95">
        <f t="shared" ca="1" si="156"/>
        <v>10.13292</v>
      </c>
      <c r="L661" s="99">
        <f>IF(VLOOKUP(A661,$U$12:$AD$125,8)=VLOOKUP(A660,$U$12:$AD$125,8),0,VLOOKUP(A661,U$12:$AD$125,8))</f>
        <v>0</v>
      </c>
      <c r="M661" s="100">
        <f>IF(L661&gt;0,VLOOKUP(L661,T$12:$AC$125,7),0)</f>
        <v>0</v>
      </c>
      <c r="N661" s="95">
        <f t="shared" si="162"/>
        <v>0</v>
      </c>
      <c r="O661" s="95">
        <f t="shared" ca="1" si="157"/>
        <v>10.13292</v>
      </c>
      <c r="P661" s="101" t="str">
        <f t="shared" si="163"/>
        <v>J=</v>
      </c>
      <c r="Q661" s="102">
        <f t="shared" si="164"/>
        <v>44124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</row>
    <row r="662" spans="1:172" x14ac:dyDescent="0.2">
      <c r="A662" s="93">
        <f t="shared" si="158"/>
        <v>44077</v>
      </c>
      <c r="B662" s="94">
        <f t="shared" ca="1" si="165"/>
        <v>1010.2153499999999</v>
      </c>
      <c r="C662" s="95">
        <f t="shared" si="159"/>
        <v>1000</v>
      </c>
      <c r="D662" s="96">
        <f ca="1">IF(A662&lt;$B$1,VLOOKUP(A662,[1]DI!$A$4:$B$15000,2,FALSE),0)</f>
        <v>1.9000000000000006E-2</v>
      </c>
      <c r="E662" s="95">
        <f t="shared" ca="1" si="166"/>
        <v>7.4690000000000005E-5</v>
      </c>
      <c r="F662" s="97">
        <f t="shared" si="160"/>
        <v>1.0925</v>
      </c>
      <c r="G662" s="98">
        <f t="shared" ca="1" si="154"/>
        <v>1.000081598825</v>
      </c>
      <c r="H662" s="95">
        <f ca="1">TRUNC(PRODUCT(G$10:G661),15)</f>
        <v>1.0983452791555699</v>
      </c>
      <c r="I662" s="95">
        <f t="shared" ca="1" si="161"/>
        <v>1.0872387562280801</v>
      </c>
      <c r="J662" s="95">
        <f t="shared" ca="1" si="155"/>
        <v>1.01021535</v>
      </c>
      <c r="K662" s="95">
        <f t="shared" ca="1" si="156"/>
        <v>10.215350000000001</v>
      </c>
      <c r="L662" s="99">
        <f>IF(VLOOKUP(A662,$U$12:$AD$125,8)=VLOOKUP(A661,$U$12:$AD$125,8),0,VLOOKUP(A662,U$12:$AD$125,8))</f>
        <v>0</v>
      </c>
      <c r="M662" s="100">
        <f>IF(L662&gt;0,VLOOKUP(L662,T$12:$AC$125,7),0)</f>
        <v>0</v>
      </c>
      <c r="N662" s="95">
        <f t="shared" si="162"/>
        <v>0</v>
      </c>
      <c r="O662" s="95">
        <f t="shared" ca="1" si="157"/>
        <v>10.215350000000001</v>
      </c>
      <c r="P662" s="101" t="str">
        <f t="shared" si="163"/>
        <v>J=</v>
      </c>
      <c r="Q662" s="102">
        <f t="shared" si="164"/>
        <v>44124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</row>
    <row r="663" spans="1:172" x14ac:dyDescent="0.2">
      <c r="A663" s="93">
        <f t="shared" si="158"/>
        <v>44078</v>
      </c>
      <c r="B663" s="94">
        <f t="shared" ca="1" si="165"/>
        <v>1010.29777999</v>
      </c>
      <c r="C663" s="95">
        <f t="shared" si="159"/>
        <v>1000</v>
      </c>
      <c r="D663" s="96">
        <f ca="1">IF(A663&lt;$B$1,VLOOKUP(A663,[1]DI!$A$4:$B$15000,2,FALSE),0)</f>
        <v>1.9000000000000006E-2</v>
      </c>
      <c r="E663" s="95">
        <f t="shared" ca="1" si="166"/>
        <v>7.4690000000000005E-5</v>
      </c>
      <c r="F663" s="97">
        <f t="shared" si="160"/>
        <v>1.0925</v>
      </c>
      <c r="G663" s="98">
        <f t="shared" ca="1" si="154"/>
        <v>1.000081598825</v>
      </c>
      <c r="H663" s="95">
        <f ca="1">TRUNC(PRODUCT(G$10:G662),15)</f>
        <v>1.0984349028397999</v>
      </c>
      <c r="I663" s="95">
        <f t="shared" ca="1" si="161"/>
        <v>1.0872387562280801</v>
      </c>
      <c r="J663" s="95">
        <f t="shared" ca="1" si="155"/>
        <v>1.0102977799999999</v>
      </c>
      <c r="K663" s="95">
        <f t="shared" ca="1" si="156"/>
        <v>10.29777999</v>
      </c>
      <c r="L663" s="99">
        <f>IF(VLOOKUP(A663,$U$12:$AD$125,8)=VLOOKUP(A662,$U$12:$AD$125,8),0,VLOOKUP(A663,U$12:$AD$125,8))</f>
        <v>0</v>
      </c>
      <c r="M663" s="100">
        <f>IF(L663&gt;0,VLOOKUP(L663,T$12:$AC$125,7),0)</f>
        <v>0</v>
      </c>
      <c r="N663" s="95">
        <f t="shared" si="162"/>
        <v>0</v>
      </c>
      <c r="O663" s="95">
        <f t="shared" ca="1" si="157"/>
        <v>10.29777999</v>
      </c>
      <c r="P663" s="101" t="str">
        <f t="shared" si="163"/>
        <v>J=</v>
      </c>
      <c r="Q663" s="102">
        <f t="shared" si="164"/>
        <v>44124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</row>
    <row r="664" spans="1:172" x14ac:dyDescent="0.2">
      <c r="A664" s="93">
        <f t="shared" si="158"/>
        <v>44079</v>
      </c>
      <c r="B664" s="94">
        <f t="shared" ca="1" si="165"/>
        <v>1010.38022</v>
      </c>
      <c r="C664" s="95">
        <f t="shared" si="159"/>
        <v>1000</v>
      </c>
      <c r="D664" s="96">
        <f ca="1">IF(A664&lt;$B$1,VLOOKUP(A664,[1]DI!$A$4:$B$15000,2,FALSE),0)</f>
        <v>0</v>
      </c>
      <c r="E664" s="95">
        <f t="shared" ca="1" si="166"/>
        <v>0</v>
      </c>
      <c r="F664" s="97">
        <f t="shared" si="160"/>
        <v>1.0925</v>
      </c>
      <c r="G664" s="98">
        <f t="shared" ca="1" si="154"/>
        <v>1</v>
      </c>
      <c r="H664" s="95">
        <f ca="1">TRUNC(PRODUCT(G$10:G663),15)</f>
        <v>1.09852453383721</v>
      </c>
      <c r="I664" s="95">
        <f t="shared" ca="1" si="161"/>
        <v>1.0872387562280801</v>
      </c>
      <c r="J664" s="95">
        <f t="shared" ca="1" si="155"/>
        <v>1.0103802200000001</v>
      </c>
      <c r="K664" s="95">
        <f t="shared" ca="1" si="156"/>
        <v>10.38022</v>
      </c>
      <c r="L664" s="99">
        <f>IF(VLOOKUP(A664,$U$12:$AD$125,8)=VLOOKUP(A663,$U$12:$AD$125,8),0,VLOOKUP(A664,U$12:$AD$125,8))</f>
        <v>0</v>
      </c>
      <c r="M664" s="100">
        <f>IF(L664&gt;0,VLOOKUP(L664,T$12:$AC$125,7),0)</f>
        <v>0</v>
      </c>
      <c r="N664" s="95">
        <f t="shared" si="162"/>
        <v>0</v>
      </c>
      <c r="O664" s="95">
        <f t="shared" ca="1" si="157"/>
        <v>10.38022</v>
      </c>
      <c r="P664" s="101" t="str">
        <f t="shared" si="163"/>
        <v>J=</v>
      </c>
      <c r="Q664" s="102">
        <f t="shared" si="164"/>
        <v>44124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</row>
    <row r="665" spans="1:172" x14ac:dyDescent="0.2">
      <c r="A665" s="93">
        <f t="shared" si="158"/>
        <v>44080</v>
      </c>
      <c r="B665" s="94">
        <f t="shared" ca="1" si="165"/>
        <v>1010.38022</v>
      </c>
      <c r="C665" s="95">
        <f t="shared" si="159"/>
        <v>1000</v>
      </c>
      <c r="D665" s="96">
        <f ca="1">IF(A665&lt;$B$1,VLOOKUP(A665,[1]DI!$A$4:$B$15000,2,FALSE),0)</f>
        <v>0</v>
      </c>
      <c r="E665" s="95">
        <f t="shared" ca="1" si="166"/>
        <v>0</v>
      </c>
      <c r="F665" s="97">
        <f t="shared" si="160"/>
        <v>1.0925</v>
      </c>
      <c r="G665" s="98">
        <f t="shared" ca="1" si="154"/>
        <v>1</v>
      </c>
      <c r="H665" s="95">
        <f ca="1">TRUNC(PRODUCT(G$10:G664),15)</f>
        <v>1.09852453383721</v>
      </c>
      <c r="I665" s="95">
        <f t="shared" ca="1" si="161"/>
        <v>1.0872387562280801</v>
      </c>
      <c r="J665" s="95">
        <f t="shared" ca="1" si="155"/>
        <v>1.0103802200000001</v>
      </c>
      <c r="K665" s="95">
        <f t="shared" ca="1" si="156"/>
        <v>10.38022</v>
      </c>
      <c r="L665" s="99">
        <f>IF(VLOOKUP(A665,$U$12:$AD$125,8)=VLOOKUP(A664,$U$12:$AD$125,8),0,VLOOKUP(A665,U$12:$AD$125,8))</f>
        <v>0</v>
      </c>
      <c r="M665" s="100">
        <f>IF(L665&gt;0,VLOOKUP(L665,T$12:$AC$125,7),0)</f>
        <v>0</v>
      </c>
      <c r="N665" s="95">
        <f t="shared" si="162"/>
        <v>0</v>
      </c>
      <c r="O665" s="95">
        <f t="shared" ca="1" si="157"/>
        <v>10.38022</v>
      </c>
      <c r="P665" s="101" t="str">
        <f t="shared" si="163"/>
        <v>J=</v>
      </c>
      <c r="Q665" s="102">
        <f t="shared" si="164"/>
        <v>44124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</row>
    <row r="666" spans="1:172" x14ac:dyDescent="0.2">
      <c r="A666" s="93">
        <f t="shared" si="158"/>
        <v>44081</v>
      </c>
      <c r="B666" s="94">
        <f t="shared" ca="1" si="165"/>
        <v>1010.38022</v>
      </c>
      <c r="C666" s="95">
        <f t="shared" si="159"/>
        <v>1000</v>
      </c>
      <c r="D666" s="96">
        <f ca="1">IF(A666&lt;$B$1,VLOOKUP(A666,[1]DI!$A$4:$B$15000,2,FALSE),0)</f>
        <v>0</v>
      </c>
      <c r="E666" s="95">
        <f t="shared" ca="1" si="166"/>
        <v>0</v>
      </c>
      <c r="F666" s="97">
        <f t="shared" si="160"/>
        <v>1.0925</v>
      </c>
      <c r="G666" s="98">
        <f t="shared" ca="1" si="154"/>
        <v>1</v>
      </c>
      <c r="H666" s="95">
        <f ca="1">TRUNC(PRODUCT(G$10:G665),15)</f>
        <v>1.09852453383721</v>
      </c>
      <c r="I666" s="95">
        <f t="shared" ca="1" si="161"/>
        <v>1.0872387562280801</v>
      </c>
      <c r="J666" s="95">
        <f t="shared" ca="1" si="155"/>
        <v>1.0103802200000001</v>
      </c>
      <c r="K666" s="95">
        <f t="shared" ca="1" si="156"/>
        <v>10.38022</v>
      </c>
      <c r="L666" s="99">
        <f>IF(VLOOKUP(A666,$U$12:$AD$125,8)=VLOOKUP(A665,$U$12:$AD$125,8),0,VLOOKUP(A666,U$12:$AD$125,8))</f>
        <v>0</v>
      </c>
      <c r="M666" s="100">
        <f>IF(L666&gt;0,VLOOKUP(L666,T$12:$AC$125,7),0)</f>
        <v>0</v>
      </c>
      <c r="N666" s="95">
        <f t="shared" si="162"/>
        <v>0</v>
      </c>
      <c r="O666" s="95">
        <f t="shared" ca="1" si="157"/>
        <v>10.38022</v>
      </c>
      <c r="P666" s="101" t="str">
        <f t="shared" si="163"/>
        <v>J=</v>
      </c>
      <c r="Q666" s="102">
        <f t="shared" si="164"/>
        <v>44124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</row>
    <row r="667" spans="1:172" x14ac:dyDescent="0.2">
      <c r="A667" s="93">
        <f t="shared" si="158"/>
        <v>44082</v>
      </c>
      <c r="B667" s="94">
        <f t="shared" ca="1" si="165"/>
        <v>1010.38022</v>
      </c>
      <c r="C667" s="95">
        <f t="shared" si="159"/>
        <v>1000</v>
      </c>
      <c r="D667" s="96">
        <f ca="1">IF(A667&lt;$B$1,VLOOKUP(A667,[1]DI!$A$4:$B$15000,2,FALSE),0)</f>
        <v>1.9000000000000006E-2</v>
      </c>
      <c r="E667" s="95">
        <f t="shared" ca="1" si="166"/>
        <v>7.4690000000000005E-5</v>
      </c>
      <c r="F667" s="97">
        <f t="shared" si="160"/>
        <v>1.0925</v>
      </c>
      <c r="G667" s="98">
        <f t="shared" ca="1" si="154"/>
        <v>1.000081598825</v>
      </c>
      <c r="H667" s="95">
        <f ca="1">TRUNC(PRODUCT(G$10:G666),15)</f>
        <v>1.09852453383721</v>
      </c>
      <c r="I667" s="95">
        <f t="shared" ca="1" si="161"/>
        <v>1.0872387562280801</v>
      </c>
      <c r="J667" s="95">
        <f t="shared" ca="1" si="155"/>
        <v>1.0103802200000001</v>
      </c>
      <c r="K667" s="95">
        <f t="shared" ca="1" si="156"/>
        <v>10.38022</v>
      </c>
      <c r="L667" s="99">
        <f>IF(VLOOKUP(A667,$U$12:$AD$125,8)=VLOOKUP(A666,$U$12:$AD$125,8),0,VLOOKUP(A667,U$12:$AD$125,8))</f>
        <v>0</v>
      </c>
      <c r="M667" s="100">
        <f>IF(L667&gt;0,VLOOKUP(L667,T$12:$AC$125,7),0)</f>
        <v>0</v>
      </c>
      <c r="N667" s="95">
        <f t="shared" si="162"/>
        <v>0</v>
      </c>
      <c r="O667" s="95">
        <f t="shared" ca="1" si="157"/>
        <v>10.38022</v>
      </c>
      <c r="P667" s="101" t="str">
        <f t="shared" si="163"/>
        <v>J=</v>
      </c>
      <c r="Q667" s="102">
        <f t="shared" si="164"/>
        <v>44124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</row>
    <row r="668" spans="1:172" x14ac:dyDescent="0.2">
      <c r="A668" s="93">
        <f t="shared" si="158"/>
        <v>44083</v>
      </c>
      <c r="B668" s="94">
        <f t="shared" ca="1" si="165"/>
        <v>1010.46266999</v>
      </c>
      <c r="C668" s="95">
        <f t="shared" si="159"/>
        <v>1000</v>
      </c>
      <c r="D668" s="96">
        <f ca="1">IF(A668&lt;$B$1,VLOOKUP(A668,[1]DI!$A$4:$B$15000,2,FALSE),0)</f>
        <v>1.9000000000000006E-2</v>
      </c>
      <c r="E668" s="95">
        <f t="shared" ca="1" si="166"/>
        <v>7.4690000000000005E-5</v>
      </c>
      <c r="F668" s="97">
        <f t="shared" si="160"/>
        <v>1.0925</v>
      </c>
      <c r="G668" s="98">
        <f t="shared" ca="1" si="154"/>
        <v>1.000081598825</v>
      </c>
      <c r="H668" s="95">
        <f ca="1">TRUNC(PRODUCT(G$10:G667),15)</f>
        <v>1.0986141721484</v>
      </c>
      <c r="I668" s="95">
        <f t="shared" ca="1" si="161"/>
        <v>1.0872387562280801</v>
      </c>
      <c r="J668" s="95">
        <f t="shared" ca="1" si="155"/>
        <v>1.0104626699999999</v>
      </c>
      <c r="K668" s="95">
        <f t="shared" ca="1" si="156"/>
        <v>10.46266999</v>
      </c>
      <c r="L668" s="99">
        <f>IF(VLOOKUP(A668,$U$12:$AD$125,8)=VLOOKUP(A667,$U$12:$AD$125,8),0,VLOOKUP(A668,U$12:$AD$125,8))</f>
        <v>0</v>
      </c>
      <c r="M668" s="100">
        <f>IF(L668&gt;0,VLOOKUP(L668,T$12:$AC$125,7),0)</f>
        <v>0</v>
      </c>
      <c r="N668" s="95">
        <f t="shared" si="162"/>
        <v>0</v>
      </c>
      <c r="O668" s="95">
        <f t="shared" ca="1" si="157"/>
        <v>10.46266999</v>
      </c>
      <c r="P668" s="101" t="str">
        <f t="shared" si="163"/>
        <v>J=</v>
      </c>
      <c r="Q668" s="102">
        <f t="shared" si="164"/>
        <v>44124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</row>
    <row r="669" spans="1:172" x14ac:dyDescent="0.2">
      <c r="A669" s="93">
        <f t="shared" si="158"/>
        <v>44084</v>
      </c>
      <c r="B669" s="94">
        <f t="shared" ca="1" si="165"/>
        <v>1010.54512</v>
      </c>
      <c r="C669" s="95">
        <f t="shared" si="159"/>
        <v>1000</v>
      </c>
      <c r="D669" s="96">
        <f ca="1">IF(A669&lt;$B$1,VLOOKUP(A669,[1]DI!$A$4:$B$15000,2,FALSE),0)</f>
        <v>1.9000000000000006E-2</v>
      </c>
      <c r="E669" s="95">
        <f t="shared" ca="1" si="166"/>
        <v>7.4690000000000005E-5</v>
      </c>
      <c r="F669" s="97">
        <f t="shared" si="160"/>
        <v>1.0925</v>
      </c>
      <c r="G669" s="98">
        <f t="shared" ca="1" si="154"/>
        <v>1.000081598825</v>
      </c>
      <c r="H669" s="95">
        <f ca="1">TRUNC(PRODUCT(G$10:G668),15)</f>
        <v>1.0987038177739801</v>
      </c>
      <c r="I669" s="95">
        <f t="shared" ca="1" si="161"/>
        <v>1.0872387562280801</v>
      </c>
      <c r="J669" s="95">
        <f t="shared" ca="1" si="155"/>
        <v>1.01054512</v>
      </c>
      <c r="K669" s="95">
        <f t="shared" ca="1" si="156"/>
        <v>10.545120000000001</v>
      </c>
      <c r="L669" s="99">
        <f>IF(VLOOKUP(A669,$U$12:$AD$125,8)=VLOOKUP(A668,$U$12:$AD$125,8),0,VLOOKUP(A669,U$12:$AD$125,8))</f>
        <v>0</v>
      </c>
      <c r="M669" s="100">
        <f>IF(L669&gt;0,VLOOKUP(L669,T$12:$AC$125,7),0)</f>
        <v>0</v>
      </c>
      <c r="N669" s="95">
        <f t="shared" si="162"/>
        <v>0</v>
      </c>
      <c r="O669" s="95">
        <f t="shared" ca="1" si="157"/>
        <v>10.545120000000001</v>
      </c>
      <c r="P669" s="101" t="str">
        <f t="shared" si="163"/>
        <v>J=</v>
      </c>
      <c r="Q669" s="102">
        <f t="shared" si="164"/>
        <v>44124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</row>
    <row r="670" spans="1:172" x14ac:dyDescent="0.2">
      <c r="A670" s="93">
        <f t="shared" si="158"/>
        <v>44085</v>
      </c>
      <c r="B670" s="94">
        <f t="shared" ca="1" si="165"/>
        <v>1010.62758</v>
      </c>
      <c r="C670" s="95">
        <f t="shared" si="159"/>
        <v>1000</v>
      </c>
      <c r="D670" s="96">
        <f ca="1">IF(A670&lt;$B$1,VLOOKUP(A670,[1]DI!$A$4:$B$15000,2,FALSE),0)</f>
        <v>1.9000000000000006E-2</v>
      </c>
      <c r="E670" s="95">
        <f t="shared" ca="1" si="166"/>
        <v>7.4690000000000005E-5</v>
      </c>
      <c r="F670" s="97">
        <f t="shared" si="160"/>
        <v>1.0925</v>
      </c>
      <c r="G670" s="98">
        <f t="shared" ca="1" si="154"/>
        <v>1.000081598825</v>
      </c>
      <c r="H670" s="95">
        <f ca="1">TRUNC(PRODUCT(G$10:G669),15)</f>
        <v>1.0987934707145299</v>
      </c>
      <c r="I670" s="95">
        <f t="shared" ca="1" si="161"/>
        <v>1.0872387562280801</v>
      </c>
      <c r="J670" s="95">
        <f t="shared" ca="1" si="155"/>
        <v>1.01062758</v>
      </c>
      <c r="K670" s="95">
        <f t="shared" ca="1" si="156"/>
        <v>10.62758</v>
      </c>
      <c r="L670" s="99">
        <f>IF(VLOOKUP(A670,$U$12:$AD$125,8)=VLOOKUP(A669,$U$12:$AD$125,8),0,VLOOKUP(A670,U$12:$AD$125,8))</f>
        <v>0</v>
      </c>
      <c r="M670" s="100">
        <f>IF(L670&gt;0,VLOOKUP(L670,T$12:$AC$125,7),0)</f>
        <v>0</v>
      </c>
      <c r="N670" s="95">
        <f t="shared" si="162"/>
        <v>0</v>
      </c>
      <c r="O670" s="95">
        <f t="shared" ca="1" si="157"/>
        <v>10.62758</v>
      </c>
      <c r="P670" s="101" t="str">
        <f t="shared" si="163"/>
        <v>J=</v>
      </c>
      <c r="Q670" s="102">
        <f t="shared" si="164"/>
        <v>44124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</row>
    <row r="671" spans="1:172" x14ac:dyDescent="0.2">
      <c r="A671" s="93">
        <f t="shared" si="158"/>
        <v>44086</v>
      </c>
      <c r="B671" s="94">
        <f t="shared" ca="1" si="165"/>
        <v>1010.71004</v>
      </c>
      <c r="C671" s="95">
        <f t="shared" si="159"/>
        <v>1000</v>
      </c>
      <c r="D671" s="96">
        <f ca="1">IF(A671&lt;$B$1,VLOOKUP(A671,[1]DI!$A$4:$B$15000,2,FALSE),0)</f>
        <v>0</v>
      </c>
      <c r="E671" s="95">
        <f t="shared" ca="1" si="166"/>
        <v>0</v>
      </c>
      <c r="F671" s="97">
        <f t="shared" si="160"/>
        <v>1.0925</v>
      </c>
      <c r="G671" s="98">
        <f t="shared" ca="1" si="154"/>
        <v>1</v>
      </c>
      <c r="H671" s="95">
        <f ca="1">TRUNC(PRODUCT(G$10:G670),15)</f>
        <v>1.0988831309706599</v>
      </c>
      <c r="I671" s="95">
        <f t="shared" ca="1" si="161"/>
        <v>1.0872387562280801</v>
      </c>
      <c r="J671" s="95">
        <f t="shared" ca="1" si="155"/>
        <v>1.01071004</v>
      </c>
      <c r="K671" s="95">
        <f t="shared" ca="1" si="156"/>
        <v>10.710039999999999</v>
      </c>
      <c r="L671" s="99">
        <f>IF(VLOOKUP(A671,$U$12:$AD$125,8)=VLOOKUP(A670,$U$12:$AD$125,8),0,VLOOKUP(A671,U$12:$AD$125,8))</f>
        <v>0</v>
      </c>
      <c r="M671" s="100">
        <f>IF(L671&gt;0,VLOOKUP(L671,T$12:$AC$125,7),0)</f>
        <v>0</v>
      </c>
      <c r="N671" s="95">
        <f t="shared" si="162"/>
        <v>0</v>
      </c>
      <c r="O671" s="95">
        <f t="shared" ca="1" si="157"/>
        <v>10.710039999999999</v>
      </c>
      <c r="P671" s="101" t="str">
        <f t="shared" si="163"/>
        <v>J=</v>
      </c>
      <c r="Q671" s="102">
        <f t="shared" si="164"/>
        <v>44124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</row>
    <row r="672" spans="1:172" x14ac:dyDescent="0.2">
      <c r="A672" s="93">
        <f t="shared" si="158"/>
        <v>44087</v>
      </c>
      <c r="B672" s="94">
        <f t="shared" ca="1" si="165"/>
        <v>1010.71004</v>
      </c>
      <c r="C672" s="95">
        <f t="shared" si="159"/>
        <v>1000</v>
      </c>
      <c r="D672" s="96">
        <f ca="1">IF(A672&lt;$B$1,VLOOKUP(A672,[1]DI!$A$4:$B$15000,2,FALSE),0)</f>
        <v>0</v>
      </c>
      <c r="E672" s="95">
        <f t="shared" ca="1" si="166"/>
        <v>0</v>
      </c>
      <c r="F672" s="97">
        <f t="shared" si="160"/>
        <v>1.0925</v>
      </c>
      <c r="G672" s="98">
        <f t="shared" ca="1" si="154"/>
        <v>1</v>
      </c>
      <c r="H672" s="95">
        <f ca="1">TRUNC(PRODUCT(G$10:G671),15)</f>
        <v>1.0988831309706599</v>
      </c>
      <c r="I672" s="95">
        <f t="shared" ca="1" si="161"/>
        <v>1.0872387562280801</v>
      </c>
      <c r="J672" s="95">
        <f t="shared" ca="1" si="155"/>
        <v>1.01071004</v>
      </c>
      <c r="K672" s="95">
        <f t="shared" ca="1" si="156"/>
        <v>10.710039999999999</v>
      </c>
      <c r="L672" s="99">
        <f>IF(VLOOKUP(A672,$U$12:$AD$125,8)=VLOOKUP(A671,$U$12:$AD$125,8),0,VLOOKUP(A672,U$12:$AD$125,8))</f>
        <v>0</v>
      </c>
      <c r="M672" s="100">
        <f>IF(L672&gt;0,VLOOKUP(L672,T$12:$AC$125,7),0)</f>
        <v>0</v>
      </c>
      <c r="N672" s="95">
        <f t="shared" si="162"/>
        <v>0</v>
      </c>
      <c r="O672" s="95">
        <f t="shared" ca="1" si="157"/>
        <v>10.710039999999999</v>
      </c>
      <c r="P672" s="101" t="str">
        <f t="shared" si="163"/>
        <v>J=</v>
      </c>
      <c r="Q672" s="102">
        <f t="shared" si="164"/>
        <v>44124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</row>
    <row r="673" spans="1:172" x14ac:dyDescent="0.2">
      <c r="A673" s="93">
        <f t="shared" si="158"/>
        <v>44088</v>
      </c>
      <c r="B673" s="94">
        <f t="shared" ca="1" si="165"/>
        <v>1010.71004</v>
      </c>
      <c r="C673" s="95">
        <f t="shared" si="159"/>
        <v>1000</v>
      </c>
      <c r="D673" s="96">
        <f ca="1">IF(A673&lt;$B$1,VLOOKUP(A673,[1]DI!$A$4:$B$15000,2,FALSE),0)</f>
        <v>1.9000000000000006E-2</v>
      </c>
      <c r="E673" s="95">
        <f t="shared" ca="1" si="166"/>
        <v>7.4690000000000005E-5</v>
      </c>
      <c r="F673" s="97">
        <f t="shared" si="160"/>
        <v>1.0925</v>
      </c>
      <c r="G673" s="98">
        <f t="shared" ca="1" si="154"/>
        <v>1.000081598825</v>
      </c>
      <c r="H673" s="95">
        <f ca="1">TRUNC(PRODUCT(G$10:G672),15)</f>
        <v>1.0988831309706599</v>
      </c>
      <c r="I673" s="95">
        <f t="shared" ca="1" si="161"/>
        <v>1.0872387562280801</v>
      </c>
      <c r="J673" s="95">
        <f t="shared" ca="1" si="155"/>
        <v>1.01071004</v>
      </c>
      <c r="K673" s="95">
        <f t="shared" ca="1" si="156"/>
        <v>10.710039999999999</v>
      </c>
      <c r="L673" s="99">
        <f>IF(VLOOKUP(A673,$U$12:$AD$125,8)=VLOOKUP(A672,$U$12:$AD$125,8),0,VLOOKUP(A673,U$12:$AD$125,8))</f>
        <v>0</v>
      </c>
      <c r="M673" s="100">
        <f>IF(L673&gt;0,VLOOKUP(L673,T$12:$AC$125,7),0)</f>
        <v>0</v>
      </c>
      <c r="N673" s="95">
        <f t="shared" si="162"/>
        <v>0</v>
      </c>
      <c r="O673" s="95">
        <f t="shared" ca="1" si="157"/>
        <v>10.710039999999999</v>
      </c>
      <c r="P673" s="101" t="str">
        <f t="shared" si="163"/>
        <v>J=</v>
      </c>
      <c r="Q673" s="102">
        <f t="shared" si="164"/>
        <v>44124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</row>
    <row r="674" spans="1:172" x14ac:dyDescent="0.2">
      <c r="A674" s="93">
        <f t="shared" si="158"/>
        <v>44089</v>
      </c>
      <c r="B674" s="94">
        <f t="shared" ca="1" si="165"/>
        <v>1010.79252</v>
      </c>
      <c r="C674" s="95">
        <f t="shared" si="159"/>
        <v>1000</v>
      </c>
      <c r="D674" s="96">
        <f ca="1">IF(A674&lt;$B$1,VLOOKUP(A674,[1]DI!$A$4:$B$15000,2,FALSE),0)</f>
        <v>1.9000000000000006E-2</v>
      </c>
      <c r="E674" s="95">
        <f t="shared" ca="1" si="166"/>
        <v>7.4690000000000005E-5</v>
      </c>
      <c r="F674" s="97">
        <f t="shared" si="160"/>
        <v>1.0925</v>
      </c>
      <c r="G674" s="98">
        <f t="shared" ca="1" si="154"/>
        <v>1.000081598825</v>
      </c>
      <c r="H674" s="95">
        <f ca="1">TRUNC(PRODUCT(G$10:G673),15)</f>
        <v>1.09897279854296</v>
      </c>
      <c r="I674" s="95">
        <f t="shared" ca="1" si="161"/>
        <v>1.0872387562280801</v>
      </c>
      <c r="J674" s="95">
        <f t="shared" ca="1" si="155"/>
        <v>1.0107925200000001</v>
      </c>
      <c r="K674" s="95">
        <f t="shared" ca="1" si="156"/>
        <v>10.79252</v>
      </c>
      <c r="L674" s="99">
        <f>IF(VLOOKUP(A674,$U$12:$AD$125,8)=VLOOKUP(A673,$U$12:$AD$125,8),0,VLOOKUP(A674,U$12:$AD$125,8))</f>
        <v>0</v>
      </c>
      <c r="M674" s="100">
        <f>IF(L674&gt;0,VLOOKUP(L674,T$12:$AC$125,7),0)</f>
        <v>0</v>
      </c>
      <c r="N674" s="95">
        <f t="shared" si="162"/>
        <v>0</v>
      </c>
      <c r="O674" s="95">
        <f t="shared" ca="1" si="157"/>
        <v>10.79252</v>
      </c>
      <c r="P674" s="101" t="str">
        <f t="shared" si="163"/>
        <v>J=</v>
      </c>
      <c r="Q674" s="102">
        <f t="shared" si="164"/>
        <v>44124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</row>
    <row r="675" spans="1:172" x14ac:dyDescent="0.2">
      <c r="A675" s="93">
        <f t="shared" si="158"/>
        <v>44090</v>
      </c>
      <c r="B675" s="94">
        <f t="shared" ca="1" si="165"/>
        <v>1010.875</v>
      </c>
      <c r="C675" s="95">
        <f t="shared" si="159"/>
        <v>1000</v>
      </c>
      <c r="D675" s="96">
        <f ca="1">IF(A675&lt;$B$1,VLOOKUP(A675,[1]DI!$A$4:$B$15000,2,FALSE),0)</f>
        <v>1.9000000000000006E-2</v>
      </c>
      <c r="E675" s="95">
        <f t="shared" ca="1" si="166"/>
        <v>7.4690000000000005E-5</v>
      </c>
      <c r="F675" s="97">
        <f t="shared" si="160"/>
        <v>1.0925</v>
      </c>
      <c r="G675" s="98">
        <f t="shared" ca="1" si="154"/>
        <v>1.000081598825</v>
      </c>
      <c r="H675" s="95">
        <f ca="1">TRUNC(PRODUCT(G$10:G674),15)</f>
        <v>1.09906247343203</v>
      </c>
      <c r="I675" s="95">
        <f t="shared" ca="1" si="161"/>
        <v>1.0872387562280801</v>
      </c>
      <c r="J675" s="95">
        <f t="shared" ca="1" si="155"/>
        <v>1.010875</v>
      </c>
      <c r="K675" s="95">
        <f t="shared" ca="1" si="156"/>
        <v>10.875</v>
      </c>
      <c r="L675" s="99">
        <f>IF(VLOOKUP(A675,$U$12:$AD$125,8)=VLOOKUP(A674,$U$12:$AD$125,8),0,VLOOKUP(A675,U$12:$AD$125,8))</f>
        <v>0</v>
      </c>
      <c r="M675" s="100">
        <f>IF(L675&gt;0,VLOOKUP(L675,T$12:$AC$125,7),0)</f>
        <v>0</v>
      </c>
      <c r="N675" s="95">
        <f t="shared" si="162"/>
        <v>0</v>
      </c>
      <c r="O675" s="95">
        <f t="shared" ca="1" si="157"/>
        <v>10.875</v>
      </c>
      <c r="P675" s="101" t="str">
        <f t="shared" si="163"/>
        <v>J=</v>
      </c>
      <c r="Q675" s="102">
        <f t="shared" si="164"/>
        <v>44124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</row>
    <row r="676" spans="1:172" x14ac:dyDescent="0.2">
      <c r="A676" s="93">
        <f t="shared" si="158"/>
        <v>44091</v>
      </c>
      <c r="B676" s="94">
        <f t="shared" ca="1" si="165"/>
        <v>1010.95748</v>
      </c>
      <c r="C676" s="95">
        <f t="shared" si="159"/>
        <v>1000</v>
      </c>
      <c r="D676" s="96">
        <f ca="1">IF(A676&lt;$B$1,VLOOKUP(A676,[1]DI!$A$4:$B$15000,2,FALSE),0)</f>
        <v>1.9000000000000006E-2</v>
      </c>
      <c r="E676" s="95">
        <f t="shared" ca="1" si="166"/>
        <v>7.4690000000000005E-5</v>
      </c>
      <c r="F676" s="97">
        <f t="shared" si="160"/>
        <v>1.0925</v>
      </c>
      <c r="G676" s="98">
        <f t="shared" ca="1" si="154"/>
        <v>1.000081598825</v>
      </c>
      <c r="H676" s="95">
        <f ca="1">TRUNC(PRODUCT(G$10:G675),15)</f>
        <v>1.09915215563846</v>
      </c>
      <c r="I676" s="95">
        <f t="shared" ca="1" si="161"/>
        <v>1.0872387562280801</v>
      </c>
      <c r="J676" s="95">
        <f t="shared" ca="1" si="155"/>
        <v>1.0109574800000001</v>
      </c>
      <c r="K676" s="95">
        <f t="shared" ca="1" si="156"/>
        <v>10.95748</v>
      </c>
      <c r="L676" s="99">
        <f>IF(VLOOKUP(A676,$U$12:$AD$125,8)=VLOOKUP(A675,$U$12:$AD$125,8),0,VLOOKUP(A676,U$12:$AD$125,8))</f>
        <v>0</v>
      </c>
      <c r="M676" s="100">
        <f>IF(L676&gt;0,VLOOKUP(L676,T$12:$AC$125,7),0)</f>
        <v>0</v>
      </c>
      <c r="N676" s="95">
        <f t="shared" si="162"/>
        <v>0</v>
      </c>
      <c r="O676" s="95">
        <f t="shared" ca="1" si="157"/>
        <v>10.95748</v>
      </c>
      <c r="P676" s="101" t="str">
        <f t="shared" si="163"/>
        <v>J=</v>
      </c>
      <c r="Q676" s="102">
        <f t="shared" si="164"/>
        <v>44124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</row>
    <row r="677" spans="1:172" x14ac:dyDescent="0.2">
      <c r="A677" s="93">
        <f t="shared" si="158"/>
        <v>44092</v>
      </c>
      <c r="B677" s="94">
        <f t="shared" ca="1" si="165"/>
        <v>1011.03998</v>
      </c>
      <c r="C677" s="95">
        <f t="shared" si="159"/>
        <v>1000</v>
      </c>
      <c r="D677" s="96">
        <f ca="1">IF(A677&lt;$B$1,VLOOKUP(A677,[1]DI!$A$4:$B$15000,2,FALSE),0)</f>
        <v>1.9000000000000006E-2</v>
      </c>
      <c r="E677" s="95">
        <f t="shared" ca="1" si="166"/>
        <v>7.4690000000000005E-5</v>
      </c>
      <c r="F677" s="97">
        <f t="shared" si="160"/>
        <v>1.0925</v>
      </c>
      <c r="G677" s="98">
        <f t="shared" ca="1" si="154"/>
        <v>1.000081598825</v>
      </c>
      <c r="H677" s="95">
        <f ca="1">TRUNC(PRODUCT(G$10:G676),15)</f>
        <v>1.0992418451628601</v>
      </c>
      <c r="I677" s="95">
        <f t="shared" ca="1" si="161"/>
        <v>1.0872387562280801</v>
      </c>
      <c r="J677" s="95">
        <f t="shared" ca="1" si="155"/>
        <v>1.0110399800000001</v>
      </c>
      <c r="K677" s="95">
        <f t="shared" ca="1" si="156"/>
        <v>11.03998</v>
      </c>
      <c r="L677" s="99">
        <f>IF(VLOOKUP(A677,$U$12:$AD$125,8)=VLOOKUP(A676,$U$12:$AD$125,8),0,VLOOKUP(A677,U$12:$AD$125,8))</f>
        <v>0</v>
      </c>
      <c r="M677" s="100">
        <f>IF(L677&gt;0,VLOOKUP(L677,T$12:$AC$125,7),0)</f>
        <v>0</v>
      </c>
      <c r="N677" s="95">
        <f t="shared" si="162"/>
        <v>0</v>
      </c>
      <c r="O677" s="95">
        <f t="shared" ca="1" si="157"/>
        <v>11.03998</v>
      </c>
      <c r="P677" s="101" t="str">
        <f t="shared" si="163"/>
        <v>J=</v>
      </c>
      <c r="Q677" s="102">
        <f t="shared" si="164"/>
        <v>44124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</row>
    <row r="678" spans="1:172" x14ac:dyDescent="0.2">
      <c r="A678" s="93">
        <f t="shared" si="158"/>
        <v>44093</v>
      </c>
      <c r="B678" s="94">
        <f t="shared" ca="1" si="165"/>
        <v>1011.12247</v>
      </c>
      <c r="C678" s="95">
        <f t="shared" si="159"/>
        <v>1000</v>
      </c>
      <c r="D678" s="96">
        <f ca="1">IF(A678&lt;$B$1,VLOOKUP(A678,[1]DI!$A$4:$B$15000,2,FALSE),0)</f>
        <v>0</v>
      </c>
      <c r="E678" s="95">
        <f t="shared" ca="1" si="166"/>
        <v>0</v>
      </c>
      <c r="F678" s="97">
        <f t="shared" si="160"/>
        <v>1.0925</v>
      </c>
      <c r="G678" s="98">
        <f t="shared" ca="1" si="154"/>
        <v>1</v>
      </c>
      <c r="H678" s="95">
        <f ca="1">TRUNC(PRODUCT(G$10:G677),15)</f>
        <v>1.0993315420058101</v>
      </c>
      <c r="I678" s="95">
        <f t="shared" ca="1" si="161"/>
        <v>1.0872387562280801</v>
      </c>
      <c r="J678" s="95">
        <f t="shared" ca="1" si="155"/>
        <v>1.0111224700000001</v>
      </c>
      <c r="K678" s="95">
        <f t="shared" ca="1" si="156"/>
        <v>11.12247</v>
      </c>
      <c r="L678" s="99">
        <f>IF(VLOOKUP(A678,$U$12:$AD$125,8)=VLOOKUP(A677,$U$12:$AD$125,8),0,VLOOKUP(A678,U$12:$AD$125,8))</f>
        <v>0</v>
      </c>
      <c r="M678" s="100">
        <f>IF(L678&gt;0,VLOOKUP(L678,T$12:$AC$125,7),0)</f>
        <v>0</v>
      </c>
      <c r="N678" s="95">
        <f t="shared" si="162"/>
        <v>0</v>
      </c>
      <c r="O678" s="95">
        <f t="shared" ca="1" si="157"/>
        <v>11.12247</v>
      </c>
      <c r="P678" s="101" t="str">
        <f t="shared" si="163"/>
        <v>J=</v>
      </c>
      <c r="Q678" s="102">
        <f t="shared" si="164"/>
        <v>44124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</row>
    <row r="679" spans="1:172" x14ac:dyDescent="0.2">
      <c r="A679" s="93">
        <f t="shared" si="158"/>
        <v>44094</v>
      </c>
      <c r="B679" s="94">
        <f t="shared" ca="1" si="165"/>
        <v>1011.12247</v>
      </c>
      <c r="C679" s="95">
        <f t="shared" si="159"/>
        <v>1000</v>
      </c>
      <c r="D679" s="96">
        <f ca="1">IF(A679&lt;$B$1,VLOOKUP(A679,[1]DI!$A$4:$B$15000,2,FALSE),0)</f>
        <v>0</v>
      </c>
      <c r="E679" s="95">
        <f t="shared" ca="1" si="166"/>
        <v>0</v>
      </c>
      <c r="F679" s="97">
        <f t="shared" si="160"/>
        <v>1.0925</v>
      </c>
      <c r="G679" s="98">
        <f t="shared" ca="1" si="154"/>
        <v>1</v>
      </c>
      <c r="H679" s="95">
        <f ca="1">TRUNC(PRODUCT(G$10:G678),15)</f>
        <v>1.0993315420058101</v>
      </c>
      <c r="I679" s="95">
        <f t="shared" ca="1" si="161"/>
        <v>1.0872387562280801</v>
      </c>
      <c r="J679" s="95">
        <f t="shared" ca="1" si="155"/>
        <v>1.0111224700000001</v>
      </c>
      <c r="K679" s="95">
        <f t="shared" ca="1" si="156"/>
        <v>11.12247</v>
      </c>
      <c r="L679" s="99">
        <f>IF(VLOOKUP(A679,$U$12:$AD$125,8)=VLOOKUP(A678,$U$12:$AD$125,8),0,VLOOKUP(A679,U$12:$AD$125,8))</f>
        <v>0</v>
      </c>
      <c r="M679" s="100">
        <f>IF(L679&gt;0,VLOOKUP(L679,T$12:$AC$125,7),0)</f>
        <v>0</v>
      </c>
      <c r="N679" s="95">
        <f t="shared" si="162"/>
        <v>0</v>
      </c>
      <c r="O679" s="95">
        <f t="shared" ca="1" si="157"/>
        <v>11.12247</v>
      </c>
      <c r="P679" s="101" t="str">
        <f t="shared" si="163"/>
        <v>J=</v>
      </c>
      <c r="Q679" s="102">
        <f t="shared" si="164"/>
        <v>44124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</row>
    <row r="680" spans="1:172" x14ac:dyDescent="0.2">
      <c r="A680" s="93">
        <f t="shared" si="158"/>
        <v>44095</v>
      </c>
      <c r="B680" s="94">
        <f t="shared" ca="1" si="165"/>
        <v>1011.12247</v>
      </c>
      <c r="C680" s="95">
        <f t="shared" si="159"/>
        <v>1000</v>
      </c>
      <c r="D680" s="96">
        <f ca="1">IF(A680&lt;$B$1,VLOOKUP(A680,[1]DI!$A$4:$B$15000,2,FALSE),0)</f>
        <v>1.9000000000000006E-2</v>
      </c>
      <c r="E680" s="95">
        <f t="shared" ca="1" si="166"/>
        <v>7.4690000000000005E-5</v>
      </c>
      <c r="F680" s="97">
        <f t="shared" si="160"/>
        <v>1.0925</v>
      </c>
      <c r="G680" s="98">
        <f t="shared" ca="1" si="154"/>
        <v>1.000081598825</v>
      </c>
      <c r="H680" s="95">
        <f ca="1">TRUNC(PRODUCT(G$10:G679),15)</f>
        <v>1.0993315420058101</v>
      </c>
      <c r="I680" s="95">
        <f t="shared" ca="1" si="161"/>
        <v>1.0872387562280801</v>
      </c>
      <c r="J680" s="95">
        <f t="shared" ca="1" si="155"/>
        <v>1.0111224700000001</v>
      </c>
      <c r="K680" s="95">
        <f t="shared" ca="1" si="156"/>
        <v>11.12247</v>
      </c>
      <c r="L680" s="99">
        <f>IF(VLOOKUP(A680,$U$12:$AD$125,8)=VLOOKUP(A679,$U$12:$AD$125,8),0,VLOOKUP(A680,U$12:$AD$125,8))</f>
        <v>0</v>
      </c>
      <c r="M680" s="100">
        <f>IF(L680&gt;0,VLOOKUP(L680,T$12:$AC$125,7),0)</f>
        <v>0</v>
      </c>
      <c r="N680" s="95">
        <f t="shared" si="162"/>
        <v>0</v>
      </c>
      <c r="O680" s="95">
        <f t="shared" ca="1" si="157"/>
        <v>11.12247</v>
      </c>
      <c r="P680" s="101" t="str">
        <f t="shared" si="163"/>
        <v>J=</v>
      </c>
      <c r="Q680" s="102">
        <f t="shared" si="164"/>
        <v>44124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</row>
    <row r="681" spans="1:172" x14ac:dyDescent="0.2">
      <c r="A681" s="93">
        <f t="shared" si="158"/>
        <v>44096</v>
      </c>
      <c r="B681" s="94">
        <f t="shared" ca="1" si="165"/>
        <v>1011.20498</v>
      </c>
      <c r="C681" s="95">
        <f t="shared" si="159"/>
        <v>1000</v>
      </c>
      <c r="D681" s="96">
        <f ca="1">IF(A681&lt;$B$1,VLOOKUP(A681,[1]DI!$A$4:$B$15000,2,FALSE),0)</f>
        <v>1.9000000000000006E-2</v>
      </c>
      <c r="E681" s="95">
        <f t="shared" ca="1" si="166"/>
        <v>7.4690000000000005E-5</v>
      </c>
      <c r="F681" s="97">
        <f t="shared" si="160"/>
        <v>1.0925</v>
      </c>
      <c r="G681" s="98">
        <f t="shared" ca="1" si="154"/>
        <v>1.000081598825</v>
      </c>
      <c r="H681" s="95">
        <f ca="1">TRUNC(PRODUCT(G$10:G680),15)</f>
        <v>1.09942124616793</v>
      </c>
      <c r="I681" s="95">
        <f t="shared" ca="1" si="161"/>
        <v>1.0872387562280801</v>
      </c>
      <c r="J681" s="95">
        <f t="shared" ca="1" si="155"/>
        <v>1.01120498</v>
      </c>
      <c r="K681" s="95">
        <f t="shared" ca="1" si="156"/>
        <v>11.204980000000001</v>
      </c>
      <c r="L681" s="99">
        <f>IF(VLOOKUP(A681,$U$12:$AD$125,8)=VLOOKUP(A680,$U$12:$AD$125,8),0,VLOOKUP(A681,U$12:$AD$125,8))</f>
        <v>0</v>
      </c>
      <c r="M681" s="100">
        <f>IF(L681&gt;0,VLOOKUP(L681,T$12:$AC$125,7),0)</f>
        <v>0</v>
      </c>
      <c r="N681" s="95">
        <f t="shared" si="162"/>
        <v>0</v>
      </c>
      <c r="O681" s="95">
        <f t="shared" ca="1" si="157"/>
        <v>11.204980000000001</v>
      </c>
      <c r="P681" s="101" t="str">
        <f t="shared" si="163"/>
        <v>J=</v>
      </c>
      <c r="Q681" s="102">
        <f t="shared" si="164"/>
        <v>44124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</row>
    <row r="682" spans="1:172" x14ac:dyDescent="0.2">
      <c r="A682" s="93">
        <f t="shared" si="158"/>
        <v>44097</v>
      </c>
      <c r="B682" s="94">
        <f t="shared" ca="1" si="165"/>
        <v>1011.28749</v>
      </c>
      <c r="C682" s="95">
        <f t="shared" si="159"/>
        <v>1000</v>
      </c>
      <c r="D682" s="96">
        <f ca="1">IF(A682&lt;$B$1,VLOOKUP(A682,[1]DI!$A$4:$B$15000,2,FALSE),0)</f>
        <v>1.9000000000000006E-2</v>
      </c>
      <c r="E682" s="95">
        <f t="shared" ca="1" si="166"/>
        <v>7.4690000000000005E-5</v>
      </c>
      <c r="F682" s="97">
        <f t="shared" si="160"/>
        <v>1.0925</v>
      </c>
      <c r="G682" s="98">
        <f t="shared" ca="1" si="154"/>
        <v>1.000081598825</v>
      </c>
      <c r="H682" s="95">
        <f ca="1">TRUNC(PRODUCT(G$10:G681),15)</f>
        <v>1.0995109576497899</v>
      </c>
      <c r="I682" s="95">
        <f t="shared" ca="1" si="161"/>
        <v>1.0872387562280801</v>
      </c>
      <c r="J682" s="95">
        <f t="shared" ca="1" si="155"/>
        <v>1.01128749</v>
      </c>
      <c r="K682" s="95">
        <f t="shared" ca="1" si="156"/>
        <v>11.28749</v>
      </c>
      <c r="L682" s="99">
        <f>IF(VLOOKUP(A682,$U$12:$AD$125,8)=VLOOKUP(A681,$U$12:$AD$125,8),0,VLOOKUP(A682,U$12:$AD$125,8))</f>
        <v>0</v>
      </c>
      <c r="M682" s="100">
        <f>IF(L682&gt;0,VLOOKUP(L682,T$12:$AC$125,7),0)</f>
        <v>0</v>
      </c>
      <c r="N682" s="95">
        <f t="shared" si="162"/>
        <v>0</v>
      </c>
      <c r="O682" s="95">
        <f t="shared" ca="1" si="157"/>
        <v>11.28749</v>
      </c>
      <c r="P682" s="101" t="str">
        <f t="shared" si="163"/>
        <v>J=</v>
      </c>
      <c r="Q682" s="102">
        <f t="shared" si="164"/>
        <v>44124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</row>
    <row r="683" spans="1:172" x14ac:dyDescent="0.2">
      <c r="A683" s="93">
        <f t="shared" si="158"/>
        <v>44098</v>
      </c>
      <c r="B683" s="94">
        <f t="shared" ca="1" si="165"/>
        <v>1011.37001</v>
      </c>
      <c r="C683" s="95">
        <f t="shared" si="159"/>
        <v>1000</v>
      </c>
      <c r="D683" s="96">
        <f ca="1">IF(A683&lt;$B$1,VLOOKUP(A683,[1]DI!$A$4:$B$15000,2,FALSE),0)</f>
        <v>1.9000000000000006E-2</v>
      </c>
      <c r="E683" s="95">
        <f t="shared" ca="1" si="166"/>
        <v>7.4690000000000005E-5</v>
      </c>
      <c r="F683" s="97">
        <f t="shared" si="160"/>
        <v>1.0925</v>
      </c>
      <c r="G683" s="98">
        <f t="shared" ca="1" si="154"/>
        <v>1.000081598825</v>
      </c>
      <c r="H683" s="95">
        <f ca="1">TRUNC(PRODUCT(G$10:G682),15)</f>
        <v>1.0996006764520101</v>
      </c>
      <c r="I683" s="95">
        <f t="shared" ca="1" si="161"/>
        <v>1.0872387562280801</v>
      </c>
      <c r="J683" s="95">
        <f t="shared" ca="1" si="155"/>
        <v>1.01137001</v>
      </c>
      <c r="K683" s="95">
        <f t="shared" ca="1" si="156"/>
        <v>11.370010000000001</v>
      </c>
      <c r="L683" s="99">
        <f>IF(VLOOKUP(A683,$U$12:$AD$125,8)=VLOOKUP(A682,$U$12:$AD$125,8),0,VLOOKUP(A683,U$12:$AD$125,8))</f>
        <v>0</v>
      </c>
      <c r="M683" s="100">
        <f>IF(L683&gt;0,VLOOKUP(L683,T$12:$AC$125,7),0)</f>
        <v>0</v>
      </c>
      <c r="N683" s="95">
        <f t="shared" si="162"/>
        <v>0</v>
      </c>
      <c r="O683" s="95">
        <f t="shared" ca="1" si="157"/>
        <v>11.370010000000001</v>
      </c>
      <c r="P683" s="101" t="str">
        <f t="shared" si="163"/>
        <v>J=</v>
      </c>
      <c r="Q683" s="102">
        <f t="shared" si="164"/>
        <v>44124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</row>
    <row r="684" spans="1:172" x14ac:dyDescent="0.2">
      <c r="A684" s="93">
        <f t="shared" si="158"/>
        <v>44099</v>
      </c>
      <c r="B684" s="94">
        <f t="shared" ca="1" si="165"/>
        <v>1011.45254</v>
      </c>
      <c r="C684" s="95">
        <f t="shared" si="159"/>
        <v>1000</v>
      </c>
      <c r="D684" s="96">
        <f ca="1">IF(A684&lt;$B$1,VLOOKUP(A684,[1]DI!$A$4:$B$15000,2,FALSE),0)</f>
        <v>1.9000000000000006E-2</v>
      </c>
      <c r="E684" s="95">
        <f t="shared" ca="1" si="166"/>
        <v>7.4690000000000005E-5</v>
      </c>
      <c r="F684" s="97">
        <f t="shared" si="160"/>
        <v>1.0925</v>
      </c>
      <c r="G684" s="98">
        <f t="shared" ca="1" si="154"/>
        <v>1.000081598825</v>
      </c>
      <c r="H684" s="95">
        <f ca="1">TRUNC(PRODUCT(G$10:G683),15)</f>
        <v>1.0996904025751799</v>
      </c>
      <c r="I684" s="95">
        <f t="shared" ca="1" si="161"/>
        <v>1.0872387562280801</v>
      </c>
      <c r="J684" s="95">
        <f t="shared" ca="1" si="155"/>
        <v>1.0114525400000001</v>
      </c>
      <c r="K684" s="95">
        <f t="shared" ca="1" si="156"/>
        <v>11.452540000000001</v>
      </c>
      <c r="L684" s="99">
        <f>IF(VLOOKUP(A684,$U$12:$AD$125,8)=VLOOKUP(A683,$U$12:$AD$125,8),0,VLOOKUP(A684,U$12:$AD$125,8))</f>
        <v>0</v>
      </c>
      <c r="M684" s="100">
        <f>IF(L684&gt;0,VLOOKUP(L684,T$12:$AC$125,7),0)</f>
        <v>0</v>
      </c>
      <c r="N684" s="95">
        <f t="shared" si="162"/>
        <v>0</v>
      </c>
      <c r="O684" s="95">
        <f t="shared" ca="1" si="157"/>
        <v>11.452540000000001</v>
      </c>
      <c r="P684" s="101" t="str">
        <f t="shared" si="163"/>
        <v>J=</v>
      </c>
      <c r="Q684" s="102">
        <f t="shared" si="164"/>
        <v>44124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</row>
    <row r="685" spans="1:172" x14ac:dyDescent="0.2">
      <c r="A685" s="93">
        <f t="shared" si="158"/>
        <v>44100</v>
      </c>
      <c r="B685" s="94">
        <f t="shared" ca="1" si="165"/>
        <v>1011.53507</v>
      </c>
      <c r="C685" s="95">
        <f t="shared" si="159"/>
        <v>1000</v>
      </c>
      <c r="D685" s="96">
        <f ca="1">IF(A685&lt;$B$1,VLOOKUP(A685,[1]DI!$A$4:$B$15000,2,FALSE),0)</f>
        <v>0</v>
      </c>
      <c r="E685" s="95">
        <f t="shared" ca="1" si="166"/>
        <v>0</v>
      </c>
      <c r="F685" s="97">
        <f t="shared" si="160"/>
        <v>1.0925</v>
      </c>
      <c r="G685" s="98">
        <f t="shared" ca="1" si="154"/>
        <v>1</v>
      </c>
      <c r="H685" s="95">
        <f ca="1">TRUNC(PRODUCT(G$10:G684),15)</f>
        <v>1.09978013601989</v>
      </c>
      <c r="I685" s="95">
        <f t="shared" ca="1" si="161"/>
        <v>1.0872387562280801</v>
      </c>
      <c r="J685" s="95">
        <f t="shared" ca="1" si="155"/>
        <v>1.0115350700000001</v>
      </c>
      <c r="K685" s="95">
        <f t="shared" ca="1" si="156"/>
        <v>11.535069999999999</v>
      </c>
      <c r="L685" s="99">
        <f>IF(VLOOKUP(A685,$U$12:$AD$125,8)=VLOOKUP(A684,$U$12:$AD$125,8),0,VLOOKUP(A685,U$12:$AD$125,8))</f>
        <v>0</v>
      </c>
      <c r="M685" s="100">
        <f>IF(L685&gt;0,VLOOKUP(L685,T$12:$AC$125,7),0)</f>
        <v>0</v>
      </c>
      <c r="N685" s="95">
        <f t="shared" si="162"/>
        <v>0</v>
      </c>
      <c r="O685" s="95">
        <f t="shared" ca="1" si="157"/>
        <v>11.535069999999999</v>
      </c>
      <c r="P685" s="101" t="str">
        <f t="shared" si="163"/>
        <v>J=</v>
      </c>
      <c r="Q685" s="102">
        <f t="shared" si="164"/>
        <v>44124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</row>
    <row r="686" spans="1:172" x14ac:dyDescent="0.2">
      <c r="A686" s="93">
        <f t="shared" si="158"/>
        <v>44101</v>
      </c>
      <c r="B686" s="94">
        <f t="shared" ca="1" si="165"/>
        <v>1011.53507</v>
      </c>
      <c r="C686" s="95">
        <f t="shared" si="159"/>
        <v>1000</v>
      </c>
      <c r="D686" s="96">
        <f ca="1">IF(A686&lt;$B$1,VLOOKUP(A686,[1]DI!$A$4:$B$15000,2,FALSE),0)</f>
        <v>0</v>
      </c>
      <c r="E686" s="95">
        <f t="shared" ca="1" si="166"/>
        <v>0</v>
      </c>
      <c r="F686" s="97">
        <f t="shared" si="160"/>
        <v>1.0925</v>
      </c>
      <c r="G686" s="98">
        <f t="shared" ca="1" si="154"/>
        <v>1</v>
      </c>
      <c r="H686" s="95">
        <f ca="1">TRUNC(PRODUCT(G$10:G685),15)</f>
        <v>1.09978013601989</v>
      </c>
      <c r="I686" s="95">
        <f t="shared" ca="1" si="161"/>
        <v>1.0872387562280801</v>
      </c>
      <c r="J686" s="95">
        <f t="shared" ca="1" si="155"/>
        <v>1.0115350700000001</v>
      </c>
      <c r="K686" s="95">
        <f t="shared" ca="1" si="156"/>
        <v>11.535069999999999</v>
      </c>
      <c r="L686" s="99">
        <f>IF(VLOOKUP(A686,$U$12:$AD$125,8)=VLOOKUP(A685,$U$12:$AD$125,8),0,VLOOKUP(A686,U$12:$AD$125,8))</f>
        <v>0</v>
      </c>
      <c r="M686" s="100">
        <f>IF(L686&gt;0,VLOOKUP(L686,T$12:$AC$125,7),0)</f>
        <v>0</v>
      </c>
      <c r="N686" s="95">
        <f t="shared" si="162"/>
        <v>0</v>
      </c>
      <c r="O686" s="95">
        <f t="shared" ca="1" si="157"/>
        <v>11.535069999999999</v>
      </c>
      <c r="P686" s="101" t="str">
        <f t="shared" si="163"/>
        <v>J=</v>
      </c>
      <c r="Q686" s="102">
        <f t="shared" si="164"/>
        <v>44124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</row>
    <row r="687" spans="1:172" x14ac:dyDescent="0.2">
      <c r="A687" s="93">
        <f t="shared" si="158"/>
        <v>44102</v>
      </c>
      <c r="B687" s="94">
        <f t="shared" ca="1" si="165"/>
        <v>1011.53507</v>
      </c>
      <c r="C687" s="95">
        <f t="shared" si="159"/>
        <v>1000</v>
      </c>
      <c r="D687" s="96">
        <f ca="1">IF(A687&lt;$B$1,VLOOKUP(A687,[1]DI!$A$4:$B$15000,2,FALSE),0)</f>
        <v>1.9000000000000006E-2</v>
      </c>
      <c r="E687" s="95">
        <f t="shared" ca="1" si="166"/>
        <v>7.4690000000000005E-5</v>
      </c>
      <c r="F687" s="97">
        <f t="shared" si="160"/>
        <v>1.0925</v>
      </c>
      <c r="G687" s="98">
        <f t="shared" ca="1" si="154"/>
        <v>1.000081598825</v>
      </c>
      <c r="H687" s="95">
        <f ca="1">TRUNC(PRODUCT(G$10:G686),15)</f>
        <v>1.09978013601989</v>
      </c>
      <c r="I687" s="95">
        <f t="shared" ca="1" si="161"/>
        <v>1.0872387562280801</v>
      </c>
      <c r="J687" s="95">
        <f t="shared" ca="1" si="155"/>
        <v>1.0115350700000001</v>
      </c>
      <c r="K687" s="95">
        <f t="shared" ca="1" si="156"/>
        <v>11.535069999999999</v>
      </c>
      <c r="L687" s="99">
        <f>IF(VLOOKUP(A687,$U$12:$AD$125,8)=VLOOKUP(A686,$U$12:$AD$125,8),0,VLOOKUP(A687,U$12:$AD$125,8))</f>
        <v>0</v>
      </c>
      <c r="M687" s="100">
        <f>IF(L687&gt;0,VLOOKUP(L687,T$12:$AC$125,7),0)</f>
        <v>0</v>
      </c>
      <c r="N687" s="95">
        <f t="shared" si="162"/>
        <v>0</v>
      </c>
      <c r="O687" s="95">
        <f t="shared" ca="1" si="157"/>
        <v>11.535069999999999</v>
      </c>
      <c r="P687" s="101" t="str">
        <f t="shared" si="163"/>
        <v>J=</v>
      </c>
      <c r="Q687" s="102">
        <f t="shared" si="164"/>
        <v>44124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</row>
    <row r="688" spans="1:172" x14ac:dyDescent="0.2">
      <c r="A688" s="93">
        <f t="shared" si="158"/>
        <v>44103</v>
      </c>
      <c r="B688" s="94">
        <f t="shared" ca="1" si="165"/>
        <v>1011.61761</v>
      </c>
      <c r="C688" s="95">
        <f t="shared" si="159"/>
        <v>1000</v>
      </c>
      <c r="D688" s="96">
        <f ca="1">IF(A688&lt;$B$1,VLOOKUP(A688,[1]DI!$A$4:$B$15000,2,FALSE),0)</f>
        <v>1.9000000000000006E-2</v>
      </c>
      <c r="E688" s="95">
        <f t="shared" ca="1" si="166"/>
        <v>7.4690000000000005E-5</v>
      </c>
      <c r="F688" s="97">
        <f t="shared" si="160"/>
        <v>1.0925</v>
      </c>
      <c r="G688" s="98">
        <f t="shared" ca="1" si="154"/>
        <v>1.000081598825</v>
      </c>
      <c r="H688" s="95">
        <f ca="1">TRUNC(PRODUCT(G$10:G687),15)</f>
        <v>1.0998698767867501</v>
      </c>
      <c r="I688" s="95">
        <f t="shared" ca="1" si="161"/>
        <v>1.0872387562280801</v>
      </c>
      <c r="J688" s="95">
        <f t="shared" ca="1" si="155"/>
        <v>1.0116176100000001</v>
      </c>
      <c r="K688" s="95">
        <f t="shared" ca="1" si="156"/>
        <v>11.617610000000001</v>
      </c>
      <c r="L688" s="99">
        <f>IF(VLOOKUP(A688,$U$12:$AD$125,8)=VLOOKUP(A687,$U$12:$AD$125,8),0,VLOOKUP(A688,U$12:$AD$125,8))</f>
        <v>0</v>
      </c>
      <c r="M688" s="100">
        <f>IF(L688&gt;0,VLOOKUP(L688,T$12:$AC$125,7),0)</f>
        <v>0</v>
      </c>
      <c r="N688" s="95">
        <f t="shared" si="162"/>
        <v>0</v>
      </c>
      <c r="O688" s="95">
        <f t="shared" ca="1" si="157"/>
        <v>11.617610000000001</v>
      </c>
      <c r="P688" s="101" t="str">
        <f t="shared" si="163"/>
        <v>J=</v>
      </c>
      <c r="Q688" s="102">
        <f t="shared" si="164"/>
        <v>44124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</row>
    <row r="689" spans="1:175" x14ac:dyDescent="0.2">
      <c r="A689" s="93">
        <f t="shared" si="158"/>
        <v>44104</v>
      </c>
      <c r="B689" s="94">
        <f t="shared" ca="1" si="165"/>
        <v>1011.70016</v>
      </c>
      <c r="C689" s="95">
        <f t="shared" si="159"/>
        <v>1000</v>
      </c>
      <c r="D689" s="96">
        <f ca="1">IF(A689&lt;$B$1,VLOOKUP(A689,[1]DI!$A$4:$B$15000,2,FALSE),0)</f>
        <v>1.9000000000000006E-2</v>
      </c>
      <c r="E689" s="95">
        <f t="shared" ca="1" si="166"/>
        <v>7.4690000000000005E-5</v>
      </c>
      <c r="F689" s="97">
        <f t="shared" si="160"/>
        <v>1.0925</v>
      </c>
      <c r="G689" s="98">
        <f t="shared" ca="1" si="154"/>
        <v>1.000081598825</v>
      </c>
      <c r="H689" s="95">
        <f ca="1">TRUNC(PRODUCT(G$10:G688),15)</f>
        <v>1.0999596248763499</v>
      </c>
      <c r="I689" s="95">
        <f t="shared" ca="1" si="161"/>
        <v>1.0872387562280801</v>
      </c>
      <c r="J689" s="95">
        <f t="shared" ca="1" si="155"/>
        <v>1.01170016</v>
      </c>
      <c r="K689" s="95">
        <f t="shared" ca="1" si="156"/>
        <v>11.70016</v>
      </c>
      <c r="L689" s="99">
        <f>IF(VLOOKUP(A689,$U$12:$AD$125,8)=VLOOKUP(A688,$U$12:$AD$125,8),0,VLOOKUP(A689,U$12:$AD$125,8))</f>
        <v>0</v>
      </c>
      <c r="M689" s="100">
        <f>IF(L689&gt;0,VLOOKUP(L689,T$12:$AC$125,7),0)</f>
        <v>0</v>
      </c>
      <c r="N689" s="95">
        <f t="shared" si="162"/>
        <v>0</v>
      </c>
      <c r="O689" s="95">
        <f t="shared" ca="1" si="157"/>
        <v>11.70016</v>
      </c>
      <c r="P689" s="101" t="str">
        <f t="shared" si="163"/>
        <v>J=</v>
      </c>
      <c r="Q689" s="102">
        <f t="shared" si="164"/>
        <v>44124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</row>
    <row r="690" spans="1:175" x14ac:dyDescent="0.2">
      <c r="A690" s="93">
        <f t="shared" si="158"/>
        <v>44105</v>
      </c>
      <c r="B690" s="94">
        <f t="shared" ca="1" si="165"/>
        <v>1011.78271</v>
      </c>
      <c r="C690" s="95">
        <f t="shared" si="159"/>
        <v>1000</v>
      </c>
      <c r="D690" s="96">
        <f ca="1">IF(A690&lt;$B$1,VLOOKUP(A690,[1]DI!$A$4:$B$15000,2,FALSE),0)</f>
        <v>1.9000000000000006E-2</v>
      </c>
      <c r="E690" s="95">
        <f t="shared" ca="1" si="166"/>
        <v>7.4690000000000005E-5</v>
      </c>
      <c r="F690" s="97">
        <f t="shared" si="160"/>
        <v>1.0925</v>
      </c>
      <c r="G690" s="98">
        <f t="shared" ca="1" si="154"/>
        <v>1.000081598825</v>
      </c>
      <c r="H690" s="95">
        <f ca="1">TRUNC(PRODUCT(G$10:G689),15)</f>
        <v>1.1000493802892899</v>
      </c>
      <c r="I690" s="95">
        <f t="shared" ca="1" si="161"/>
        <v>1.0872387562280801</v>
      </c>
      <c r="J690" s="95">
        <f t="shared" ca="1" si="155"/>
        <v>1.0117827100000001</v>
      </c>
      <c r="K690" s="95">
        <f t="shared" ca="1" si="156"/>
        <v>11.78271</v>
      </c>
      <c r="L690" s="99">
        <f>IF(VLOOKUP(A690,$U$12:$AD$125,8)=VLOOKUP(A689,$U$12:$AD$125,8),0,VLOOKUP(A690,U$12:$AD$125,8))</f>
        <v>0</v>
      </c>
      <c r="M690" s="100">
        <f>IF(L690&gt;0,VLOOKUP(L690,T$12:$AC$125,7),0)</f>
        <v>0</v>
      </c>
      <c r="N690" s="95">
        <f t="shared" si="162"/>
        <v>0</v>
      </c>
      <c r="O690" s="95">
        <f t="shared" ca="1" si="157"/>
        <v>11.78271</v>
      </c>
      <c r="P690" s="101" t="str">
        <f t="shared" si="163"/>
        <v>J=</v>
      </c>
      <c r="Q690" s="102">
        <f t="shared" si="164"/>
        <v>44124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</row>
    <row r="691" spans="1:175" x14ac:dyDescent="0.2">
      <c r="A691" s="93">
        <f t="shared" si="158"/>
        <v>44106</v>
      </c>
      <c r="B691" s="94">
        <f t="shared" ca="1" si="165"/>
        <v>1011.86526999</v>
      </c>
      <c r="C691" s="95">
        <f t="shared" si="159"/>
        <v>1000</v>
      </c>
      <c r="D691" s="96">
        <f ca="1">IF(A691&lt;$B$1,VLOOKUP(A691,[1]DI!$A$4:$B$15000,2,FALSE),0)</f>
        <v>1.9000000000000006E-2</v>
      </c>
      <c r="E691" s="95">
        <f t="shared" ca="1" si="166"/>
        <v>7.4690000000000005E-5</v>
      </c>
      <c r="F691" s="97">
        <f t="shared" si="160"/>
        <v>1.0925</v>
      </c>
      <c r="G691" s="98">
        <f t="shared" ca="1" si="154"/>
        <v>1.000081598825</v>
      </c>
      <c r="H691" s="95">
        <f ca="1">TRUNC(PRODUCT(G$10:G690),15)</f>
        <v>1.10013914302616</v>
      </c>
      <c r="I691" s="95">
        <f t="shared" ca="1" si="161"/>
        <v>1.0872387562280801</v>
      </c>
      <c r="J691" s="95">
        <f t="shared" ca="1" si="155"/>
        <v>1.0118652699999999</v>
      </c>
      <c r="K691" s="95">
        <f t="shared" ca="1" si="156"/>
        <v>11.86526999</v>
      </c>
      <c r="L691" s="99">
        <f>IF(VLOOKUP(A691,$U$12:$AD$125,8)=VLOOKUP(A690,$U$12:$AD$125,8),0,VLOOKUP(A691,U$12:$AD$125,8))</f>
        <v>0</v>
      </c>
      <c r="M691" s="100">
        <f>IF(L691&gt;0,VLOOKUP(L691,T$12:$AC$125,7),0)</f>
        <v>0</v>
      </c>
      <c r="N691" s="95">
        <f t="shared" si="162"/>
        <v>0</v>
      </c>
      <c r="O691" s="95">
        <f t="shared" ca="1" si="157"/>
        <v>11.86526999</v>
      </c>
      <c r="P691" s="101" t="str">
        <f t="shared" si="163"/>
        <v>J=</v>
      </c>
      <c r="Q691" s="102">
        <f t="shared" si="164"/>
        <v>44124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</row>
    <row r="692" spans="1:175" x14ac:dyDescent="0.2">
      <c r="A692" s="93">
        <f t="shared" si="158"/>
        <v>44107</v>
      </c>
      <c r="B692" s="94">
        <f t="shared" ca="1" si="165"/>
        <v>1011.94783999</v>
      </c>
      <c r="C692" s="95">
        <f t="shared" si="159"/>
        <v>1000</v>
      </c>
      <c r="D692" s="96">
        <f ca="1">IF(A692&lt;$B$1,VLOOKUP(A692,[1]DI!$A$4:$B$15000,2,FALSE),0)</f>
        <v>0</v>
      </c>
      <c r="E692" s="95">
        <f t="shared" ca="1" si="166"/>
        <v>0</v>
      </c>
      <c r="F692" s="97">
        <f t="shared" si="160"/>
        <v>1.0925</v>
      </c>
      <c r="G692" s="98">
        <f t="shared" ca="1" si="154"/>
        <v>1</v>
      </c>
      <c r="H692" s="95">
        <f ca="1">TRUNC(PRODUCT(G$10:G691),15)</f>
        <v>1.10022891308757</v>
      </c>
      <c r="I692" s="95">
        <f t="shared" ca="1" si="161"/>
        <v>1.0872387562280801</v>
      </c>
      <c r="J692" s="95">
        <f t="shared" ca="1" si="155"/>
        <v>1.0119478399999999</v>
      </c>
      <c r="K692" s="95">
        <f t="shared" ca="1" si="156"/>
        <v>11.94783999</v>
      </c>
      <c r="L692" s="99">
        <f>IF(VLOOKUP(A692,$U$12:$AD$125,8)=VLOOKUP(A691,$U$12:$AD$125,8),0,VLOOKUP(A692,U$12:$AD$125,8))</f>
        <v>0</v>
      </c>
      <c r="M692" s="100">
        <f>IF(L692&gt;0,VLOOKUP(L692,T$12:$AC$125,7),0)</f>
        <v>0</v>
      </c>
      <c r="N692" s="95">
        <f t="shared" si="162"/>
        <v>0</v>
      </c>
      <c r="O692" s="95">
        <f t="shared" ca="1" si="157"/>
        <v>11.94783999</v>
      </c>
      <c r="P692" s="101" t="str">
        <f t="shared" si="163"/>
        <v>J=</v>
      </c>
      <c r="Q692" s="102">
        <f t="shared" si="164"/>
        <v>44124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</row>
    <row r="693" spans="1:175" x14ac:dyDescent="0.2">
      <c r="A693" s="93">
        <f t="shared" si="158"/>
        <v>44108</v>
      </c>
      <c r="B693" s="94">
        <f t="shared" ca="1" si="165"/>
        <v>1011.94783999</v>
      </c>
      <c r="C693" s="95">
        <f t="shared" si="159"/>
        <v>1000</v>
      </c>
      <c r="D693" s="96">
        <f ca="1">IF(A693&lt;$B$1,VLOOKUP(A693,[1]DI!$A$4:$B$15000,2,FALSE),0)</f>
        <v>0</v>
      </c>
      <c r="E693" s="95">
        <f t="shared" ca="1" si="166"/>
        <v>0</v>
      </c>
      <c r="F693" s="97">
        <f t="shared" si="160"/>
        <v>1.0925</v>
      </c>
      <c r="G693" s="98">
        <f t="shared" ca="1" si="154"/>
        <v>1</v>
      </c>
      <c r="H693" s="95">
        <f ca="1">TRUNC(PRODUCT(G$10:G692),15)</f>
        <v>1.10022891308757</v>
      </c>
      <c r="I693" s="95">
        <f t="shared" ca="1" si="161"/>
        <v>1.0872387562280801</v>
      </c>
      <c r="J693" s="95">
        <f t="shared" ca="1" si="155"/>
        <v>1.0119478399999999</v>
      </c>
      <c r="K693" s="95">
        <f t="shared" ca="1" si="156"/>
        <v>11.94783999</v>
      </c>
      <c r="L693" s="99">
        <f>IF(VLOOKUP(A693,$U$12:$AD$125,8)=VLOOKUP(A692,$U$12:$AD$125,8),0,VLOOKUP(A693,U$12:$AD$125,8))</f>
        <v>0</v>
      </c>
      <c r="M693" s="100">
        <f>IF(L693&gt;0,VLOOKUP(L693,T$12:$AC$125,7),0)</f>
        <v>0</v>
      </c>
      <c r="N693" s="95">
        <f t="shared" si="162"/>
        <v>0</v>
      </c>
      <c r="O693" s="95">
        <f t="shared" ca="1" si="157"/>
        <v>11.94783999</v>
      </c>
      <c r="P693" s="101" t="str">
        <f t="shared" si="163"/>
        <v>J=</v>
      </c>
      <c r="Q693" s="102">
        <f t="shared" si="164"/>
        <v>44124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</row>
    <row r="694" spans="1:175" x14ac:dyDescent="0.2">
      <c r="A694" s="93">
        <f t="shared" si="158"/>
        <v>44109</v>
      </c>
      <c r="B694" s="94">
        <f t="shared" ca="1" si="165"/>
        <v>1011.94783999</v>
      </c>
      <c r="C694" s="95">
        <f t="shared" si="159"/>
        <v>1000</v>
      </c>
      <c r="D694" s="96">
        <f ca="1">IF(A694&lt;$B$1,VLOOKUP(A694,[1]DI!$A$4:$B$15000,2,FALSE),0)</f>
        <v>1.9000000000000006E-2</v>
      </c>
      <c r="E694" s="95">
        <f t="shared" ca="1" si="166"/>
        <v>7.4690000000000005E-5</v>
      </c>
      <c r="F694" s="97">
        <f t="shared" si="160"/>
        <v>1.0925</v>
      </c>
      <c r="G694" s="98">
        <f t="shared" ca="1" si="154"/>
        <v>1.000081598825</v>
      </c>
      <c r="H694" s="95">
        <f ca="1">TRUNC(PRODUCT(G$10:G693),15)</f>
        <v>1.10022891308757</v>
      </c>
      <c r="I694" s="95">
        <f t="shared" ca="1" si="161"/>
        <v>1.0872387562280801</v>
      </c>
      <c r="J694" s="95">
        <f t="shared" ca="1" si="155"/>
        <v>1.0119478399999999</v>
      </c>
      <c r="K694" s="95">
        <f t="shared" ca="1" si="156"/>
        <v>11.94783999</v>
      </c>
      <c r="L694" s="99">
        <f>IF(VLOOKUP(A694,$U$12:$AD$125,8)=VLOOKUP(A693,$U$12:$AD$125,8),0,VLOOKUP(A694,U$12:$AD$125,8))</f>
        <v>0</v>
      </c>
      <c r="M694" s="100">
        <f>IF(L694&gt;0,VLOOKUP(L694,T$12:$AC$125,7),0)</f>
        <v>0</v>
      </c>
      <c r="N694" s="95">
        <f t="shared" si="162"/>
        <v>0</v>
      </c>
      <c r="O694" s="95">
        <f t="shared" ca="1" si="157"/>
        <v>11.94783999</v>
      </c>
      <c r="P694" s="101" t="str">
        <f t="shared" si="163"/>
        <v>J=</v>
      </c>
      <c r="Q694" s="102">
        <f t="shared" si="164"/>
        <v>44124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</row>
    <row r="695" spans="1:175" x14ac:dyDescent="0.2">
      <c r="A695" s="93">
        <f t="shared" si="158"/>
        <v>44110</v>
      </c>
      <c r="B695" s="94">
        <f t="shared" ca="1" si="165"/>
        <v>1012.03042</v>
      </c>
      <c r="C695" s="95">
        <f t="shared" si="159"/>
        <v>1000</v>
      </c>
      <c r="D695" s="96">
        <f ca="1">IF(A695&lt;$B$1,VLOOKUP(A695,[1]DI!$A$4:$B$15000,2,FALSE),0)</f>
        <v>1.9000000000000006E-2</v>
      </c>
      <c r="E695" s="95">
        <f t="shared" ca="1" si="166"/>
        <v>7.4690000000000005E-5</v>
      </c>
      <c r="F695" s="97">
        <f t="shared" si="160"/>
        <v>1.0925</v>
      </c>
      <c r="G695" s="98">
        <f t="shared" ca="1" si="154"/>
        <v>1.000081598825</v>
      </c>
      <c r="H695" s="95">
        <f ca="1">TRUNC(PRODUCT(G$10:G694),15)</f>
        <v>1.10031869047411</v>
      </c>
      <c r="I695" s="95">
        <f t="shared" ca="1" si="161"/>
        <v>1.0872387562280801</v>
      </c>
      <c r="J695" s="95">
        <f t="shared" ca="1" si="155"/>
        <v>1.0120304200000001</v>
      </c>
      <c r="K695" s="95">
        <f t="shared" ca="1" si="156"/>
        <v>12.030419999999999</v>
      </c>
      <c r="L695" s="99">
        <f>IF(VLOOKUP(A695,$U$12:$AD$125,8)=VLOOKUP(A694,$U$12:$AD$125,8),0,VLOOKUP(A695,U$12:$AD$125,8))</f>
        <v>0</v>
      </c>
      <c r="M695" s="100">
        <f>IF(L695&gt;0,VLOOKUP(L695,T$12:$AC$125,7),0)</f>
        <v>0</v>
      </c>
      <c r="N695" s="95">
        <f t="shared" si="162"/>
        <v>0</v>
      </c>
      <c r="O695" s="95">
        <f t="shared" ca="1" si="157"/>
        <v>12.030419999999999</v>
      </c>
      <c r="P695" s="101" t="str">
        <f t="shared" si="163"/>
        <v>J=</v>
      </c>
      <c r="Q695" s="102">
        <f t="shared" si="164"/>
        <v>44124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</row>
    <row r="696" spans="1:175" x14ac:dyDescent="0.2">
      <c r="A696" s="93">
        <f t="shared" si="158"/>
        <v>44111</v>
      </c>
      <c r="B696" s="94">
        <f t="shared" ca="1" si="165"/>
        <v>1012.1130000000001</v>
      </c>
      <c r="C696" s="95">
        <f t="shared" si="159"/>
        <v>1000</v>
      </c>
      <c r="D696" s="96">
        <f ca="1">IF(A696&lt;$B$1,VLOOKUP(A696,[1]DI!$A$4:$B$15000,2,FALSE),0)</f>
        <v>1.9000000000000006E-2</v>
      </c>
      <c r="E696" s="95">
        <f t="shared" ca="1" si="166"/>
        <v>7.4690000000000005E-5</v>
      </c>
      <c r="F696" s="97">
        <f t="shared" si="160"/>
        <v>1.0925</v>
      </c>
      <c r="G696" s="98">
        <f t="shared" ca="1" si="154"/>
        <v>1.000081598825</v>
      </c>
      <c r="H696" s="95">
        <f ca="1">TRUNC(PRODUCT(G$10:G695),15)</f>
        <v>1.1004084751863801</v>
      </c>
      <c r="I696" s="95">
        <f t="shared" ca="1" si="161"/>
        <v>1.0872387562280801</v>
      </c>
      <c r="J696" s="95">
        <f t="shared" ca="1" si="155"/>
        <v>1.012113</v>
      </c>
      <c r="K696" s="95">
        <f t="shared" ca="1" si="156"/>
        <v>12.113</v>
      </c>
      <c r="L696" s="99">
        <f>IF(VLOOKUP(A696,$U$12:$AD$125,8)=VLOOKUP(A695,$U$12:$AD$125,8),0,VLOOKUP(A696,U$12:$AD$125,8))</f>
        <v>0</v>
      </c>
      <c r="M696" s="100">
        <f>IF(L696&gt;0,VLOOKUP(L696,T$12:$AC$125,7),0)</f>
        <v>0</v>
      </c>
      <c r="N696" s="95">
        <f t="shared" si="162"/>
        <v>0</v>
      </c>
      <c r="O696" s="95">
        <f t="shared" ca="1" si="157"/>
        <v>12.113</v>
      </c>
      <c r="P696" s="101" t="str">
        <f t="shared" si="163"/>
        <v>J=</v>
      </c>
      <c r="Q696" s="102">
        <f t="shared" si="164"/>
        <v>44124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</row>
    <row r="697" spans="1:175" x14ac:dyDescent="0.2">
      <c r="A697" s="93">
        <f t="shared" si="158"/>
        <v>44112</v>
      </c>
      <c r="B697" s="94">
        <f t="shared" ca="1" si="165"/>
        <v>1012.1955799999999</v>
      </c>
      <c r="C697" s="95">
        <f t="shared" si="159"/>
        <v>1000</v>
      </c>
      <c r="D697" s="96">
        <f ca="1">IF(A697&lt;$B$1,VLOOKUP(A697,[1]DI!$A$4:$B$15000,2,FALSE),0)</f>
        <v>1.9000000000000006E-2</v>
      </c>
      <c r="E697" s="95">
        <f t="shared" ca="1" si="166"/>
        <v>7.4690000000000005E-5</v>
      </c>
      <c r="F697" s="97">
        <f t="shared" si="160"/>
        <v>1.0925</v>
      </c>
      <c r="G697" s="98">
        <f t="shared" ca="1" si="154"/>
        <v>1.000081598825</v>
      </c>
      <c r="H697" s="95">
        <f ca="1">TRUNC(PRODUCT(G$10:G696),15)</f>
        <v>1.1004982672249699</v>
      </c>
      <c r="I697" s="95">
        <f t="shared" ca="1" si="161"/>
        <v>1.0872387562280801</v>
      </c>
      <c r="J697" s="95">
        <f t="shared" ca="1" si="155"/>
        <v>1.01219558</v>
      </c>
      <c r="K697" s="95">
        <f t="shared" ca="1" si="156"/>
        <v>12.19558</v>
      </c>
      <c r="L697" s="99">
        <f>IF(VLOOKUP(A697,$U$12:$AD$125,8)=VLOOKUP(A696,$U$12:$AD$125,8),0,VLOOKUP(A697,U$12:$AD$125,8))</f>
        <v>0</v>
      </c>
      <c r="M697" s="100">
        <f>IF(L697&gt;0,VLOOKUP(L697,T$12:$AC$125,7),0)</f>
        <v>0</v>
      </c>
      <c r="N697" s="95">
        <f t="shared" si="162"/>
        <v>0</v>
      </c>
      <c r="O697" s="95">
        <f t="shared" ca="1" si="157"/>
        <v>12.19558</v>
      </c>
      <c r="P697" s="101" t="str">
        <f t="shared" si="163"/>
        <v>J=</v>
      </c>
      <c r="Q697" s="102">
        <f t="shared" si="164"/>
        <v>44124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</row>
    <row r="698" spans="1:175" x14ac:dyDescent="0.2">
      <c r="A698" s="93">
        <f t="shared" si="158"/>
        <v>44113</v>
      </c>
      <c r="B698" s="94">
        <f t="shared" ca="1" si="165"/>
        <v>1012.27818</v>
      </c>
      <c r="C698" s="95">
        <f t="shared" si="159"/>
        <v>1000</v>
      </c>
      <c r="D698" s="96">
        <f ca="1">IF(A698&lt;$B$1,VLOOKUP(A698,[1]DI!$A$4:$B$15000,2,FALSE),0)</f>
        <v>1.9000000000000006E-2</v>
      </c>
      <c r="E698" s="95">
        <f t="shared" ca="1" si="166"/>
        <v>7.4690000000000005E-5</v>
      </c>
      <c r="F698" s="97">
        <f t="shared" si="160"/>
        <v>1.0925</v>
      </c>
      <c r="G698" s="98">
        <f t="shared" ca="1" si="154"/>
        <v>1.000081598825</v>
      </c>
      <c r="H698" s="95">
        <f ca="1">TRUNC(PRODUCT(G$10:G697),15)</f>
        <v>1.1005880665904899</v>
      </c>
      <c r="I698" s="95">
        <f t="shared" ca="1" si="161"/>
        <v>1.0872387562280801</v>
      </c>
      <c r="J698" s="95">
        <f t="shared" ca="1" si="155"/>
        <v>1.01227818</v>
      </c>
      <c r="K698" s="95">
        <f t="shared" ca="1" si="156"/>
        <v>12.278180000000001</v>
      </c>
      <c r="L698" s="99">
        <f>IF(VLOOKUP(A698,$U$12:$AD$125,8)=VLOOKUP(A697,$U$12:$AD$125,8),0,VLOOKUP(A698,U$12:$AD$125,8))</f>
        <v>0</v>
      </c>
      <c r="M698" s="100">
        <f>IF(L698&gt;0,VLOOKUP(L698,T$12:$AC$125,7),0)</f>
        <v>0</v>
      </c>
      <c r="N698" s="95">
        <f t="shared" si="162"/>
        <v>0</v>
      </c>
      <c r="O698" s="95">
        <f t="shared" ca="1" si="157"/>
        <v>12.278180000000001</v>
      </c>
      <c r="P698" s="101" t="str">
        <f t="shared" si="163"/>
        <v>J=</v>
      </c>
      <c r="Q698" s="102">
        <f t="shared" si="164"/>
        <v>44124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</row>
    <row r="699" spans="1:175" x14ac:dyDescent="0.2">
      <c r="A699" s="93">
        <f t="shared" si="158"/>
        <v>44114</v>
      </c>
      <c r="B699" s="94">
        <f t="shared" ca="1" si="165"/>
        <v>1012.36078</v>
      </c>
      <c r="C699" s="95">
        <f t="shared" si="159"/>
        <v>1000</v>
      </c>
      <c r="D699" s="96">
        <f ca="1">IF(A699&lt;$B$1,VLOOKUP(A699,[1]DI!$A$4:$B$15000,2,FALSE),0)</f>
        <v>0</v>
      </c>
      <c r="E699" s="95">
        <f t="shared" ca="1" si="166"/>
        <v>0</v>
      </c>
      <c r="F699" s="97">
        <f t="shared" si="160"/>
        <v>1.0925</v>
      </c>
      <c r="G699" s="98">
        <f t="shared" ca="1" si="154"/>
        <v>1</v>
      </c>
      <c r="H699" s="95">
        <f ca="1">TRUNC(PRODUCT(G$10:G698),15)</f>
        <v>1.1006778732835401</v>
      </c>
      <c r="I699" s="95">
        <f t="shared" ca="1" si="161"/>
        <v>1.0872387562280801</v>
      </c>
      <c r="J699" s="95">
        <f t="shared" ca="1" si="155"/>
        <v>1.0123607800000001</v>
      </c>
      <c r="K699" s="95">
        <f t="shared" ca="1" si="156"/>
        <v>12.36078</v>
      </c>
      <c r="L699" s="99">
        <f>IF(VLOOKUP(A699,$U$12:$AD$125,8)=VLOOKUP(A698,$U$12:$AD$125,8),0,VLOOKUP(A699,U$12:$AD$125,8))</f>
        <v>0</v>
      </c>
      <c r="M699" s="100">
        <f>IF(L699&gt;0,VLOOKUP(L699,T$12:$AC$125,7),0)</f>
        <v>0</v>
      </c>
      <c r="N699" s="95">
        <f t="shared" si="162"/>
        <v>0</v>
      </c>
      <c r="O699" s="95">
        <f t="shared" ca="1" si="157"/>
        <v>12.36078</v>
      </c>
      <c r="P699" s="101" t="str">
        <f t="shared" si="163"/>
        <v>J=</v>
      </c>
      <c r="Q699" s="102">
        <f t="shared" si="164"/>
        <v>44124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</row>
    <row r="700" spans="1:175" x14ac:dyDescent="0.2">
      <c r="A700" s="93">
        <f t="shared" si="158"/>
        <v>44115</v>
      </c>
      <c r="B700" s="94">
        <f t="shared" ca="1" si="165"/>
        <v>1012.36078</v>
      </c>
      <c r="C700" s="95">
        <f t="shared" si="159"/>
        <v>1000</v>
      </c>
      <c r="D700" s="96">
        <f ca="1">IF(A700&lt;$B$1,VLOOKUP(A700,[1]DI!$A$4:$B$15000,2,FALSE),0)</f>
        <v>0</v>
      </c>
      <c r="E700" s="95">
        <f t="shared" ca="1" si="166"/>
        <v>0</v>
      </c>
      <c r="F700" s="97">
        <f t="shared" si="160"/>
        <v>1.0925</v>
      </c>
      <c r="G700" s="98">
        <f t="shared" ca="1" si="154"/>
        <v>1</v>
      </c>
      <c r="H700" s="95">
        <f ca="1">TRUNC(PRODUCT(G$10:G699),15)</f>
        <v>1.1006778732835401</v>
      </c>
      <c r="I700" s="95">
        <f t="shared" ca="1" si="161"/>
        <v>1.0872387562280801</v>
      </c>
      <c r="J700" s="95">
        <f t="shared" ca="1" si="155"/>
        <v>1.0123607800000001</v>
      </c>
      <c r="K700" s="95">
        <f t="shared" ca="1" si="156"/>
        <v>12.36078</v>
      </c>
      <c r="L700" s="99">
        <f>IF(VLOOKUP(A700,$U$12:$AD$125,8)=VLOOKUP(A699,$U$12:$AD$125,8),0,VLOOKUP(A700,U$12:$AD$125,8))</f>
        <v>0</v>
      </c>
      <c r="M700" s="100">
        <f>IF(L700&gt;0,VLOOKUP(L700,T$12:$AC$125,7),0)</f>
        <v>0</v>
      </c>
      <c r="N700" s="95">
        <f t="shared" si="162"/>
        <v>0</v>
      </c>
      <c r="O700" s="95">
        <f t="shared" ca="1" si="157"/>
        <v>12.36078</v>
      </c>
      <c r="P700" s="101" t="str">
        <f t="shared" si="163"/>
        <v>J=</v>
      </c>
      <c r="Q700" s="102">
        <f t="shared" si="164"/>
        <v>44124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</row>
    <row r="701" spans="1:175" x14ac:dyDescent="0.2">
      <c r="A701" s="93">
        <f t="shared" si="158"/>
        <v>44116</v>
      </c>
      <c r="B701" s="94">
        <f t="shared" ca="1" si="165"/>
        <v>1012.36078</v>
      </c>
      <c r="C701" s="95">
        <f t="shared" si="159"/>
        <v>1000</v>
      </c>
      <c r="D701" s="96">
        <f ca="1">IF(A701&lt;$B$1,VLOOKUP(A701,[1]DI!$A$4:$B$15000,2,FALSE),0)</f>
        <v>0</v>
      </c>
      <c r="E701" s="95">
        <f t="shared" ca="1" si="166"/>
        <v>0</v>
      </c>
      <c r="F701" s="97">
        <f t="shared" si="160"/>
        <v>1.0925</v>
      </c>
      <c r="G701" s="98">
        <f t="shared" ca="1" si="154"/>
        <v>1</v>
      </c>
      <c r="H701" s="95">
        <f ca="1">TRUNC(PRODUCT(G$10:G700),15)</f>
        <v>1.1006778732835401</v>
      </c>
      <c r="I701" s="95">
        <f t="shared" ca="1" si="161"/>
        <v>1.0872387562280801</v>
      </c>
      <c r="J701" s="95">
        <f t="shared" ca="1" si="155"/>
        <v>1.0123607800000001</v>
      </c>
      <c r="K701" s="95">
        <f t="shared" ca="1" si="156"/>
        <v>12.36078</v>
      </c>
      <c r="L701" s="99">
        <f>IF(VLOOKUP(A701,$U$12:$AD$125,8)=VLOOKUP(A700,$U$12:$AD$125,8),0,VLOOKUP(A701,U$12:$AD$125,8))</f>
        <v>0</v>
      </c>
      <c r="M701" s="100">
        <f>IF(L701&gt;0,VLOOKUP(L701,T$12:$AC$125,7),0)</f>
        <v>0</v>
      </c>
      <c r="N701" s="95">
        <f t="shared" si="162"/>
        <v>0</v>
      </c>
      <c r="O701" s="95">
        <f t="shared" ca="1" si="157"/>
        <v>12.36078</v>
      </c>
      <c r="P701" s="101" t="str">
        <f t="shared" si="163"/>
        <v>J=</v>
      </c>
      <c r="Q701" s="102">
        <f t="shared" si="164"/>
        <v>44124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</row>
    <row r="702" spans="1:175" x14ac:dyDescent="0.2">
      <c r="A702" s="93">
        <f t="shared" si="158"/>
        <v>44117</v>
      </c>
      <c r="B702" s="94">
        <f t="shared" ca="1" si="165"/>
        <v>1012.36078</v>
      </c>
      <c r="C702" s="95">
        <f t="shared" si="159"/>
        <v>1000</v>
      </c>
      <c r="D702" s="96">
        <f ca="1">IF(A702&lt;$B$1,VLOOKUP(A702,[1]DI!$A$4:$B$15000,2,FALSE),0)</f>
        <v>1.9000000000000006E-2</v>
      </c>
      <c r="E702" s="95">
        <f t="shared" ca="1" si="166"/>
        <v>7.4690000000000005E-5</v>
      </c>
      <c r="F702" s="97">
        <f t="shared" si="160"/>
        <v>1.0925</v>
      </c>
      <c r="G702" s="98">
        <f t="shared" ca="1" si="154"/>
        <v>1.000081598825</v>
      </c>
      <c r="H702" s="95">
        <f ca="1">TRUNC(PRODUCT(G$10:G701),15)</f>
        <v>1.1006778732835401</v>
      </c>
      <c r="I702" s="95">
        <f t="shared" ca="1" si="161"/>
        <v>1.0872387562280801</v>
      </c>
      <c r="J702" s="95">
        <f t="shared" ca="1" si="155"/>
        <v>1.0123607800000001</v>
      </c>
      <c r="K702" s="95">
        <f t="shared" ca="1" si="156"/>
        <v>12.36078</v>
      </c>
      <c r="L702" s="99">
        <f>IF(VLOOKUP(A702,$U$12:$AD$125,8)=VLOOKUP(A701,$U$12:$AD$125,8),0,VLOOKUP(A702,U$12:$AD$125,8))</f>
        <v>0</v>
      </c>
      <c r="M702" s="100">
        <f>IF(L702&gt;0,VLOOKUP(L702,T$12:$AC$125,7),0)</f>
        <v>0</v>
      </c>
      <c r="N702" s="95">
        <f t="shared" si="162"/>
        <v>0</v>
      </c>
      <c r="O702" s="95">
        <f t="shared" ca="1" si="157"/>
        <v>12.36078</v>
      </c>
      <c r="P702" s="101" t="str">
        <f t="shared" si="163"/>
        <v>J=</v>
      </c>
      <c r="Q702" s="102">
        <f t="shared" si="164"/>
        <v>44124</v>
      </c>
      <c r="R702" s="12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</row>
    <row r="703" spans="1:175" x14ac:dyDescent="0.2">
      <c r="A703" s="93">
        <f t="shared" si="158"/>
        <v>44118</v>
      </c>
      <c r="B703" s="94">
        <f t="shared" ca="1" si="165"/>
        <v>1012.44339</v>
      </c>
      <c r="C703" s="95">
        <f t="shared" si="159"/>
        <v>1000</v>
      </c>
      <c r="D703" s="96">
        <f ca="1">IF(A703&lt;$B$1,VLOOKUP(A703,[1]DI!$A$4:$B$15000,2,FALSE),0)</f>
        <v>1.9000000000000006E-2</v>
      </c>
      <c r="E703" s="95">
        <f t="shared" ca="1" si="166"/>
        <v>7.4690000000000005E-5</v>
      </c>
      <c r="F703" s="97">
        <f t="shared" si="160"/>
        <v>1.0925</v>
      </c>
      <c r="G703" s="98">
        <f t="shared" ca="1" si="154"/>
        <v>1.000081598825</v>
      </c>
      <c r="H703" s="95">
        <f ca="1">TRUNC(PRODUCT(G$10:G702),15)</f>
        <v>1.1007676873047001</v>
      </c>
      <c r="I703" s="95">
        <f t="shared" ca="1" si="161"/>
        <v>1.0872387562280801</v>
      </c>
      <c r="J703" s="95">
        <f t="shared" ca="1" si="155"/>
        <v>1.0124433900000001</v>
      </c>
      <c r="K703" s="95">
        <f t="shared" ca="1" si="156"/>
        <v>12.443390000000001</v>
      </c>
      <c r="L703" s="99">
        <f>IF(VLOOKUP(A703,$U$12:$AD$125,8)=VLOOKUP(A702,$U$12:$AD$125,8),0,VLOOKUP(A703,U$12:$AD$125,8))</f>
        <v>0</v>
      </c>
      <c r="M703" s="100">
        <f>IF(L703&gt;0,VLOOKUP(L703,T$12:$AC$125,7),0)</f>
        <v>0</v>
      </c>
      <c r="N703" s="95">
        <f t="shared" si="162"/>
        <v>0</v>
      </c>
      <c r="O703" s="95">
        <f t="shared" ca="1" si="157"/>
        <v>12.443390000000001</v>
      </c>
      <c r="P703" s="101" t="str">
        <f t="shared" si="163"/>
        <v>J=</v>
      </c>
      <c r="Q703" s="102">
        <f t="shared" si="164"/>
        <v>44124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</row>
    <row r="704" spans="1:175" x14ac:dyDescent="0.2">
      <c r="A704" s="93">
        <f t="shared" si="158"/>
        <v>44119</v>
      </c>
      <c r="B704" s="94">
        <f t="shared" ca="1" si="165"/>
        <v>1012.526</v>
      </c>
      <c r="C704" s="95">
        <f t="shared" si="159"/>
        <v>1000</v>
      </c>
      <c r="D704" s="96">
        <f ca="1">IF(A704&lt;$B$1,VLOOKUP(A704,[1]DI!$A$4:$B$15000,2,FALSE),0)</f>
        <v>1.9000000000000006E-2</v>
      </c>
      <c r="E704" s="95">
        <f t="shared" ca="1" si="166"/>
        <v>7.4690000000000005E-5</v>
      </c>
      <c r="F704" s="97">
        <f t="shared" si="160"/>
        <v>1.0925</v>
      </c>
      <c r="G704" s="98">
        <f t="shared" ca="1" si="154"/>
        <v>1.000081598825</v>
      </c>
      <c r="H704" s="95">
        <f ca="1">TRUNC(PRODUCT(G$10:G703),15)</f>
        <v>1.10085750865458</v>
      </c>
      <c r="I704" s="95">
        <f t="shared" ca="1" si="161"/>
        <v>1.0872387562280801</v>
      </c>
      <c r="J704" s="95">
        <f t="shared" ca="1" si="155"/>
        <v>1.012526</v>
      </c>
      <c r="K704" s="95">
        <f t="shared" ca="1" si="156"/>
        <v>12.526</v>
      </c>
      <c r="L704" s="99">
        <f>IF(VLOOKUP(A704,$U$12:$AD$125,8)=VLOOKUP(A703,$U$12:$AD$125,8),0,VLOOKUP(A704,U$12:$AD$125,8))</f>
        <v>0</v>
      </c>
      <c r="M704" s="100">
        <f>IF(L704&gt;0,VLOOKUP(L704,T$12:$AC$125,7),0)</f>
        <v>0</v>
      </c>
      <c r="N704" s="95">
        <f t="shared" si="162"/>
        <v>0</v>
      </c>
      <c r="O704" s="95">
        <f t="shared" ca="1" si="157"/>
        <v>12.526</v>
      </c>
      <c r="P704" s="101" t="str">
        <f t="shared" si="163"/>
        <v>J=</v>
      </c>
      <c r="Q704" s="102">
        <f t="shared" si="164"/>
        <v>44124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</row>
    <row r="705" spans="1:172" x14ac:dyDescent="0.2">
      <c r="A705" s="93">
        <f t="shared" si="158"/>
        <v>44120</v>
      </c>
      <c r="B705" s="94">
        <f t="shared" ca="1" si="165"/>
        <v>1012.60862</v>
      </c>
      <c r="C705" s="95">
        <f t="shared" si="159"/>
        <v>1000</v>
      </c>
      <c r="D705" s="96">
        <f ca="1">IF(A705&lt;$B$1,VLOOKUP(A705,[1]DI!$A$4:$B$15000,2,FALSE),0)</f>
        <v>1.9000000000000006E-2</v>
      </c>
      <c r="E705" s="95">
        <f t="shared" ca="1" si="166"/>
        <v>7.4690000000000005E-5</v>
      </c>
      <c r="F705" s="97">
        <f t="shared" si="160"/>
        <v>1.0925</v>
      </c>
      <c r="G705" s="98">
        <f t="shared" ca="1" si="154"/>
        <v>1.000081598825</v>
      </c>
      <c r="H705" s="95">
        <f ca="1">TRUNC(PRODUCT(G$10:G704),15)</f>
        <v>1.1009473373337799</v>
      </c>
      <c r="I705" s="95">
        <f t="shared" ca="1" si="161"/>
        <v>1.0872387562280801</v>
      </c>
      <c r="J705" s="95">
        <f t="shared" ca="1" si="155"/>
        <v>1.01260862</v>
      </c>
      <c r="K705" s="95">
        <f t="shared" ca="1" si="156"/>
        <v>12.60862</v>
      </c>
      <c r="L705" s="99">
        <f>IF(VLOOKUP(A705,$U$12:$AD$125,8)=VLOOKUP(A704,$U$12:$AD$125,8),0,VLOOKUP(A705,U$12:$AD$125,8))</f>
        <v>0</v>
      </c>
      <c r="M705" s="100">
        <f>IF(L705&gt;0,VLOOKUP(L705,T$12:$AC$125,7),0)</f>
        <v>0</v>
      </c>
      <c r="N705" s="95">
        <f t="shared" si="162"/>
        <v>0</v>
      </c>
      <c r="O705" s="95">
        <f t="shared" ca="1" si="157"/>
        <v>12.60862</v>
      </c>
      <c r="P705" s="101" t="str">
        <f t="shared" si="163"/>
        <v>J=</v>
      </c>
      <c r="Q705" s="102">
        <f t="shared" si="164"/>
        <v>44124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</row>
    <row r="706" spans="1:172" x14ac:dyDescent="0.2">
      <c r="A706" s="93">
        <f t="shared" si="158"/>
        <v>44121</v>
      </c>
      <c r="B706" s="94">
        <f t="shared" ca="1" si="165"/>
        <v>1012.69125</v>
      </c>
      <c r="C706" s="95">
        <f t="shared" si="159"/>
        <v>1000</v>
      </c>
      <c r="D706" s="96">
        <f ca="1">IF(A706&lt;$B$1,VLOOKUP(A706,[1]DI!$A$4:$B$15000,2,FALSE),0)</f>
        <v>0</v>
      </c>
      <c r="E706" s="95">
        <f t="shared" ca="1" si="166"/>
        <v>0</v>
      </c>
      <c r="F706" s="97">
        <f t="shared" si="160"/>
        <v>1.0925</v>
      </c>
      <c r="G706" s="98">
        <f t="shared" ca="1" si="154"/>
        <v>1</v>
      </c>
      <c r="H706" s="95">
        <f ca="1">TRUNC(PRODUCT(G$10:G705),15)</f>
        <v>1.1010371733428901</v>
      </c>
      <c r="I706" s="95">
        <f t="shared" ca="1" si="161"/>
        <v>1.0872387562280801</v>
      </c>
      <c r="J706" s="95">
        <f t="shared" ca="1" si="155"/>
        <v>1.01269125</v>
      </c>
      <c r="K706" s="95">
        <f t="shared" ca="1" si="156"/>
        <v>12.69125</v>
      </c>
      <c r="L706" s="99">
        <f>IF(VLOOKUP(A706,$U$12:$AD$125,8)=VLOOKUP(A705,$U$12:$AD$125,8),0,VLOOKUP(A706,U$12:$AD$125,8))</f>
        <v>0</v>
      </c>
      <c r="M706" s="100">
        <f>IF(L706&gt;0,VLOOKUP(L706,T$12:$AC$125,7),0)</f>
        <v>0</v>
      </c>
      <c r="N706" s="95">
        <f t="shared" si="162"/>
        <v>0</v>
      </c>
      <c r="O706" s="95">
        <f t="shared" ca="1" si="157"/>
        <v>12.69125</v>
      </c>
      <c r="P706" s="101" t="str">
        <f t="shared" si="163"/>
        <v>J=</v>
      </c>
      <c r="Q706" s="102">
        <f t="shared" si="164"/>
        <v>44124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</row>
    <row r="707" spans="1:172" x14ac:dyDescent="0.2">
      <c r="A707" s="93">
        <f t="shared" si="158"/>
        <v>44122</v>
      </c>
      <c r="B707" s="94">
        <f t="shared" ca="1" si="165"/>
        <v>1012.69125</v>
      </c>
      <c r="C707" s="95">
        <f t="shared" si="159"/>
        <v>1000</v>
      </c>
      <c r="D707" s="96">
        <f ca="1">IF(A707&lt;$B$1,VLOOKUP(A707,[1]DI!$A$4:$B$15000,2,FALSE),0)</f>
        <v>0</v>
      </c>
      <c r="E707" s="95">
        <f t="shared" ca="1" si="166"/>
        <v>0</v>
      </c>
      <c r="F707" s="97">
        <f t="shared" si="160"/>
        <v>1.0925</v>
      </c>
      <c r="G707" s="98">
        <f t="shared" ca="1" si="154"/>
        <v>1</v>
      </c>
      <c r="H707" s="95">
        <f ca="1">TRUNC(PRODUCT(G$10:G706),15)</f>
        <v>1.1010371733428901</v>
      </c>
      <c r="I707" s="95">
        <f t="shared" ca="1" si="161"/>
        <v>1.0872387562280801</v>
      </c>
      <c r="J707" s="95">
        <f t="shared" ca="1" si="155"/>
        <v>1.01269125</v>
      </c>
      <c r="K707" s="95">
        <f t="shared" ca="1" si="156"/>
        <v>12.69125</v>
      </c>
      <c r="L707" s="99">
        <f>IF(VLOOKUP(A707,$U$12:$AD$125,8)=VLOOKUP(A706,$U$12:$AD$125,8),0,VLOOKUP(A707,U$12:$AD$125,8))</f>
        <v>0</v>
      </c>
      <c r="M707" s="100">
        <f>IF(L707&gt;0,VLOOKUP(L707,T$12:$AC$125,7),0)</f>
        <v>0</v>
      </c>
      <c r="N707" s="95">
        <f t="shared" si="162"/>
        <v>0</v>
      </c>
      <c r="O707" s="95">
        <f t="shared" ca="1" si="157"/>
        <v>12.69125</v>
      </c>
      <c r="P707" s="101" t="str">
        <f t="shared" si="163"/>
        <v>J=</v>
      </c>
      <c r="Q707" s="102">
        <f t="shared" si="164"/>
        <v>44124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</row>
    <row r="708" spans="1:172" x14ac:dyDescent="0.2">
      <c r="A708" s="93">
        <f t="shared" si="158"/>
        <v>44123</v>
      </c>
      <c r="B708" s="94">
        <f t="shared" ca="1" si="165"/>
        <v>1012.69125</v>
      </c>
      <c r="C708" s="95">
        <f t="shared" si="159"/>
        <v>1000</v>
      </c>
      <c r="D708" s="96">
        <f ca="1">IF(A708&lt;$B$1,VLOOKUP(A708,[1]DI!$A$4:$B$15000,2,FALSE),0)</f>
        <v>1.9000000000000006E-2</v>
      </c>
      <c r="E708" s="95">
        <f t="shared" ca="1" si="166"/>
        <v>7.4690000000000005E-5</v>
      </c>
      <c r="F708" s="97">
        <f t="shared" si="160"/>
        <v>1.0925</v>
      </c>
      <c r="G708" s="98">
        <f t="shared" ca="1" si="154"/>
        <v>1.000081598825</v>
      </c>
      <c r="H708" s="95">
        <f ca="1">TRUNC(PRODUCT(G$10:G707),15)</f>
        <v>1.1010371733428901</v>
      </c>
      <c r="I708" s="95">
        <f t="shared" ca="1" si="161"/>
        <v>1.0872387562280801</v>
      </c>
      <c r="J708" s="95">
        <f t="shared" ca="1" si="155"/>
        <v>1.01269125</v>
      </c>
      <c r="K708" s="95">
        <f t="shared" ca="1" si="156"/>
        <v>12.69125</v>
      </c>
      <c r="L708" s="99">
        <f>IF(VLOOKUP(A708,$U$12:$AD$125,8)=VLOOKUP(A707,$U$12:$AD$125,8),0,VLOOKUP(A708,U$12:$AD$125,8))</f>
        <v>0</v>
      </c>
      <c r="M708" s="100">
        <f>IF(L708&gt;0,VLOOKUP(L708,T$12:$AC$125,7),0)</f>
        <v>0</v>
      </c>
      <c r="N708" s="95">
        <f t="shared" si="162"/>
        <v>0</v>
      </c>
      <c r="O708" s="95">
        <f t="shared" ca="1" si="157"/>
        <v>12.69125</v>
      </c>
      <c r="P708" s="101" t="str">
        <f t="shared" si="163"/>
        <v>J=</v>
      </c>
      <c r="Q708" s="102">
        <f t="shared" si="164"/>
        <v>44124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</row>
    <row r="709" spans="1:172" x14ac:dyDescent="0.2">
      <c r="A709" s="93">
        <f t="shared" si="158"/>
        <v>44124</v>
      </c>
      <c r="B709" s="94">
        <f t="shared" ca="1" si="165"/>
        <v>1012.77387999</v>
      </c>
      <c r="C709" s="95">
        <f t="shared" si="159"/>
        <v>1000</v>
      </c>
      <c r="D709" s="96">
        <f ca="1">IF(A709&lt;$B$1,VLOOKUP(A709,[1]DI!$A$4:$B$15000,2,FALSE),0)</f>
        <v>1.9000000000000006E-2</v>
      </c>
      <c r="E709" s="95">
        <f t="shared" ca="1" si="166"/>
        <v>7.4690000000000005E-5</v>
      </c>
      <c r="F709" s="97">
        <f t="shared" si="160"/>
        <v>1.0925</v>
      </c>
      <c r="G709" s="98">
        <f t="shared" ca="1" si="154"/>
        <v>1.000081598825</v>
      </c>
      <c r="H709" s="95">
        <f ca="1">TRUNC(PRODUCT(G$10:G708),15)</f>
        <v>1.10112701668252</v>
      </c>
      <c r="I709" s="95">
        <f t="shared" ca="1" si="161"/>
        <v>1.0872387562280801</v>
      </c>
      <c r="J709" s="95">
        <f t="shared" ca="1" si="155"/>
        <v>1.0127738799999999</v>
      </c>
      <c r="K709" s="95">
        <f t="shared" ca="1" si="156"/>
        <v>12.773879989999999</v>
      </c>
      <c r="L709" s="99">
        <f>IF(VLOOKUP(A709,$U$12:$AD$125,8)=VLOOKUP(A708,$U$12:$AD$125,8),0,VLOOKUP(A709,U$12:$AD$125,8))</f>
        <v>4</v>
      </c>
      <c r="M709" s="100">
        <f>IF(L709&gt;0,VLOOKUP(L709,T$12:$AC$125,7),0)</f>
        <v>0</v>
      </c>
      <c r="N709" s="95">
        <f t="shared" si="162"/>
        <v>0</v>
      </c>
      <c r="O709" s="95">
        <f t="shared" ca="1" si="157"/>
        <v>12.773879989999999</v>
      </c>
      <c r="P709" s="101" t="str">
        <f t="shared" si="163"/>
        <v>J=</v>
      </c>
      <c r="Q709" s="102">
        <f t="shared" si="164"/>
        <v>44124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</row>
    <row r="710" spans="1:172" x14ac:dyDescent="0.2">
      <c r="A710" s="93">
        <f t="shared" si="158"/>
        <v>44125</v>
      </c>
      <c r="B710" s="94">
        <f t="shared" ca="1" si="165"/>
        <v>1000.08159999</v>
      </c>
      <c r="C710" s="95">
        <f t="shared" si="159"/>
        <v>1000</v>
      </c>
      <c r="D710" s="96">
        <f ca="1">IF(A710&lt;$B$1,VLOOKUP(A710,[1]DI!$A$4:$B$15000,2,FALSE),0)</f>
        <v>1.9000000000000006E-2</v>
      </c>
      <c r="E710" s="95">
        <f t="shared" ca="1" si="166"/>
        <v>7.4690000000000005E-5</v>
      </c>
      <c r="F710" s="97">
        <f t="shared" si="160"/>
        <v>1.0925</v>
      </c>
      <c r="G710" s="98">
        <f t="shared" ca="1" si="154"/>
        <v>1.000081598825</v>
      </c>
      <c r="H710" s="95">
        <f ca="1">TRUNC(PRODUCT(G$10:G709),15)</f>
        <v>1.1012168673532601</v>
      </c>
      <c r="I710" s="95">
        <f t="shared" ca="1" si="161"/>
        <v>1.10112701668252</v>
      </c>
      <c r="J710" s="95">
        <f t="shared" ca="1" si="155"/>
        <v>1.0000815999999999</v>
      </c>
      <c r="K710" s="95">
        <f t="shared" ca="1" si="156"/>
        <v>8.1599989999999997E-2</v>
      </c>
      <c r="L710" s="99">
        <f>IF(VLOOKUP(A710,$U$12:$AD$125,8)=VLOOKUP(A709,$U$12:$AD$125,8),0,VLOOKUP(A710,U$12:$AD$125,8))</f>
        <v>0</v>
      </c>
      <c r="M710" s="100">
        <f>IF(L710&gt;0,VLOOKUP(L710,T$12:$AC$125,7),0)</f>
        <v>0</v>
      </c>
      <c r="N710" s="95">
        <f t="shared" si="162"/>
        <v>0</v>
      </c>
      <c r="O710" s="95">
        <f t="shared" ca="1" si="157"/>
        <v>8.1599989999999997E-2</v>
      </c>
      <c r="P710" s="101" t="str">
        <f t="shared" si="163"/>
        <v>J=</v>
      </c>
      <c r="Q710" s="102">
        <f t="shared" si="164"/>
        <v>44306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</row>
    <row r="711" spans="1:172" x14ac:dyDescent="0.2">
      <c r="A711" s="93">
        <f t="shared" si="158"/>
        <v>44126</v>
      </c>
      <c r="B711" s="94">
        <f t="shared" ca="1" si="165"/>
        <v>1000.1632</v>
      </c>
      <c r="C711" s="95">
        <f t="shared" si="159"/>
        <v>1000</v>
      </c>
      <c r="D711" s="96">
        <f ca="1">IF(A711&lt;$B$1,VLOOKUP(A711,[1]DI!$A$4:$B$15000,2,FALSE),0)</f>
        <v>1.9000000000000006E-2</v>
      </c>
      <c r="E711" s="95">
        <f t="shared" ca="1" si="166"/>
        <v>7.4690000000000005E-5</v>
      </c>
      <c r="F711" s="97">
        <f t="shared" si="160"/>
        <v>1.0925</v>
      </c>
      <c r="G711" s="98">
        <f t="shared" ca="1" si="154"/>
        <v>1.000081598825</v>
      </c>
      <c r="H711" s="95">
        <f ca="1">TRUNC(PRODUCT(G$10:G710),15)</f>
        <v>1.1013067253557001</v>
      </c>
      <c r="I711" s="95">
        <f t="shared" ca="1" si="161"/>
        <v>1.10112701668252</v>
      </c>
      <c r="J711" s="95">
        <f t="shared" ca="1" si="155"/>
        <v>1.0001632</v>
      </c>
      <c r="K711" s="95">
        <f t="shared" ca="1" si="156"/>
        <v>0.16320000000000001</v>
      </c>
      <c r="L711" s="99">
        <f>IF(VLOOKUP(A711,$U$12:$AD$125,8)=VLOOKUP(A710,$U$12:$AD$125,8),0,VLOOKUP(A711,U$12:$AD$125,8))</f>
        <v>0</v>
      </c>
      <c r="M711" s="100">
        <f>IF(L711&gt;0,VLOOKUP(L711,T$12:$AC$125,7),0)</f>
        <v>0</v>
      </c>
      <c r="N711" s="95">
        <f t="shared" si="162"/>
        <v>0</v>
      </c>
      <c r="O711" s="95">
        <f t="shared" ca="1" si="157"/>
        <v>0.16320000000000001</v>
      </c>
      <c r="P711" s="101" t="str">
        <f t="shared" si="163"/>
        <v>J=</v>
      </c>
      <c r="Q711" s="102">
        <f t="shared" si="164"/>
        <v>44306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</row>
    <row r="712" spans="1:172" x14ac:dyDescent="0.2">
      <c r="A712" s="93">
        <f t="shared" si="158"/>
        <v>44127</v>
      </c>
      <c r="B712" s="94">
        <f t="shared" ca="1" si="165"/>
        <v>1000.24482</v>
      </c>
      <c r="C712" s="95">
        <f t="shared" si="159"/>
        <v>1000</v>
      </c>
      <c r="D712" s="96">
        <f ca="1">IF(A712&lt;$B$1,VLOOKUP(A712,[1]DI!$A$4:$B$15000,2,FALSE),0)</f>
        <v>1.9000000000000006E-2</v>
      </c>
      <c r="E712" s="95">
        <f t="shared" ca="1" si="166"/>
        <v>7.4690000000000005E-5</v>
      </c>
      <c r="F712" s="97">
        <f t="shared" si="160"/>
        <v>1.0925</v>
      </c>
      <c r="G712" s="98">
        <f t="shared" ca="1" si="154"/>
        <v>1.000081598825</v>
      </c>
      <c r="H712" s="95">
        <f ca="1">TRUNC(PRODUCT(G$10:G711),15)</f>
        <v>1.1013965906904599</v>
      </c>
      <c r="I712" s="95">
        <f t="shared" ca="1" si="161"/>
        <v>1.10112701668252</v>
      </c>
      <c r="J712" s="95">
        <f t="shared" ca="1" si="155"/>
        <v>1.00024482</v>
      </c>
      <c r="K712" s="95">
        <f t="shared" ca="1" si="156"/>
        <v>0.24482000000000001</v>
      </c>
      <c r="L712" s="99">
        <f>IF(VLOOKUP(A712,$U$12:$AD$125,8)=VLOOKUP(A711,$U$12:$AD$125,8),0,VLOOKUP(A712,U$12:$AD$125,8))</f>
        <v>0</v>
      </c>
      <c r="M712" s="100">
        <f>IF(L712&gt;0,VLOOKUP(L712,T$12:$AC$125,7),0)</f>
        <v>0</v>
      </c>
      <c r="N712" s="95">
        <f t="shared" si="162"/>
        <v>0</v>
      </c>
      <c r="O712" s="95">
        <f t="shared" ca="1" si="157"/>
        <v>0.24482000000000001</v>
      </c>
      <c r="P712" s="101" t="str">
        <f t="shared" si="163"/>
        <v>J=</v>
      </c>
      <c r="Q712" s="102">
        <f t="shared" si="164"/>
        <v>44306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</row>
    <row r="713" spans="1:172" x14ac:dyDescent="0.2">
      <c r="A713" s="93">
        <f t="shared" si="158"/>
        <v>44128</v>
      </c>
      <c r="B713" s="94">
        <f t="shared" ca="1" si="165"/>
        <v>1000.32644</v>
      </c>
      <c r="C713" s="95">
        <f t="shared" si="159"/>
        <v>1000</v>
      </c>
      <c r="D713" s="96">
        <f ca="1">IF(A713&lt;$B$1,VLOOKUP(A713,[1]DI!$A$4:$B$15000,2,FALSE),0)</f>
        <v>0</v>
      </c>
      <c r="E713" s="95">
        <f t="shared" ca="1" si="166"/>
        <v>0</v>
      </c>
      <c r="F713" s="97">
        <f t="shared" si="160"/>
        <v>1.0925</v>
      </c>
      <c r="G713" s="98">
        <f t="shared" ca="1" si="154"/>
        <v>1</v>
      </c>
      <c r="H713" s="95">
        <f ca="1">TRUNC(PRODUCT(G$10:G712),15)</f>
        <v>1.1014864633581201</v>
      </c>
      <c r="I713" s="95">
        <f t="shared" ca="1" si="161"/>
        <v>1.10112701668252</v>
      </c>
      <c r="J713" s="95">
        <f t="shared" ca="1" si="155"/>
        <v>1.00032644</v>
      </c>
      <c r="K713" s="95">
        <f t="shared" ca="1" si="156"/>
        <v>0.32644000000000001</v>
      </c>
      <c r="L713" s="99">
        <f>IF(VLOOKUP(A713,$U$12:$AD$125,8)=VLOOKUP(A712,$U$12:$AD$125,8),0,VLOOKUP(A713,U$12:$AD$125,8))</f>
        <v>0</v>
      </c>
      <c r="M713" s="100">
        <f>IF(L713&gt;0,VLOOKUP(L713,T$12:$AC$125,7),0)</f>
        <v>0</v>
      </c>
      <c r="N713" s="95">
        <f t="shared" si="162"/>
        <v>0</v>
      </c>
      <c r="O713" s="95">
        <f t="shared" ca="1" si="157"/>
        <v>0.32644000000000001</v>
      </c>
      <c r="P713" s="101" t="str">
        <f t="shared" si="163"/>
        <v>J=</v>
      </c>
      <c r="Q713" s="102">
        <f t="shared" si="164"/>
        <v>44306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</row>
    <row r="714" spans="1:172" x14ac:dyDescent="0.2">
      <c r="A714" s="93">
        <f t="shared" si="158"/>
        <v>44129</v>
      </c>
      <c r="B714" s="94">
        <f t="shared" ca="1" si="165"/>
        <v>1000.32644</v>
      </c>
      <c r="C714" s="95">
        <f t="shared" si="159"/>
        <v>1000</v>
      </c>
      <c r="D714" s="96">
        <f ca="1">IF(A714&lt;$B$1,VLOOKUP(A714,[1]DI!$A$4:$B$15000,2,FALSE),0)</f>
        <v>0</v>
      </c>
      <c r="E714" s="95">
        <f t="shared" ca="1" si="166"/>
        <v>0</v>
      </c>
      <c r="F714" s="97">
        <f t="shared" si="160"/>
        <v>1.0925</v>
      </c>
      <c r="G714" s="98">
        <f t="shared" ref="G714:G777" ca="1" si="167">TRUNC((1+(E714*F714)),15)</f>
        <v>1</v>
      </c>
      <c r="H714" s="95">
        <f ca="1">TRUNC(PRODUCT(G$10:G713),15)</f>
        <v>1.1014864633581201</v>
      </c>
      <c r="I714" s="95">
        <f t="shared" ca="1" si="161"/>
        <v>1.10112701668252</v>
      </c>
      <c r="J714" s="95">
        <f t="shared" ref="J714:J777" ca="1" si="168">ROUND(TRUNC(H714/I714,15),8)</f>
        <v>1.00032644</v>
      </c>
      <c r="K714" s="95">
        <f t="shared" ref="K714:K777" ca="1" si="169">TRUNC((C714*(J714-1)),8)</f>
        <v>0.32644000000000001</v>
      </c>
      <c r="L714" s="99">
        <f>IF(VLOOKUP(A714,$U$12:$AD$125,8)=VLOOKUP(A713,$U$12:$AD$125,8),0,VLOOKUP(A714,U$12:$AD$125,8))</f>
        <v>0</v>
      </c>
      <c r="M714" s="100">
        <f>IF(L714&gt;0,VLOOKUP(L714,T$12:$AC$125,7),0)</f>
        <v>0</v>
      </c>
      <c r="N714" s="95">
        <f t="shared" si="162"/>
        <v>0</v>
      </c>
      <c r="O714" s="95">
        <f t="shared" ref="O714:O777" ca="1" si="170">(K714+N714)</f>
        <v>0.32644000000000001</v>
      </c>
      <c r="P714" s="101" t="str">
        <f t="shared" si="163"/>
        <v>J=</v>
      </c>
      <c r="Q714" s="102">
        <f t="shared" si="164"/>
        <v>44306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</row>
    <row r="715" spans="1:172" x14ac:dyDescent="0.2">
      <c r="A715" s="93">
        <f t="shared" ref="A715:A778" si="171">(A714+1)</f>
        <v>44130</v>
      </c>
      <c r="B715" s="94">
        <f t="shared" ca="1" si="165"/>
        <v>1000.32644</v>
      </c>
      <c r="C715" s="95">
        <f t="shared" ref="C715:C778" si="172">TRUNC(C714-N714,8)</f>
        <v>1000</v>
      </c>
      <c r="D715" s="96">
        <f ca="1">IF(A715&lt;$B$1,VLOOKUP(A715,[1]DI!$A$4:$B$15000,2,FALSE),0)</f>
        <v>1.9000000000000006E-2</v>
      </c>
      <c r="E715" s="95">
        <f t="shared" ca="1" si="166"/>
        <v>7.4690000000000005E-5</v>
      </c>
      <c r="F715" s="97">
        <f t="shared" ref="F715:F778" si="173">F714</f>
        <v>1.0925</v>
      </c>
      <c r="G715" s="98">
        <f t="shared" ca="1" si="167"/>
        <v>1.000081598825</v>
      </c>
      <c r="H715" s="95">
        <f ca="1">TRUNC(PRODUCT(G$10:G714),15)</f>
        <v>1.1014864633581201</v>
      </c>
      <c r="I715" s="95">
        <f t="shared" ref="I715:I778" ca="1" si="174">IF(OR(L714&gt;0,L714="E"),H714,I714)</f>
        <v>1.10112701668252</v>
      </c>
      <c r="J715" s="95">
        <f t="shared" ca="1" si="168"/>
        <v>1.00032644</v>
      </c>
      <c r="K715" s="95">
        <f t="shared" ca="1" si="169"/>
        <v>0.32644000000000001</v>
      </c>
      <c r="L715" s="99">
        <f>IF(VLOOKUP(A715,$U$12:$AD$125,8)=VLOOKUP(A714,$U$12:$AD$125,8),0,VLOOKUP(A715,U$12:$AD$125,8))</f>
        <v>0</v>
      </c>
      <c r="M715" s="100">
        <f>IF(L715&gt;0,VLOOKUP(L715,T$12:$AC$125,7),0)</f>
        <v>0</v>
      </c>
      <c r="N715" s="95">
        <f t="shared" ref="N715:N778" si="175">IF(M715&gt;0,(C715*M715),0)</f>
        <v>0</v>
      </c>
      <c r="O715" s="95">
        <f t="shared" ca="1" si="170"/>
        <v>0.32644000000000001</v>
      </c>
      <c r="P715" s="101" t="str">
        <f t="shared" ref="P715:P778" si="176">IF(L714&gt;0,VLOOKUP(A714,$U$12:$AD$125,9),P714)</f>
        <v>J=</v>
      </c>
      <c r="Q715" s="102">
        <f t="shared" ref="Q715:Q778" si="177">IF(L714&gt;0,VLOOKUP(A714,$U$12:$AD$125,10),Q714)</f>
        <v>44306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</row>
    <row r="716" spans="1:172" x14ac:dyDescent="0.2">
      <c r="A716" s="93">
        <f t="shared" si="171"/>
        <v>44131</v>
      </c>
      <c r="B716" s="94">
        <f t="shared" ref="B716:B779" ca="1" si="178">IF(A716&lt;=TODAY(),C716+K716,IF(AND(A716&gt;TODAY(),A716&lt;=$B$1),IF(VLOOKUP(TODAY(),$A$10:$D$5000,4,FALSE)=0,"n.d",C716+K716),"n.d"))</f>
        <v>1000.40806</v>
      </c>
      <c r="C716" s="95">
        <f t="shared" si="172"/>
        <v>1000</v>
      </c>
      <c r="D716" s="96">
        <f ca="1">IF(A716&lt;$B$1,VLOOKUP(A716,[1]DI!$A$4:$B$15000,2,FALSE),0)</f>
        <v>1.9000000000000006E-2</v>
      </c>
      <c r="E716" s="95">
        <f t="shared" ca="1" si="166"/>
        <v>7.4690000000000005E-5</v>
      </c>
      <c r="F716" s="97">
        <f t="shared" si="173"/>
        <v>1.0925</v>
      </c>
      <c r="G716" s="98">
        <f t="shared" ca="1" si="167"/>
        <v>1.000081598825</v>
      </c>
      <c r="H716" s="95">
        <f ca="1">TRUNC(PRODUCT(G$10:G715),15)</f>
        <v>1.10157634335928</v>
      </c>
      <c r="I716" s="95">
        <f t="shared" ca="1" si="174"/>
        <v>1.10112701668252</v>
      </c>
      <c r="J716" s="95">
        <f t="shared" ca="1" si="168"/>
        <v>1.00040806</v>
      </c>
      <c r="K716" s="95">
        <f t="shared" ca="1" si="169"/>
        <v>0.40805999999999998</v>
      </c>
      <c r="L716" s="99">
        <f>IF(VLOOKUP(A716,$U$12:$AD$125,8)=VLOOKUP(A715,$U$12:$AD$125,8),0,VLOOKUP(A716,U$12:$AD$125,8))</f>
        <v>0</v>
      </c>
      <c r="M716" s="100">
        <f>IF(L716&gt;0,VLOOKUP(L716,T$12:$AC$125,7),0)</f>
        <v>0</v>
      </c>
      <c r="N716" s="95">
        <f t="shared" si="175"/>
        <v>0</v>
      </c>
      <c r="O716" s="95">
        <f t="shared" ca="1" si="170"/>
        <v>0.40805999999999998</v>
      </c>
      <c r="P716" s="101" t="str">
        <f t="shared" si="176"/>
        <v>J=</v>
      </c>
      <c r="Q716" s="102">
        <f t="shared" si="177"/>
        <v>44306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</row>
    <row r="717" spans="1:172" x14ac:dyDescent="0.2">
      <c r="A717" s="93">
        <f t="shared" si="171"/>
        <v>44132</v>
      </c>
      <c r="B717" s="94">
        <f t="shared" ca="1" si="178"/>
        <v>1000.48968999</v>
      </c>
      <c r="C717" s="95">
        <f t="shared" si="172"/>
        <v>1000</v>
      </c>
      <c r="D717" s="96">
        <f ca="1">IF(A717&lt;$B$1,VLOOKUP(A717,[1]DI!$A$4:$B$15000,2,FALSE),0)</f>
        <v>1.9000000000000006E-2</v>
      </c>
      <c r="E717" s="95">
        <f t="shared" ref="E717:E780" ca="1" si="179">ROUND((((1+D717)^(1/252)-1)),8)</f>
        <v>7.4690000000000005E-5</v>
      </c>
      <c r="F717" s="97">
        <f t="shared" si="173"/>
        <v>1.0925</v>
      </c>
      <c r="G717" s="98">
        <f t="shared" ca="1" si="167"/>
        <v>1.000081598825</v>
      </c>
      <c r="H717" s="95">
        <f ca="1">TRUNC(PRODUCT(G$10:G716),15)</f>
        <v>1.1016662306945399</v>
      </c>
      <c r="I717" s="95">
        <f t="shared" ca="1" si="174"/>
        <v>1.10112701668252</v>
      </c>
      <c r="J717" s="95">
        <f t="shared" ca="1" si="168"/>
        <v>1.00048969</v>
      </c>
      <c r="K717" s="95">
        <f t="shared" ca="1" si="169"/>
        <v>0.48968999000000002</v>
      </c>
      <c r="L717" s="99">
        <f>IF(VLOOKUP(A717,$U$12:$AD$125,8)=VLOOKUP(A716,$U$12:$AD$125,8),0,VLOOKUP(A717,U$12:$AD$125,8))</f>
        <v>0</v>
      </c>
      <c r="M717" s="100">
        <f>IF(L717&gt;0,VLOOKUP(L717,T$12:$AC$125,7),0)</f>
        <v>0</v>
      </c>
      <c r="N717" s="95">
        <f t="shared" si="175"/>
        <v>0</v>
      </c>
      <c r="O717" s="95">
        <f t="shared" ca="1" si="170"/>
        <v>0.48968999000000002</v>
      </c>
      <c r="P717" s="101" t="str">
        <f t="shared" si="176"/>
        <v>J=</v>
      </c>
      <c r="Q717" s="102">
        <f t="shared" si="177"/>
        <v>44306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</row>
    <row r="718" spans="1:172" x14ac:dyDescent="0.2">
      <c r="A718" s="93">
        <f t="shared" si="171"/>
        <v>44133</v>
      </c>
      <c r="B718" s="94">
        <f t="shared" ca="1" si="178"/>
        <v>1000.57133</v>
      </c>
      <c r="C718" s="95">
        <f t="shared" si="172"/>
        <v>1000</v>
      </c>
      <c r="D718" s="96">
        <f ca="1">IF(A718&lt;$B$1,VLOOKUP(A718,[1]DI!$A$4:$B$15000,2,FALSE),0)</f>
        <v>1.9000000000000006E-2</v>
      </c>
      <c r="E718" s="95">
        <f t="shared" ca="1" si="179"/>
        <v>7.4690000000000005E-5</v>
      </c>
      <c r="F718" s="97">
        <f t="shared" si="173"/>
        <v>1.0925</v>
      </c>
      <c r="G718" s="98">
        <f t="shared" ca="1" si="167"/>
        <v>1.000081598825</v>
      </c>
      <c r="H718" s="95">
        <f ca="1">TRUNC(PRODUCT(G$10:G717),15)</f>
        <v>1.1017561253645101</v>
      </c>
      <c r="I718" s="95">
        <f t="shared" ca="1" si="174"/>
        <v>1.10112701668252</v>
      </c>
      <c r="J718" s="95">
        <f t="shared" ca="1" si="168"/>
        <v>1.0005713300000001</v>
      </c>
      <c r="K718" s="95">
        <f t="shared" ca="1" si="169"/>
        <v>0.57133</v>
      </c>
      <c r="L718" s="99">
        <f>IF(VLOOKUP(A718,$U$12:$AD$125,8)=VLOOKUP(A717,$U$12:$AD$125,8),0,VLOOKUP(A718,U$12:$AD$125,8))</f>
        <v>0</v>
      </c>
      <c r="M718" s="100">
        <f>IF(L718&gt;0,VLOOKUP(L718,T$12:$AC$125,7),0)</f>
        <v>0</v>
      </c>
      <c r="N718" s="95">
        <f t="shared" si="175"/>
        <v>0</v>
      </c>
      <c r="O718" s="95">
        <f t="shared" ca="1" si="170"/>
        <v>0.57133</v>
      </c>
      <c r="P718" s="101" t="str">
        <f t="shared" si="176"/>
        <v>J=</v>
      </c>
      <c r="Q718" s="102">
        <f t="shared" si="177"/>
        <v>44306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</row>
    <row r="719" spans="1:172" x14ac:dyDescent="0.2">
      <c r="A719" s="93">
        <f t="shared" si="171"/>
        <v>44134</v>
      </c>
      <c r="B719" s="94">
        <f t="shared" ca="1" si="178"/>
        <v>1000.6529799899999</v>
      </c>
      <c r="C719" s="95">
        <f t="shared" si="172"/>
        <v>1000</v>
      </c>
      <c r="D719" s="96">
        <f ca="1">IF(A719&lt;$B$1,VLOOKUP(A719,[1]DI!$A$4:$B$15000,2,FALSE),0)</f>
        <v>1.9000000000000006E-2</v>
      </c>
      <c r="E719" s="95">
        <f t="shared" ca="1" si="179"/>
        <v>7.4690000000000005E-5</v>
      </c>
      <c r="F719" s="97">
        <f t="shared" si="173"/>
        <v>1.0925</v>
      </c>
      <c r="G719" s="98">
        <f t="shared" ca="1" si="167"/>
        <v>1.000081598825</v>
      </c>
      <c r="H719" s="95">
        <f ca="1">TRUNC(PRODUCT(G$10:G718),15)</f>
        <v>1.1018460273697801</v>
      </c>
      <c r="I719" s="95">
        <f t="shared" ca="1" si="174"/>
        <v>1.10112701668252</v>
      </c>
      <c r="J719" s="95">
        <f t="shared" ca="1" si="168"/>
        <v>1.0006529799999999</v>
      </c>
      <c r="K719" s="95">
        <f t="shared" ca="1" si="169"/>
        <v>0.65297998999999995</v>
      </c>
      <c r="L719" s="99">
        <f>IF(VLOOKUP(A719,$U$12:$AD$125,8)=VLOOKUP(A718,$U$12:$AD$125,8),0,VLOOKUP(A719,U$12:$AD$125,8))</f>
        <v>0</v>
      </c>
      <c r="M719" s="100">
        <f>IF(L719&gt;0,VLOOKUP(L719,T$12:$AC$125,7),0)</f>
        <v>0</v>
      </c>
      <c r="N719" s="95">
        <f t="shared" si="175"/>
        <v>0</v>
      </c>
      <c r="O719" s="95">
        <f t="shared" ca="1" si="170"/>
        <v>0.65297998999999995</v>
      </c>
      <c r="P719" s="101" t="str">
        <f t="shared" si="176"/>
        <v>J=</v>
      </c>
      <c r="Q719" s="102">
        <f t="shared" si="177"/>
        <v>44306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</row>
    <row r="720" spans="1:172" x14ac:dyDescent="0.2">
      <c r="A720" s="93">
        <f t="shared" si="171"/>
        <v>44135</v>
      </c>
      <c r="B720" s="94">
        <f t="shared" ca="1" si="178"/>
        <v>1000.73462999</v>
      </c>
      <c r="C720" s="95">
        <f t="shared" si="172"/>
        <v>1000</v>
      </c>
      <c r="D720" s="96">
        <f ca="1">IF(A720&lt;$B$1,VLOOKUP(A720,[1]DI!$A$4:$B$15000,2,FALSE),0)</f>
        <v>0</v>
      </c>
      <c r="E720" s="95">
        <f t="shared" ca="1" si="179"/>
        <v>0</v>
      </c>
      <c r="F720" s="97">
        <f t="shared" si="173"/>
        <v>1.0925</v>
      </c>
      <c r="G720" s="98">
        <f t="shared" ca="1" si="167"/>
        <v>1</v>
      </c>
      <c r="H720" s="95">
        <f ca="1">TRUNC(PRODUCT(G$10:G719),15)</f>
        <v>1.10193593671094</v>
      </c>
      <c r="I720" s="95">
        <f t="shared" ca="1" si="174"/>
        <v>1.10112701668252</v>
      </c>
      <c r="J720" s="95">
        <f t="shared" ca="1" si="168"/>
        <v>1.00073463</v>
      </c>
      <c r="K720" s="95">
        <f t="shared" ca="1" si="169"/>
        <v>0.73462998999999995</v>
      </c>
      <c r="L720" s="99">
        <f>IF(VLOOKUP(A720,$U$12:$AD$125,8)=VLOOKUP(A719,$U$12:$AD$125,8),0,VLOOKUP(A720,U$12:$AD$125,8))</f>
        <v>0</v>
      </c>
      <c r="M720" s="100">
        <f>IF(L720&gt;0,VLOOKUP(L720,T$12:$AC$125,7),0)</f>
        <v>0</v>
      </c>
      <c r="N720" s="95">
        <f t="shared" si="175"/>
        <v>0</v>
      </c>
      <c r="O720" s="95">
        <f t="shared" ca="1" si="170"/>
        <v>0.73462998999999995</v>
      </c>
      <c r="P720" s="101" t="str">
        <f t="shared" si="176"/>
        <v>J=</v>
      </c>
      <c r="Q720" s="102">
        <f t="shared" si="177"/>
        <v>44306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</row>
    <row r="721" spans="1:175" x14ac:dyDescent="0.2">
      <c r="A721" s="93">
        <f t="shared" si="171"/>
        <v>44136</v>
      </c>
      <c r="B721" s="94">
        <f t="shared" ca="1" si="178"/>
        <v>1000.73462999</v>
      </c>
      <c r="C721" s="95">
        <f t="shared" si="172"/>
        <v>1000</v>
      </c>
      <c r="D721" s="96">
        <f ca="1">IF(A721&lt;$B$1,VLOOKUP(A721,[1]DI!$A$4:$B$15000,2,FALSE),0)</f>
        <v>0</v>
      </c>
      <c r="E721" s="95">
        <f t="shared" ca="1" si="179"/>
        <v>0</v>
      </c>
      <c r="F721" s="97">
        <f t="shared" si="173"/>
        <v>1.0925</v>
      </c>
      <c r="G721" s="98">
        <f t="shared" ca="1" si="167"/>
        <v>1</v>
      </c>
      <c r="H721" s="95">
        <f ca="1">TRUNC(PRODUCT(G$10:G720),15)</f>
        <v>1.10193593671094</v>
      </c>
      <c r="I721" s="95">
        <f t="shared" ca="1" si="174"/>
        <v>1.10112701668252</v>
      </c>
      <c r="J721" s="95">
        <f t="shared" ca="1" si="168"/>
        <v>1.00073463</v>
      </c>
      <c r="K721" s="95">
        <f t="shared" ca="1" si="169"/>
        <v>0.73462998999999995</v>
      </c>
      <c r="L721" s="99">
        <f>IF(VLOOKUP(A721,$U$12:$AD$125,8)=VLOOKUP(A720,$U$12:$AD$125,8),0,VLOOKUP(A721,U$12:$AD$125,8))</f>
        <v>0</v>
      </c>
      <c r="M721" s="100">
        <f>IF(L721&gt;0,VLOOKUP(L721,T$12:$AC$125,7),0)</f>
        <v>0</v>
      </c>
      <c r="N721" s="95">
        <f t="shared" si="175"/>
        <v>0</v>
      </c>
      <c r="O721" s="95">
        <f t="shared" ca="1" si="170"/>
        <v>0.73462998999999995</v>
      </c>
      <c r="P721" s="101" t="str">
        <f t="shared" si="176"/>
        <v>J=</v>
      </c>
      <c r="Q721" s="102">
        <f t="shared" si="177"/>
        <v>44306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</row>
    <row r="722" spans="1:175" x14ac:dyDescent="0.2">
      <c r="A722" s="93">
        <f t="shared" si="171"/>
        <v>44137</v>
      </c>
      <c r="B722" s="94">
        <f t="shared" ca="1" si="178"/>
        <v>1000.73462999</v>
      </c>
      <c r="C722" s="95">
        <f t="shared" si="172"/>
        <v>1000</v>
      </c>
      <c r="D722" s="96">
        <f ca="1">IF(A722&lt;$B$1,VLOOKUP(A722,[1]DI!$A$4:$B$15000,2,FALSE),0)</f>
        <v>0</v>
      </c>
      <c r="E722" s="95">
        <f t="shared" ca="1" si="179"/>
        <v>0</v>
      </c>
      <c r="F722" s="97">
        <f t="shared" si="173"/>
        <v>1.0925</v>
      </c>
      <c r="G722" s="98">
        <f t="shared" ca="1" si="167"/>
        <v>1</v>
      </c>
      <c r="H722" s="95">
        <f ca="1">TRUNC(PRODUCT(G$10:G721),15)</f>
        <v>1.10193593671094</v>
      </c>
      <c r="I722" s="95">
        <f t="shared" ca="1" si="174"/>
        <v>1.10112701668252</v>
      </c>
      <c r="J722" s="95">
        <f t="shared" ca="1" si="168"/>
        <v>1.00073463</v>
      </c>
      <c r="K722" s="95">
        <f t="shared" ca="1" si="169"/>
        <v>0.73462998999999995</v>
      </c>
      <c r="L722" s="99">
        <f>IF(VLOOKUP(A722,$U$12:$AD$125,8)=VLOOKUP(A721,$U$12:$AD$125,8),0,VLOOKUP(A722,U$12:$AD$125,8))</f>
        <v>0</v>
      </c>
      <c r="M722" s="100">
        <f>IF(L722&gt;0,VLOOKUP(L722,T$12:$AC$125,7),0)</f>
        <v>0</v>
      </c>
      <c r="N722" s="95">
        <f t="shared" si="175"/>
        <v>0</v>
      </c>
      <c r="O722" s="95">
        <f t="shared" ca="1" si="170"/>
        <v>0.73462998999999995</v>
      </c>
      <c r="P722" s="101" t="str">
        <f t="shared" si="176"/>
        <v>J=</v>
      </c>
      <c r="Q722" s="102">
        <f t="shared" si="177"/>
        <v>44306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</row>
    <row r="723" spans="1:175" x14ac:dyDescent="0.2">
      <c r="A723" s="93">
        <f t="shared" si="171"/>
        <v>44138</v>
      </c>
      <c r="B723" s="94">
        <f t="shared" ca="1" si="178"/>
        <v>1000.73462999</v>
      </c>
      <c r="C723" s="95">
        <f t="shared" si="172"/>
        <v>1000</v>
      </c>
      <c r="D723" s="96">
        <f ca="1">IF(A723&lt;$B$1,VLOOKUP(A723,[1]DI!$A$4:$B$15000,2,FALSE),0)</f>
        <v>1.9000000000000006E-2</v>
      </c>
      <c r="E723" s="95">
        <f t="shared" ca="1" si="179"/>
        <v>7.4690000000000005E-5</v>
      </c>
      <c r="F723" s="97">
        <f t="shared" si="173"/>
        <v>1.0925</v>
      </c>
      <c r="G723" s="98">
        <f t="shared" ca="1" si="167"/>
        <v>1.000081598825</v>
      </c>
      <c r="H723" s="95">
        <f ca="1">TRUNC(PRODUCT(G$10:G722),15)</f>
        <v>1.10193593671094</v>
      </c>
      <c r="I723" s="95">
        <f t="shared" ca="1" si="174"/>
        <v>1.10112701668252</v>
      </c>
      <c r="J723" s="95">
        <f t="shared" ca="1" si="168"/>
        <v>1.00073463</v>
      </c>
      <c r="K723" s="95">
        <f t="shared" ca="1" si="169"/>
        <v>0.73462998999999995</v>
      </c>
      <c r="L723" s="99">
        <f>IF(VLOOKUP(A723,$U$12:$AD$125,8)=VLOOKUP(A722,$U$12:$AD$125,8),0,VLOOKUP(A723,U$12:$AD$125,8))</f>
        <v>0</v>
      </c>
      <c r="M723" s="100">
        <f>IF(L723&gt;0,VLOOKUP(L723,T$12:$AC$125,7),0)</f>
        <v>0</v>
      </c>
      <c r="N723" s="95">
        <f t="shared" si="175"/>
        <v>0</v>
      </c>
      <c r="O723" s="95">
        <f t="shared" ca="1" si="170"/>
        <v>0.73462998999999995</v>
      </c>
      <c r="P723" s="101" t="str">
        <f t="shared" si="176"/>
        <v>J=</v>
      </c>
      <c r="Q723" s="102">
        <f t="shared" si="177"/>
        <v>44306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</row>
    <row r="724" spans="1:175" x14ac:dyDescent="0.2">
      <c r="A724" s="93">
        <f t="shared" si="171"/>
        <v>44139</v>
      </c>
      <c r="B724" s="94">
        <f t="shared" ca="1" si="178"/>
        <v>1000.81628999</v>
      </c>
      <c r="C724" s="95">
        <f t="shared" si="172"/>
        <v>1000</v>
      </c>
      <c r="D724" s="96">
        <f ca="1">IF(A724&lt;$B$1,VLOOKUP(A724,[1]DI!$A$4:$B$15000,2,FALSE),0)</f>
        <v>1.9000000000000006E-2</v>
      </c>
      <c r="E724" s="95">
        <f t="shared" ca="1" si="179"/>
        <v>7.4690000000000005E-5</v>
      </c>
      <c r="F724" s="97">
        <f t="shared" si="173"/>
        <v>1.0925</v>
      </c>
      <c r="G724" s="98">
        <f t="shared" ca="1" si="167"/>
        <v>1.000081598825</v>
      </c>
      <c r="H724" s="95">
        <f ca="1">TRUNC(PRODUCT(G$10:G723),15)</f>
        <v>1.1020258533886</v>
      </c>
      <c r="I724" s="95">
        <f t="shared" ca="1" si="174"/>
        <v>1.10112701668252</v>
      </c>
      <c r="J724" s="95">
        <f t="shared" ca="1" si="168"/>
        <v>1.0008162899999999</v>
      </c>
      <c r="K724" s="95">
        <f t="shared" ca="1" si="169"/>
        <v>0.81628999000000002</v>
      </c>
      <c r="L724" s="99">
        <f>IF(VLOOKUP(A724,$U$12:$AD$125,8)=VLOOKUP(A723,$U$12:$AD$125,8),0,VLOOKUP(A724,U$12:$AD$125,8))</f>
        <v>0</v>
      </c>
      <c r="M724" s="100">
        <f>IF(L724&gt;0,VLOOKUP(L724,T$12:$AC$125,7),0)</f>
        <v>0</v>
      </c>
      <c r="N724" s="95">
        <f t="shared" si="175"/>
        <v>0</v>
      </c>
      <c r="O724" s="95">
        <f t="shared" ca="1" si="170"/>
        <v>0.81628999000000002</v>
      </c>
      <c r="P724" s="101" t="str">
        <f t="shared" si="176"/>
        <v>J=</v>
      </c>
      <c r="Q724" s="102">
        <f t="shared" si="177"/>
        <v>44306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</row>
    <row r="725" spans="1:175" x14ac:dyDescent="0.2">
      <c r="A725" s="93">
        <f t="shared" si="171"/>
        <v>44140</v>
      </c>
      <c r="B725" s="94">
        <f t="shared" ca="1" si="178"/>
        <v>1000.89794999</v>
      </c>
      <c r="C725" s="95">
        <f t="shared" si="172"/>
        <v>1000</v>
      </c>
      <c r="D725" s="96">
        <f ca="1">IF(A725&lt;$B$1,VLOOKUP(A725,[1]DI!$A$4:$B$15000,2,FALSE),0)</f>
        <v>1.9000000000000006E-2</v>
      </c>
      <c r="E725" s="95">
        <f t="shared" ca="1" si="179"/>
        <v>7.4690000000000005E-5</v>
      </c>
      <c r="F725" s="97">
        <f t="shared" si="173"/>
        <v>1.0925</v>
      </c>
      <c r="G725" s="98">
        <f t="shared" ca="1" si="167"/>
        <v>1.000081598825</v>
      </c>
      <c r="H725" s="95">
        <f ca="1">TRUNC(PRODUCT(G$10:G724),15)</f>
        <v>1.1021157774033601</v>
      </c>
      <c r="I725" s="95">
        <f t="shared" ca="1" si="174"/>
        <v>1.10112701668252</v>
      </c>
      <c r="J725" s="95">
        <f t="shared" ca="1" si="168"/>
        <v>1.0008979499999999</v>
      </c>
      <c r="K725" s="95">
        <f t="shared" ca="1" si="169"/>
        <v>0.89794998999999998</v>
      </c>
      <c r="L725" s="99">
        <f>IF(VLOOKUP(A725,$U$12:$AD$125,8)=VLOOKUP(A724,$U$12:$AD$125,8),0,VLOOKUP(A725,U$12:$AD$125,8))</f>
        <v>0</v>
      </c>
      <c r="M725" s="100">
        <f>IF(L725&gt;0,VLOOKUP(L725,T$12:$AC$125,7),0)</f>
        <v>0</v>
      </c>
      <c r="N725" s="95">
        <f t="shared" si="175"/>
        <v>0</v>
      </c>
      <c r="O725" s="95">
        <f t="shared" ca="1" si="170"/>
        <v>0.89794998999999998</v>
      </c>
      <c r="P725" s="101" t="str">
        <f t="shared" si="176"/>
        <v>J=</v>
      </c>
      <c r="Q725" s="102">
        <f t="shared" si="177"/>
        <v>44306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</row>
    <row r="726" spans="1:175" x14ac:dyDescent="0.2">
      <c r="A726" s="93">
        <f t="shared" si="171"/>
        <v>44141</v>
      </c>
      <c r="B726" s="94">
        <f t="shared" ca="1" si="178"/>
        <v>1000.97963</v>
      </c>
      <c r="C726" s="95">
        <f t="shared" si="172"/>
        <v>1000</v>
      </c>
      <c r="D726" s="96">
        <f ca="1">IF(A726&lt;$B$1,VLOOKUP(A726,[1]DI!$A$4:$B$15000,2,FALSE),0)</f>
        <v>1.9000000000000006E-2</v>
      </c>
      <c r="E726" s="95">
        <f t="shared" ca="1" si="179"/>
        <v>7.4690000000000005E-5</v>
      </c>
      <c r="F726" s="97">
        <f t="shared" si="173"/>
        <v>1.0925</v>
      </c>
      <c r="G726" s="98">
        <f t="shared" ca="1" si="167"/>
        <v>1.000081598825</v>
      </c>
      <c r="H726" s="95">
        <f ca="1">TRUNC(PRODUCT(G$10:G725),15)</f>
        <v>1.1022057087558099</v>
      </c>
      <c r="I726" s="95">
        <f t="shared" ca="1" si="174"/>
        <v>1.10112701668252</v>
      </c>
      <c r="J726" s="95">
        <f t="shared" ca="1" si="168"/>
        <v>1.00097963</v>
      </c>
      <c r="K726" s="95">
        <f t="shared" ca="1" si="169"/>
        <v>0.97963</v>
      </c>
      <c r="L726" s="99">
        <f>IF(VLOOKUP(A726,$U$12:$AD$125,8)=VLOOKUP(A725,$U$12:$AD$125,8),0,VLOOKUP(A726,U$12:$AD$125,8))</f>
        <v>0</v>
      </c>
      <c r="M726" s="100">
        <f>IF(L726&gt;0,VLOOKUP(L726,T$12:$AC$125,7),0)</f>
        <v>0</v>
      </c>
      <c r="N726" s="95">
        <f t="shared" si="175"/>
        <v>0</v>
      </c>
      <c r="O726" s="95">
        <f t="shared" ca="1" si="170"/>
        <v>0.97963</v>
      </c>
      <c r="P726" s="101" t="str">
        <f t="shared" si="176"/>
        <v>J=</v>
      </c>
      <c r="Q726" s="102">
        <f t="shared" si="177"/>
        <v>44306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</row>
    <row r="727" spans="1:175" x14ac:dyDescent="0.2">
      <c r="A727" s="93">
        <f t="shared" si="171"/>
        <v>44142</v>
      </c>
      <c r="B727" s="94">
        <f t="shared" ca="1" si="178"/>
        <v>1001.06129999</v>
      </c>
      <c r="C727" s="95">
        <f t="shared" si="172"/>
        <v>1000</v>
      </c>
      <c r="D727" s="96">
        <f ca="1">IF(A727&lt;$B$1,VLOOKUP(A727,[1]DI!$A$4:$B$15000,2,FALSE),0)</f>
        <v>0</v>
      </c>
      <c r="E727" s="95">
        <f t="shared" ca="1" si="179"/>
        <v>0</v>
      </c>
      <c r="F727" s="97">
        <f t="shared" si="173"/>
        <v>1.0925</v>
      </c>
      <c r="G727" s="98">
        <f t="shared" ca="1" si="167"/>
        <v>1</v>
      </c>
      <c r="H727" s="95">
        <f ca="1">TRUNC(PRODUCT(G$10:G726),15)</f>
        <v>1.10229564744655</v>
      </c>
      <c r="I727" s="95">
        <f t="shared" ca="1" si="174"/>
        <v>1.10112701668252</v>
      </c>
      <c r="J727" s="95">
        <f t="shared" ca="1" si="168"/>
        <v>1.0010612999999999</v>
      </c>
      <c r="K727" s="95">
        <f t="shared" ca="1" si="169"/>
        <v>1.06129999</v>
      </c>
      <c r="L727" s="99">
        <f>IF(VLOOKUP(A727,$U$12:$AD$125,8)=VLOOKUP(A726,$U$12:$AD$125,8),0,VLOOKUP(A727,U$12:$AD$125,8))</f>
        <v>0</v>
      </c>
      <c r="M727" s="100">
        <f>IF(L727&gt;0,VLOOKUP(L727,T$12:$AC$125,7),0)</f>
        <v>0</v>
      </c>
      <c r="N727" s="95">
        <f t="shared" si="175"/>
        <v>0</v>
      </c>
      <c r="O727" s="95">
        <f t="shared" ca="1" si="170"/>
        <v>1.06129999</v>
      </c>
      <c r="P727" s="101" t="str">
        <f t="shared" si="176"/>
        <v>J=</v>
      </c>
      <c r="Q727" s="102">
        <f t="shared" si="177"/>
        <v>44306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</row>
    <row r="728" spans="1:175" x14ac:dyDescent="0.2">
      <c r="A728" s="93">
        <f t="shared" si="171"/>
        <v>44143</v>
      </c>
      <c r="B728" s="94">
        <f t="shared" ca="1" si="178"/>
        <v>1001.06129999</v>
      </c>
      <c r="C728" s="95">
        <f t="shared" si="172"/>
        <v>1000</v>
      </c>
      <c r="D728" s="96">
        <f ca="1">IF(A728&lt;$B$1,VLOOKUP(A728,[1]DI!$A$4:$B$15000,2,FALSE),0)</f>
        <v>0</v>
      </c>
      <c r="E728" s="95">
        <f t="shared" ca="1" si="179"/>
        <v>0</v>
      </c>
      <c r="F728" s="97">
        <f t="shared" si="173"/>
        <v>1.0925</v>
      </c>
      <c r="G728" s="98">
        <f t="shared" ca="1" si="167"/>
        <v>1</v>
      </c>
      <c r="H728" s="95">
        <f ca="1">TRUNC(PRODUCT(G$10:G727),15)</f>
        <v>1.10229564744655</v>
      </c>
      <c r="I728" s="95">
        <f t="shared" ca="1" si="174"/>
        <v>1.10112701668252</v>
      </c>
      <c r="J728" s="95">
        <f t="shared" ca="1" si="168"/>
        <v>1.0010612999999999</v>
      </c>
      <c r="K728" s="95">
        <f t="shared" ca="1" si="169"/>
        <v>1.06129999</v>
      </c>
      <c r="L728" s="99">
        <f>IF(VLOOKUP(A728,$U$12:$AD$125,8)=VLOOKUP(A727,$U$12:$AD$125,8),0,VLOOKUP(A728,U$12:$AD$125,8))</f>
        <v>0</v>
      </c>
      <c r="M728" s="100">
        <f>IF(L728&gt;0,VLOOKUP(L728,T$12:$AC$125,7),0)</f>
        <v>0</v>
      </c>
      <c r="N728" s="95">
        <f t="shared" si="175"/>
        <v>0</v>
      </c>
      <c r="O728" s="95">
        <f t="shared" ca="1" si="170"/>
        <v>1.06129999</v>
      </c>
      <c r="P728" s="101" t="str">
        <f t="shared" si="176"/>
        <v>J=</v>
      </c>
      <c r="Q728" s="102">
        <f t="shared" si="177"/>
        <v>44306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</row>
    <row r="729" spans="1:175" x14ac:dyDescent="0.2">
      <c r="A729" s="93">
        <f t="shared" si="171"/>
        <v>44144</v>
      </c>
      <c r="B729" s="94">
        <f t="shared" ca="1" si="178"/>
        <v>1001.06129999</v>
      </c>
      <c r="C729" s="95">
        <f t="shared" si="172"/>
        <v>1000</v>
      </c>
      <c r="D729" s="96">
        <f ca="1">IF(A729&lt;$B$1,VLOOKUP(A729,[1]DI!$A$4:$B$15000,2,FALSE),0)</f>
        <v>1.9000000000000006E-2</v>
      </c>
      <c r="E729" s="95">
        <f t="shared" ca="1" si="179"/>
        <v>7.4690000000000005E-5</v>
      </c>
      <c r="F729" s="97">
        <f t="shared" si="173"/>
        <v>1.0925</v>
      </c>
      <c r="G729" s="98">
        <f t="shared" ca="1" si="167"/>
        <v>1.000081598825</v>
      </c>
      <c r="H729" s="95">
        <f ca="1">TRUNC(PRODUCT(G$10:G728),15)</f>
        <v>1.10229564744655</v>
      </c>
      <c r="I729" s="95">
        <f t="shared" ca="1" si="174"/>
        <v>1.10112701668252</v>
      </c>
      <c r="J729" s="95">
        <f t="shared" ca="1" si="168"/>
        <v>1.0010612999999999</v>
      </c>
      <c r="K729" s="95">
        <f t="shared" ca="1" si="169"/>
        <v>1.06129999</v>
      </c>
      <c r="L729" s="99">
        <f>IF(VLOOKUP(A729,$U$12:$AD$125,8)=VLOOKUP(A728,$U$12:$AD$125,8),0,VLOOKUP(A729,U$12:$AD$125,8))</f>
        <v>0</v>
      </c>
      <c r="M729" s="100">
        <f>IF(L729&gt;0,VLOOKUP(L729,T$12:$AC$125,7),0)</f>
        <v>0</v>
      </c>
      <c r="N729" s="95">
        <f t="shared" si="175"/>
        <v>0</v>
      </c>
      <c r="O729" s="95">
        <f t="shared" ca="1" si="170"/>
        <v>1.06129999</v>
      </c>
      <c r="P729" s="101" t="str">
        <f t="shared" si="176"/>
        <v>J=</v>
      </c>
      <c r="Q729" s="102">
        <f t="shared" si="177"/>
        <v>44306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</row>
    <row r="730" spans="1:175" x14ac:dyDescent="0.2">
      <c r="A730" s="93">
        <f t="shared" si="171"/>
        <v>44145</v>
      </c>
      <c r="B730" s="94">
        <f t="shared" ca="1" si="178"/>
        <v>1001.14298999</v>
      </c>
      <c r="C730" s="95">
        <f t="shared" si="172"/>
        <v>1000</v>
      </c>
      <c r="D730" s="96">
        <f ca="1">IF(A730&lt;$B$1,VLOOKUP(A730,[1]DI!$A$4:$B$15000,2,FALSE),0)</f>
        <v>1.9000000000000006E-2</v>
      </c>
      <c r="E730" s="95">
        <f t="shared" ca="1" si="179"/>
        <v>7.4690000000000005E-5</v>
      </c>
      <c r="F730" s="97">
        <f t="shared" si="173"/>
        <v>1.0925</v>
      </c>
      <c r="G730" s="98">
        <f t="shared" ca="1" si="167"/>
        <v>1.000081598825</v>
      </c>
      <c r="H730" s="95">
        <f ca="1">TRUNC(PRODUCT(G$10:G729),15)</f>
        <v>1.1023855934761899</v>
      </c>
      <c r="I730" s="95">
        <f t="shared" ca="1" si="174"/>
        <v>1.10112701668252</v>
      </c>
      <c r="J730" s="95">
        <f t="shared" ca="1" si="168"/>
        <v>1.00114299</v>
      </c>
      <c r="K730" s="95">
        <f t="shared" ca="1" si="169"/>
        <v>1.14298999</v>
      </c>
      <c r="L730" s="99">
        <f>IF(VLOOKUP(A730,$U$12:$AD$125,8)=VLOOKUP(A729,$U$12:$AD$125,8),0,VLOOKUP(A730,U$12:$AD$125,8))</f>
        <v>0</v>
      </c>
      <c r="M730" s="100">
        <f>IF(L730&gt;0,VLOOKUP(L730,T$12:$AC$125,7),0)</f>
        <v>0</v>
      </c>
      <c r="N730" s="95">
        <f t="shared" si="175"/>
        <v>0</v>
      </c>
      <c r="O730" s="95">
        <f t="shared" ca="1" si="170"/>
        <v>1.14298999</v>
      </c>
      <c r="P730" s="101" t="str">
        <f t="shared" si="176"/>
        <v>J=</v>
      </c>
      <c r="Q730" s="102">
        <f t="shared" si="177"/>
        <v>44306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</row>
    <row r="731" spans="1:175" x14ac:dyDescent="0.2">
      <c r="A731" s="93">
        <f t="shared" si="171"/>
        <v>44146</v>
      </c>
      <c r="B731" s="94">
        <f t="shared" ca="1" si="178"/>
        <v>1001.22467999</v>
      </c>
      <c r="C731" s="95">
        <f t="shared" si="172"/>
        <v>1000</v>
      </c>
      <c r="D731" s="96">
        <f ca="1">IF(A731&lt;$B$1,VLOOKUP(A731,[1]DI!$A$4:$B$15000,2,FALSE),0)</f>
        <v>1.9000000000000006E-2</v>
      </c>
      <c r="E731" s="95">
        <f t="shared" ca="1" si="179"/>
        <v>7.4690000000000005E-5</v>
      </c>
      <c r="F731" s="97">
        <f t="shared" si="173"/>
        <v>1.0925</v>
      </c>
      <c r="G731" s="98">
        <f t="shared" ca="1" si="167"/>
        <v>1.000081598825</v>
      </c>
      <c r="H731" s="95">
        <f ca="1">TRUNC(PRODUCT(G$10:G730),15)</f>
        <v>1.10247554684531</v>
      </c>
      <c r="I731" s="95">
        <f t="shared" ca="1" si="174"/>
        <v>1.10112701668252</v>
      </c>
      <c r="J731" s="95">
        <f t="shared" ca="1" si="168"/>
        <v>1.00122468</v>
      </c>
      <c r="K731" s="95">
        <f t="shared" ca="1" si="169"/>
        <v>1.2246799900000001</v>
      </c>
      <c r="L731" s="99">
        <f>IF(VLOOKUP(A731,$U$12:$AD$125,8)=VLOOKUP(A730,$U$12:$AD$125,8),0,VLOOKUP(A731,U$12:$AD$125,8))</f>
        <v>0</v>
      </c>
      <c r="M731" s="100">
        <f>IF(L731&gt;0,VLOOKUP(L731,T$12:$AC$125,7),0)</f>
        <v>0</v>
      </c>
      <c r="N731" s="95">
        <f t="shared" si="175"/>
        <v>0</v>
      </c>
      <c r="O731" s="95">
        <f t="shared" ca="1" si="170"/>
        <v>1.2246799900000001</v>
      </c>
      <c r="P731" s="101" t="str">
        <f t="shared" si="176"/>
        <v>J=</v>
      </c>
      <c r="Q731" s="102">
        <f t="shared" si="177"/>
        <v>44306</v>
      </c>
      <c r="R731" s="12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</row>
    <row r="732" spans="1:175" x14ac:dyDescent="0.2">
      <c r="A732" s="93">
        <f t="shared" si="171"/>
        <v>44147</v>
      </c>
      <c r="B732" s="94">
        <f t="shared" ca="1" si="178"/>
        <v>1001.30637999</v>
      </c>
      <c r="C732" s="95">
        <f t="shared" si="172"/>
        <v>1000</v>
      </c>
      <c r="D732" s="96">
        <f ca="1">IF(A732&lt;$B$1,VLOOKUP(A732,[1]DI!$A$4:$B$15000,2,FALSE),0)</f>
        <v>1.9000000000000006E-2</v>
      </c>
      <c r="E732" s="95">
        <f t="shared" ca="1" si="179"/>
        <v>7.4690000000000005E-5</v>
      </c>
      <c r="F732" s="97">
        <f t="shared" si="173"/>
        <v>1.0925</v>
      </c>
      <c r="G732" s="98">
        <f t="shared" ca="1" si="167"/>
        <v>1.000081598825</v>
      </c>
      <c r="H732" s="95">
        <f ca="1">TRUNC(PRODUCT(G$10:G731),15)</f>
        <v>1.10256550755452</v>
      </c>
      <c r="I732" s="95">
        <f t="shared" ca="1" si="174"/>
        <v>1.10112701668252</v>
      </c>
      <c r="J732" s="95">
        <f t="shared" ca="1" si="168"/>
        <v>1.0013063799999999</v>
      </c>
      <c r="K732" s="95">
        <f t="shared" ca="1" si="169"/>
        <v>1.3063799899999999</v>
      </c>
      <c r="L732" s="99">
        <f>IF(VLOOKUP(A732,$U$12:$AD$125,8)=VLOOKUP(A731,$U$12:$AD$125,8),0,VLOOKUP(A732,U$12:$AD$125,8))</f>
        <v>0</v>
      </c>
      <c r="M732" s="100">
        <f>IF(L732&gt;0,VLOOKUP(L732,T$12:$AC$125,7),0)</f>
        <v>0</v>
      </c>
      <c r="N732" s="95">
        <f t="shared" si="175"/>
        <v>0</v>
      </c>
      <c r="O732" s="95">
        <f t="shared" ca="1" si="170"/>
        <v>1.3063799899999999</v>
      </c>
      <c r="P732" s="101" t="str">
        <f t="shared" si="176"/>
        <v>J=</v>
      </c>
      <c r="Q732" s="102">
        <f t="shared" si="177"/>
        <v>44306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</row>
    <row r="733" spans="1:175" x14ac:dyDescent="0.2">
      <c r="A733" s="93">
        <f t="shared" si="171"/>
        <v>44148</v>
      </c>
      <c r="B733" s="94">
        <f t="shared" ca="1" si="178"/>
        <v>1001.38809</v>
      </c>
      <c r="C733" s="95">
        <f t="shared" si="172"/>
        <v>1000</v>
      </c>
      <c r="D733" s="96">
        <f ca="1">IF(A733&lt;$B$1,VLOOKUP(A733,[1]DI!$A$4:$B$15000,2,FALSE),0)</f>
        <v>1.9000000000000006E-2</v>
      </c>
      <c r="E733" s="95">
        <f t="shared" ca="1" si="179"/>
        <v>7.4690000000000005E-5</v>
      </c>
      <c r="F733" s="97">
        <f t="shared" si="173"/>
        <v>1.0925</v>
      </c>
      <c r="G733" s="98">
        <f t="shared" ca="1" si="167"/>
        <v>1.000081598825</v>
      </c>
      <c r="H733" s="95">
        <f ca="1">TRUNC(PRODUCT(G$10:G732),15)</f>
        <v>1.10265547560443</v>
      </c>
      <c r="I733" s="95">
        <f t="shared" ca="1" si="174"/>
        <v>1.10112701668252</v>
      </c>
      <c r="J733" s="95">
        <f t="shared" ca="1" si="168"/>
        <v>1.0013880900000001</v>
      </c>
      <c r="K733" s="95">
        <f t="shared" ca="1" si="169"/>
        <v>1.38809</v>
      </c>
      <c r="L733" s="99">
        <f>IF(VLOOKUP(A733,$U$12:$AD$125,8)=VLOOKUP(A732,$U$12:$AD$125,8),0,VLOOKUP(A733,U$12:$AD$125,8))</f>
        <v>0</v>
      </c>
      <c r="M733" s="100">
        <f>IF(L733&gt;0,VLOOKUP(L733,T$12:$AC$125,7),0)</f>
        <v>0</v>
      </c>
      <c r="N733" s="95">
        <f t="shared" si="175"/>
        <v>0</v>
      </c>
      <c r="O733" s="95">
        <f t="shared" ca="1" si="170"/>
        <v>1.38809</v>
      </c>
      <c r="P733" s="101" t="str">
        <f t="shared" si="176"/>
        <v>J=</v>
      </c>
      <c r="Q733" s="102">
        <f t="shared" si="177"/>
        <v>44306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</row>
    <row r="734" spans="1:175" x14ac:dyDescent="0.2">
      <c r="A734" s="93">
        <f t="shared" si="171"/>
        <v>44149</v>
      </c>
      <c r="B734" s="94">
        <f t="shared" ca="1" si="178"/>
        <v>1001.46979999</v>
      </c>
      <c r="C734" s="95">
        <f t="shared" si="172"/>
        <v>1000</v>
      </c>
      <c r="D734" s="96">
        <f ca="1">IF(A734&lt;$B$1,VLOOKUP(A734,[1]DI!$A$4:$B$15000,2,FALSE),0)</f>
        <v>0</v>
      </c>
      <c r="E734" s="95">
        <f t="shared" ca="1" si="179"/>
        <v>0</v>
      </c>
      <c r="F734" s="97">
        <f t="shared" si="173"/>
        <v>1.0925</v>
      </c>
      <c r="G734" s="98">
        <f t="shared" ca="1" si="167"/>
        <v>1</v>
      </c>
      <c r="H734" s="95">
        <f ca="1">TRUNC(PRODUCT(G$10:G733),15)</f>
        <v>1.10274545099562</v>
      </c>
      <c r="I734" s="95">
        <f t="shared" ca="1" si="174"/>
        <v>1.10112701668252</v>
      </c>
      <c r="J734" s="95">
        <f t="shared" ca="1" si="168"/>
        <v>1.0014698</v>
      </c>
      <c r="K734" s="95">
        <f t="shared" ca="1" si="169"/>
        <v>1.4697999900000001</v>
      </c>
      <c r="L734" s="99">
        <f>IF(VLOOKUP(A734,$U$12:$AD$125,8)=VLOOKUP(A733,$U$12:$AD$125,8),0,VLOOKUP(A734,U$12:$AD$125,8))</f>
        <v>0</v>
      </c>
      <c r="M734" s="100">
        <f>IF(L734&gt;0,VLOOKUP(L734,T$12:$AC$125,7),0)</f>
        <v>0</v>
      </c>
      <c r="N734" s="95">
        <f t="shared" si="175"/>
        <v>0</v>
      </c>
      <c r="O734" s="95">
        <f t="shared" ca="1" si="170"/>
        <v>1.4697999900000001</v>
      </c>
      <c r="P734" s="101" t="str">
        <f t="shared" si="176"/>
        <v>J=</v>
      </c>
      <c r="Q734" s="102">
        <f t="shared" si="177"/>
        <v>44306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</row>
    <row r="735" spans="1:175" x14ac:dyDescent="0.2">
      <c r="A735" s="93">
        <f t="shared" si="171"/>
        <v>44150</v>
      </c>
      <c r="B735" s="94">
        <f t="shared" ca="1" si="178"/>
        <v>1001.46979999</v>
      </c>
      <c r="C735" s="95">
        <f t="shared" si="172"/>
        <v>1000</v>
      </c>
      <c r="D735" s="96">
        <f ca="1">IF(A735&lt;$B$1,VLOOKUP(A735,[1]DI!$A$4:$B$15000,2,FALSE),0)</f>
        <v>0</v>
      </c>
      <c r="E735" s="95">
        <f t="shared" ca="1" si="179"/>
        <v>0</v>
      </c>
      <c r="F735" s="97">
        <f t="shared" si="173"/>
        <v>1.0925</v>
      </c>
      <c r="G735" s="98">
        <f t="shared" ca="1" si="167"/>
        <v>1</v>
      </c>
      <c r="H735" s="95">
        <f ca="1">TRUNC(PRODUCT(G$10:G734),15)</f>
        <v>1.10274545099562</v>
      </c>
      <c r="I735" s="95">
        <f t="shared" ca="1" si="174"/>
        <v>1.10112701668252</v>
      </c>
      <c r="J735" s="95">
        <f t="shared" ca="1" si="168"/>
        <v>1.0014698</v>
      </c>
      <c r="K735" s="95">
        <f t="shared" ca="1" si="169"/>
        <v>1.4697999900000001</v>
      </c>
      <c r="L735" s="99">
        <f>IF(VLOOKUP(A735,$U$12:$AD$125,8)=VLOOKUP(A734,$U$12:$AD$125,8),0,VLOOKUP(A735,U$12:$AD$125,8))</f>
        <v>0</v>
      </c>
      <c r="M735" s="100">
        <f>IF(L735&gt;0,VLOOKUP(L735,T$12:$AC$125,7),0)</f>
        <v>0</v>
      </c>
      <c r="N735" s="95">
        <f t="shared" si="175"/>
        <v>0</v>
      </c>
      <c r="O735" s="95">
        <f t="shared" ca="1" si="170"/>
        <v>1.4697999900000001</v>
      </c>
      <c r="P735" s="101" t="str">
        <f t="shared" si="176"/>
        <v>J=</v>
      </c>
      <c r="Q735" s="102">
        <f t="shared" si="177"/>
        <v>44306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</row>
    <row r="736" spans="1:175" x14ac:dyDescent="0.2">
      <c r="A736" s="93">
        <f t="shared" si="171"/>
        <v>44151</v>
      </c>
      <c r="B736" s="94">
        <f t="shared" ca="1" si="178"/>
        <v>1001.46979999</v>
      </c>
      <c r="C736" s="95">
        <f t="shared" si="172"/>
        <v>1000</v>
      </c>
      <c r="D736" s="96">
        <f ca="1">IF(A736&lt;$B$1,VLOOKUP(A736,[1]DI!$A$4:$B$15000,2,FALSE),0)</f>
        <v>1.9000000000000006E-2</v>
      </c>
      <c r="E736" s="95">
        <f t="shared" ca="1" si="179"/>
        <v>7.4690000000000005E-5</v>
      </c>
      <c r="F736" s="97">
        <f t="shared" si="173"/>
        <v>1.0925</v>
      </c>
      <c r="G736" s="98">
        <f t="shared" ca="1" si="167"/>
        <v>1.000081598825</v>
      </c>
      <c r="H736" s="95">
        <f ca="1">TRUNC(PRODUCT(G$10:G735),15)</f>
        <v>1.10274545099562</v>
      </c>
      <c r="I736" s="95">
        <f t="shared" ca="1" si="174"/>
        <v>1.10112701668252</v>
      </c>
      <c r="J736" s="95">
        <f t="shared" ca="1" si="168"/>
        <v>1.0014698</v>
      </c>
      <c r="K736" s="95">
        <f t="shared" ca="1" si="169"/>
        <v>1.4697999900000001</v>
      </c>
      <c r="L736" s="99">
        <f>IF(VLOOKUP(A736,$U$12:$AD$125,8)=VLOOKUP(A735,$U$12:$AD$125,8),0,VLOOKUP(A736,U$12:$AD$125,8))</f>
        <v>0</v>
      </c>
      <c r="M736" s="100">
        <f>IF(L736&gt;0,VLOOKUP(L736,T$12:$AC$125,7),0)</f>
        <v>0</v>
      </c>
      <c r="N736" s="95">
        <f t="shared" si="175"/>
        <v>0</v>
      </c>
      <c r="O736" s="95">
        <f t="shared" ca="1" si="170"/>
        <v>1.4697999900000001</v>
      </c>
      <c r="P736" s="101" t="str">
        <f t="shared" si="176"/>
        <v>J=</v>
      </c>
      <c r="Q736" s="102">
        <f t="shared" si="177"/>
        <v>44306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</row>
    <row r="737" spans="1:175" x14ac:dyDescent="0.2">
      <c r="A737" s="93">
        <f t="shared" si="171"/>
        <v>44152</v>
      </c>
      <c r="B737" s="94">
        <f t="shared" ca="1" si="178"/>
        <v>1001.55152</v>
      </c>
      <c r="C737" s="95">
        <f t="shared" si="172"/>
        <v>1000</v>
      </c>
      <c r="D737" s="96">
        <f ca="1">IF(A737&lt;$B$1,VLOOKUP(A737,[1]DI!$A$4:$B$15000,2,FALSE),0)</f>
        <v>1.9000000000000006E-2</v>
      </c>
      <c r="E737" s="95">
        <f t="shared" ca="1" si="179"/>
        <v>7.4690000000000005E-5</v>
      </c>
      <c r="F737" s="97">
        <f t="shared" si="173"/>
        <v>1.0925</v>
      </c>
      <c r="G737" s="98">
        <f t="shared" ca="1" si="167"/>
        <v>1.000081598825</v>
      </c>
      <c r="H737" s="95">
        <f ca="1">TRUNC(PRODUCT(G$10:G736),15)</f>
        <v>1.1028354337286901</v>
      </c>
      <c r="I737" s="95">
        <f t="shared" ca="1" si="174"/>
        <v>1.10112701668252</v>
      </c>
      <c r="J737" s="95">
        <f t="shared" ca="1" si="168"/>
        <v>1.00155152</v>
      </c>
      <c r="K737" s="95">
        <f t="shared" ca="1" si="169"/>
        <v>1.55152</v>
      </c>
      <c r="L737" s="99">
        <f>IF(VLOOKUP(A737,$U$12:$AD$125,8)=VLOOKUP(A736,$U$12:$AD$125,8),0,VLOOKUP(A737,U$12:$AD$125,8))</f>
        <v>0</v>
      </c>
      <c r="M737" s="100">
        <f>IF(L737&gt;0,VLOOKUP(L737,T$12:$AC$125,7),0)</f>
        <v>0</v>
      </c>
      <c r="N737" s="95">
        <f t="shared" si="175"/>
        <v>0</v>
      </c>
      <c r="O737" s="95">
        <f t="shared" ca="1" si="170"/>
        <v>1.55152</v>
      </c>
      <c r="P737" s="101" t="str">
        <f t="shared" si="176"/>
        <v>J=</v>
      </c>
      <c r="Q737" s="102">
        <f t="shared" si="177"/>
        <v>44306</v>
      </c>
      <c r="R737" s="47"/>
      <c r="S737" s="37" t="s">
        <v>81</v>
      </c>
      <c r="T737" s="37" t="s">
        <v>9</v>
      </c>
      <c r="U737" s="37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</row>
    <row r="738" spans="1:175" x14ac:dyDescent="0.2">
      <c r="A738" s="93">
        <f t="shared" si="171"/>
        <v>44153</v>
      </c>
      <c r="B738" s="94">
        <f t="shared" ca="1" si="178"/>
        <v>1001.63324</v>
      </c>
      <c r="C738" s="95">
        <f t="shared" si="172"/>
        <v>1000</v>
      </c>
      <c r="D738" s="96">
        <f ca="1">IF(A738&lt;$B$1,VLOOKUP(A738,[1]DI!$A$4:$B$15000,2,FALSE),0)</f>
        <v>1.9000000000000006E-2</v>
      </c>
      <c r="E738" s="95">
        <f t="shared" ca="1" si="179"/>
        <v>7.4690000000000005E-5</v>
      </c>
      <c r="F738" s="97">
        <f t="shared" si="173"/>
        <v>1.0925</v>
      </c>
      <c r="G738" s="98">
        <f t="shared" ca="1" si="167"/>
        <v>1.000081598825</v>
      </c>
      <c r="H738" s="95">
        <f ca="1">TRUNC(PRODUCT(G$10:G737),15)</f>
        <v>1.1029254238042501</v>
      </c>
      <c r="I738" s="95">
        <f t="shared" ca="1" si="174"/>
        <v>1.10112701668252</v>
      </c>
      <c r="J738" s="95">
        <f t="shared" ca="1" si="168"/>
        <v>1.0016332400000001</v>
      </c>
      <c r="K738" s="95">
        <f t="shared" ca="1" si="169"/>
        <v>1.63324</v>
      </c>
      <c r="L738" s="99">
        <f>IF(VLOOKUP(A738,$U$12:$AD$125,8)=VLOOKUP(A737,$U$12:$AD$125,8),0,VLOOKUP(A738,U$12:$AD$125,8))</f>
        <v>0</v>
      </c>
      <c r="M738" s="100">
        <f>IF(L738&gt;0,VLOOKUP(L738,T$12:$AC$125,7),0)</f>
        <v>0</v>
      </c>
      <c r="N738" s="95">
        <f t="shared" si="175"/>
        <v>0</v>
      </c>
      <c r="O738" s="95">
        <f t="shared" ca="1" si="170"/>
        <v>1.63324</v>
      </c>
      <c r="P738" s="101" t="str">
        <f t="shared" si="176"/>
        <v>J=</v>
      </c>
      <c r="Q738" s="102">
        <f t="shared" si="177"/>
        <v>44306</v>
      </c>
      <c r="R738" s="42"/>
      <c r="S738" s="48">
        <v>778027000</v>
      </c>
      <c r="T738" s="48">
        <f>(S738-R738)</f>
        <v>778027000</v>
      </c>
      <c r="U738" s="45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</row>
    <row r="739" spans="1:175" x14ac:dyDescent="0.2">
      <c r="A739" s="93">
        <f t="shared" si="171"/>
        <v>44154</v>
      </c>
      <c r="B739" s="94">
        <f t="shared" ca="1" si="178"/>
        <v>1001.71497</v>
      </c>
      <c r="C739" s="95">
        <f t="shared" si="172"/>
        <v>1000</v>
      </c>
      <c r="D739" s="96">
        <f ca="1">IF(A739&lt;$B$1,VLOOKUP(A739,[1]DI!$A$4:$B$15000,2,FALSE),0)</f>
        <v>1.9000000000000006E-2</v>
      </c>
      <c r="E739" s="95">
        <f t="shared" ca="1" si="179"/>
        <v>7.4690000000000005E-5</v>
      </c>
      <c r="F739" s="97">
        <f t="shared" si="173"/>
        <v>1.0925</v>
      </c>
      <c r="G739" s="98">
        <f t="shared" ca="1" si="167"/>
        <v>1.000081598825</v>
      </c>
      <c r="H739" s="95">
        <f ca="1">TRUNC(PRODUCT(G$10:G738),15)</f>
        <v>1.1030154212229</v>
      </c>
      <c r="I739" s="95">
        <f t="shared" ca="1" si="174"/>
        <v>1.10112701668252</v>
      </c>
      <c r="J739" s="95">
        <f t="shared" ca="1" si="168"/>
        <v>1.0017149700000001</v>
      </c>
      <c r="K739" s="95">
        <f t="shared" ca="1" si="169"/>
        <v>1.7149700000000001</v>
      </c>
      <c r="L739" s="99">
        <f>IF(VLOOKUP(A739,$U$12:$AD$125,8)=VLOOKUP(A738,$U$12:$AD$125,8),0,VLOOKUP(A739,U$12:$AD$125,8))</f>
        <v>0</v>
      </c>
      <c r="M739" s="100">
        <f>IF(L739&gt;0,VLOOKUP(L739,T$12:$AC$125,7),0)</f>
        <v>0</v>
      </c>
      <c r="N739" s="95">
        <f t="shared" si="175"/>
        <v>0</v>
      </c>
      <c r="O739" s="95">
        <f t="shared" ca="1" si="170"/>
        <v>1.7149700000000001</v>
      </c>
      <c r="P739" s="101" t="str">
        <f t="shared" si="176"/>
        <v>J=</v>
      </c>
      <c r="Q739" s="102">
        <f t="shared" si="177"/>
        <v>44306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</row>
    <row r="740" spans="1:175" x14ac:dyDescent="0.2">
      <c r="A740" s="93">
        <f t="shared" si="171"/>
        <v>44155</v>
      </c>
      <c r="B740" s="94">
        <f t="shared" ca="1" si="178"/>
        <v>1001.79671</v>
      </c>
      <c r="C740" s="95">
        <f t="shared" si="172"/>
        <v>1000</v>
      </c>
      <c r="D740" s="96">
        <f ca="1">IF(A740&lt;$B$1,VLOOKUP(A740,[1]DI!$A$4:$B$15000,2,FALSE),0)</f>
        <v>1.9000000000000006E-2</v>
      </c>
      <c r="E740" s="95">
        <f t="shared" ca="1" si="179"/>
        <v>7.4690000000000005E-5</v>
      </c>
      <c r="F740" s="97">
        <f t="shared" si="173"/>
        <v>1.0925</v>
      </c>
      <c r="G740" s="98">
        <f t="shared" ca="1" si="167"/>
        <v>1.000081598825</v>
      </c>
      <c r="H740" s="95">
        <f ca="1">TRUNC(PRODUCT(G$10:G739),15)</f>
        <v>1.10310542598523</v>
      </c>
      <c r="I740" s="95">
        <f t="shared" ca="1" si="174"/>
        <v>1.10112701668252</v>
      </c>
      <c r="J740" s="95">
        <f t="shared" ca="1" si="168"/>
        <v>1.00179671</v>
      </c>
      <c r="K740" s="95">
        <f t="shared" ca="1" si="169"/>
        <v>1.79671</v>
      </c>
      <c r="L740" s="99">
        <f>IF(VLOOKUP(A740,$U$12:$AD$125,8)=VLOOKUP(A739,$U$12:$AD$125,8),0,VLOOKUP(A740,U$12:$AD$125,8))</f>
        <v>0</v>
      </c>
      <c r="M740" s="100">
        <f>IF(L740&gt;0,VLOOKUP(L740,T$12:$AC$125,7),0)</f>
        <v>0</v>
      </c>
      <c r="N740" s="95">
        <f t="shared" si="175"/>
        <v>0</v>
      </c>
      <c r="O740" s="95">
        <f t="shared" ca="1" si="170"/>
        <v>1.79671</v>
      </c>
      <c r="P740" s="101" t="str">
        <f t="shared" si="176"/>
        <v>J=</v>
      </c>
      <c r="Q740" s="102">
        <f t="shared" si="177"/>
        <v>44306</v>
      </c>
      <c r="R740" s="12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</row>
    <row r="741" spans="1:175" x14ac:dyDescent="0.2">
      <c r="A741" s="93">
        <f t="shared" si="171"/>
        <v>44156</v>
      </c>
      <c r="B741" s="94">
        <f t="shared" ca="1" si="178"/>
        <v>1001.87845999</v>
      </c>
      <c r="C741" s="95">
        <f t="shared" si="172"/>
        <v>1000</v>
      </c>
      <c r="D741" s="96">
        <f ca="1">IF(A741&lt;$B$1,VLOOKUP(A741,[1]DI!$A$4:$B$15000,2,FALSE),0)</f>
        <v>0</v>
      </c>
      <c r="E741" s="95">
        <f t="shared" ca="1" si="179"/>
        <v>0</v>
      </c>
      <c r="F741" s="97">
        <f t="shared" si="173"/>
        <v>1.0925</v>
      </c>
      <c r="G741" s="98">
        <f t="shared" ca="1" si="167"/>
        <v>1</v>
      </c>
      <c r="H741" s="95">
        <f ca="1">TRUNC(PRODUCT(G$10:G740),15)</f>
        <v>1.1031954380918401</v>
      </c>
      <c r="I741" s="95">
        <f t="shared" ca="1" si="174"/>
        <v>1.10112701668252</v>
      </c>
      <c r="J741" s="95">
        <f t="shared" ca="1" si="168"/>
        <v>1.0018784599999999</v>
      </c>
      <c r="K741" s="95">
        <f t="shared" ca="1" si="169"/>
        <v>1.8784599900000001</v>
      </c>
      <c r="L741" s="99">
        <f>IF(VLOOKUP(A741,$U$12:$AD$125,8)=VLOOKUP(A740,$U$12:$AD$125,8),0,VLOOKUP(A741,U$12:$AD$125,8))</f>
        <v>0</v>
      </c>
      <c r="M741" s="100">
        <f>IF(L741&gt;0,VLOOKUP(L741,T$12:$AC$125,7),0)</f>
        <v>0</v>
      </c>
      <c r="N741" s="95">
        <f t="shared" si="175"/>
        <v>0</v>
      </c>
      <c r="O741" s="95">
        <f t="shared" ca="1" si="170"/>
        <v>1.8784599900000001</v>
      </c>
      <c r="P741" s="101" t="str">
        <f t="shared" si="176"/>
        <v>J=</v>
      </c>
      <c r="Q741" s="102">
        <f t="shared" si="177"/>
        <v>44306</v>
      </c>
      <c r="R741" s="12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</row>
    <row r="742" spans="1:175" x14ac:dyDescent="0.2">
      <c r="A742" s="93">
        <f t="shared" si="171"/>
        <v>44157</v>
      </c>
      <c r="B742" s="94">
        <f t="shared" ca="1" si="178"/>
        <v>1001.87845999</v>
      </c>
      <c r="C742" s="95">
        <f t="shared" si="172"/>
        <v>1000</v>
      </c>
      <c r="D742" s="96">
        <f ca="1">IF(A742&lt;$B$1,VLOOKUP(A742,[1]DI!$A$4:$B$15000,2,FALSE),0)</f>
        <v>0</v>
      </c>
      <c r="E742" s="95">
        <f t="shared" ca="1" si="179"/>
        <v>0</v>
      </c>
      <c r="F742" s="97">
        <f t="shared" si="173"/>
        <v>1.0925</v>
      </c>
      <c r="G742" s="98">
        <f t="shared" ca="1" si="167"/>
        <v>1</v>
      </c>
      <c r="H742" s="95">
        <f ca="1">TRUNC(PRODUCT(G$10:G741),15)</f>
        <v>1.1031954380918401</v>
      </c>
      <c r="I742" s="95">
        <f t="shared" ca="1" si="174"/>
        <v>1.10112701668252</v>
      </c>
      <c r="J742" s="95">
        <f t="shared" ca="1" si="168"/>
        <v>1.0018784599999999</v>
      </c>
      <c r="K742" s="95">
        <f t="shared" ca="1" si="169"/>
        <v>1.8784599900000001</v>
      </c>
      <c r="L742" s="99">
        <f>IF(VLOOKUP(A742,$U$12:$AD$125,8)=VLOOKUP(A741,$U$12:$AD$125,8),0,VLOOKUP(A742,U$12:$AD$125,8))</f>
        <v>0</v>
      </c>
      <c r="M742" s="100">
        <f>IF(L742&gt;0,VLOOKUP(L742,T$12:$AC$125,7),0)</f>
        <v>0</v>
      </c>
      <c r="N742" s="95">
        <f t="shared" si="175"/>
        <v>0</v>
      </c>
      <c r="O742" s="95">
        <f t="shared" ca="1" si="170"/>
        <v>1.8784599900000001</v>
      </c>
      <c r="P742" s="101" t="str">
        <f t="shared" si="176"/>
        <v>J=</v>
      </c>
      <c r="Q742" s="102">
        <f t="shared" si="177"/>
        <v>44306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</row>
    <row r="743" spans="1:175" x14ac:dyDescent="0.2">
      <c r="A743" s="93">
        <f t="shared" si="171"/>
        <v>44158</v>
      </c>
      <c r="B743" s="94">
        <f t="shared" ca="1" si="178"/>
        <v>1001.87845999</v>
      </c>
      <c r="C743" s="95">
        <f t="shared" si="172"/>
        <v>1000</v>
      </c>
      <c r="D743" s="96">
        <f ca="1">IF(A743&lt;$B$1,VLOOKUP(A743,[1]DI!$A$4:$B$15000,2,FALSE),0)</f>
        <v>1.9000000000000006E-2</v>
      </c>
      <c r="E743" s="95">
        <f t="shared" ca="1" si="179"/>
        <v>7.4690000000000005E-5</v>
      </c>
      <c r="F743" s="97">
        <f t="shared" si="173"/>
        <v>1.0925</v>
      </c>
      <c r="G743" s="98">
        <f t="shared" ca="1" si="167"/>
        <v>1.000081598825</v>
      </c>
      <c r="H743" s="95">
        <f ca="1">TRUNC(PRODUCT(G$10:G742),15)</f>
        <v>1.1031954380918401</v>
      </c>
      <c r="I743" s="95">
        <f t="shared" ca="1" si="174"/>
        <v>1.10112701668252</v>
      </c>
      <c r="J743" s="95">
        <f t="shared" ca="1" si="168"/>
        <v>1.0018784599999999</v>
      </c>
      <c r="K743" s="95">
        <f t="shared" ca="1" si="169"/>
        <v>1.8784599900000001</v>
      </c>
      <c r="L743" s="99">
        <f>IF(VLOOKUP(A743,$U$12:$AD$125,8)=VLOOKUP(A742,$U$12:$AD$125,8),0,VLOOKUP(A743,U$12:$AD$125,8))</f>
        <v>0</v>
      </c>
      <c r="M743" s="100">
        <f>IF(L743&gt;0,VLOOKUP(L743,T$12:$AC$125,7),0)</f>
        <v>0</v>
      </c>
      <c r="N743" s="95">
        <f t="shared" si="175"/>
        <v>0</v>
      </c>
      <c r="O743" s="95">
        <f t="shared" ca="1" si="170"/>
        <v>1.8784599900000001</v>
      </c>
      <c r="P743" s="101" t="str">
        <f t="shared" si="176"/>
        <v>J=</v>
      </c>
      <c r="Q743" s="102">
        <f t="shared" si="177"/>
        <v>44306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</row>
    <row r="744" spans="1:175" x14ac:dyDescent="0.2">
      <c r="A744" s="93">
        <f t="shared" si="171"/>
        <v>44159</v>
      </c>
      <c r="B744" s="94">
        <f t="shared" ca="1" si="178"/>
        <v>1001.96021</v>
      </c>
      <c r="C744" s="95">
        <f t="shared" si="172"/>
        <v>1000</v>
      </c>
      <c r="D744" s="96">
        <f ca="1">IF(A744&lt;$B$1,VLOOKUP(A744,[1]DI!$A$4:$B$15000,2,FALSE),0)</f>
        <v>1.9000000000000006E-2</v>
      </c>
      <c r="E744" s="95">
        <f t="shared" ca="1" si="179"/>
        <v>7.4690000000000005E-5</v>
      </c>
      <c r="F744" s="97">
        <f t="shared" si="173"/>
        <v>1.0925</v>
      </c>
      <c r="G744" s="98">
        <f t="shared" ca="1" si="167"/>
        <v>1.000081598825</v>
      </c>
      <c r="H744" s="95">
        <f ca="1">TRUNC(PRODUCT(G$10:G743),15)</f>
        <v>1.10328545754333</v>
      </c>
      <c r="I744" s="95">
        <f t="shared" ca="1" si="174"/>
        <v>1.10112701668252</v>
      </c>
      <c r="J744" s="95">
        <f t="shared" ca="1" si="168"/>
        <v>1.00196021</v>
      </c>
      <c r="K744" s="95">
        <f t="shared" ca="1" si="169"/>
        <v>1.96021</v>
      </c>
      <c r="L744" s="99">
        <f>IF(VLOOKUP(A744,$U$12:$AD$125,8)=VLOOKUP(A743,$U$12:$AD$125,8),0,VLOOKUP(A744,U$12:$AD$125,8))</f>
        <v>0</v>
      </c>
      <c r="M744" s="100">
        <f>IF(L744&gt;0,VLOOKUP(L744,T$12:$AC$125,7),0)</f>
        <v>0</v>
      </c>
      <c r="N744" s="95">
        <f t="shared" si="175"/>
        <v>0</v>
      </c>
      <c r="O744" s="95">
        <f t="shared" ca="1" si="170"/>
        <v>1.96021</v>
      </c>
      <c r="P744" s="101" t="str">
        <f t="shared" si="176"/>
        <v>J=</v>
      </c>
      <c r="Q744" s="102">
        <f t="shared" si="177"/>
        <v>44306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</row>
    <row r="745" spans="1:175" x14ac:dyDescent="0.2">
      <c r="A745" s="93">
        <f t="shared" si="171"/>
        <v>44160</v>
      </c>
      <c r="B745" s="94">
        <f t="shared" ca="1" si="178"/>
        <v>1002.04197</v>
      </c>
      <c r="C745" s="95">
        <f t="shared" si="172"/>
        <v>1000</v>
      </c>
      <c r="D745" s="96">
        <f ca="1">IF(A745&lt;$B$1,VLOOKUP(A745,[1]DI!$A$4:$B$15000,2,FALSE),0)</f>
        <v>1.9000000000000006E-2</v>
      </c>
      <c r="E745" s="95">
        <f t="shared" ca="1" si="179"/>
        <v>7.4690000000000005E-5</v>
      </c>
      <c r="F745" s="97">
        <f t="shared" si="173"/>
        <v>1.0925</v>
      </c>
      <c r="G745" s="98">
        <f t="shared" ca="1" si="167"/>
        <v>1.000081598825</v>
      </c>
      <c r="H745" s="95">
        <f ca="1">TRUNC(PRODUCT(G$10:G744),15)</f>
        <v>1.1033754843403101</v>
      </c>
      <c r="I745" s="95">
        <f t="shared" ca="1" si="174"/>
        <v>1.10112701668252</v>
      </c>
      <c r="J745" s="95">
        <f t="shared" ca="1" si="168"/>
        <v>1.0020419700000001</v>
      </c>
      <c r="K745" s="95">
        <f t="shared" ca="1" si="169"/>
        <v>2.0419700000000001</v>
      </c>
      <c r="L745" s="99">
        <f>IF(VLOOKUP(A745,$U$12:$AD$125,8)=VLOOKUP(A744,$U$12:$AD$125,8),0,VLOOKUP(A745,U$12:$AD$125,8))</f>
        <v>0</v>
      </c>
      <c r="M745" s="100">
        <f>IF(L745&gt;0,VLOOKUP(L745,T$12:$AC$125,7),0)</f>
        <v>0</v>
      </c>
      <c r="N745" s="95">
        <f t="shared" si="175"/>
        <v>0</v>
      </c>
      <c r="O745" s="95">
        <f t="shared" ca="1" si="170"/>
        <v>2.0419700000000001</v>
      </c>
      <c r="P745" s="101" t="str">
        <f t="shared" si="176"/>
        <v>J=</v>
      </c>
      <c r="Q745" s="102">
        <f t="shared" si="177"/>
        <v>44306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</row>
    <row r="746" spans="1:175" x14ac:dyDescent="0.2">
      <c r="A746" s="93">
        <f t="shared" si="171"/>
        <v>44161</v>
      </c>
      <c r="B746" s="94">
        <f t="shared" ca="1" si="178"/>
        <v>1002.12373</v>
      </c>
      <c r="C746" s="95">
        <f t="shared" si="172"/>
        <v>1000</v>
      </c>
      <c r="D746" s="96">
        <f ca="1">IF(A746&lt;$B$1,VLOOKUP(A746,[1]DI!$A$4:$B$15000,2,FALSE),0)</f>
        <v>1.9000000000000006E-2</v>
      </c>
      <c r="E746" s="95">
        <f t="shared" ca="1" si="179"/>
        <v>7.4690000000000005E-5</v>
      </c>
      <c r="F746" s="97">
        <f t="shared" si="173"/>
        <v>1.0925</v>
      </c>
      <c r="G746" s="98">
        <f t="shared" ca="1" si="167"/>
        <v>1.000081598825</v>
      </c>
      <c r="H746" s="95">
        <f ca="1">TRUNC(PRODUCT(G$10:G745),15)</f>
        <v>1.1034655184833599</v>
      </c>
      <c r="I746" s="95">
        <f t="shared" ca="1" si="174"/>
        <v>1.10112701668252</v>
      </c>
      <c r="J746" s="95">
        <f t="shared" ca="1" si="168"/>
        <v>1.0021237300000001</v>
      </c>
      <c r="K746" s="95">
        <f t="shared" ca="1" si="169"/>
        <v>2.1237300000000001</v>
      </c>
      <c r="L746" s="99">
        <f>IF(VLOOKUP(A746,$U$12:$AD$125,8)=VLOOKUP(A745,$U$12:$AD$125,8),0,VLOOKUP(A746,U$12:$AD$125,8))</f>
        <v>0</v>
      </c>
      <c r="M746" s="100">
        <f>IF(L746&gt;0,VLOOKUP(L746,T$12:$AC$125,7),0)</f>
        <v>0</v>
      </c>
      <c r="N746" s="95">
        <f t="shared" si="175"/>
        <v>0</v>
      </c>
      <c r="O746" s="95">
        <f t="shared" ca="1" si="170"/>
        <v>2.1237300000000001</v>
      </c>
      <c r="P746" s="101" t="str">
        <f t="shared" si="176"/>
        <v>J=</v>
      </c>
      <c r="Q746" s="102">
        <f t="shared" si="177"/>
        <v>44306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</row>
    <row r="747" spans="1:175" x14ac:dyDescent="0.2">
      <c r="A747" s="93">
        <f t="shared" si="171"/>
        <v>44162</v>
      </c>
      <c r="B747" s="94">
        <f t="shared" ca="1" si="178"/>
        <v>1002.20551</v>
      </c>
      <c r="C747" s="95">
        <f t="shared" si="172"/>
        <v>1000</v>
      </c>
      <c r="D747" s="96">
        <f ca="1">IF(A747&lt;$B$1,VLOOKUP(A747,[1]DI!$A$4:$B$15000,2,FALSE),0)</f>
        <v>1.9000000000000006E-2</v>
      </c>
      <c r="E747" s="95">
        <f t="shared" ca="1" si="179"/>
        <v>7.4690000000000005E-5</v>
      </c>
      <c r="F747" s="97">
        <f t="shared" si="173"/>
        <v>1.0925</v>
      </c>
      <c r="G747" s="98">
        <f t="shared" ca="1" si="167"/>
        <v>1.000081598825</v>
      </c>
      <c r="H747" s="95">
        <f ca="1">TRUNC(PRODUCT(G$10:G746),15)</f>
        <v>1.1035555599731</v>
      </c>
      <c r="I747" s="95">
        <f t="shared" ca="1" si="174"/>
        <v>1.10112701668252</v>
      </c>
      <c r="J747" s="95">
        <f t="shared" ca="1" si="168"/>
        <v>1.00220551</v>
      </c>
      <c r="K747" s="95">
        <f t="shared" ca="1" si="169"/>
        <v>2.2055099999999999</v>
      </c>
      <c r="L747" s="99">
        <f>IF(VLOOKUP(A747,$U$12:$AD$125,8)=VLOOKUP(A746,$U$12:$AD$125,8),0,VLOOKUP(A747,U$12:$AD$125,8))</f>
        <v>0</v>
      </c>
      <c r="M747" s="100">
        <f>IF(L747&gt;0,VLOOKUP(L747,T$12:$AC$125,7),0)</f>
        <v>0</v>
      </c>
      <c r="N747" s="95">
        <f t="shared" si="175"/>
        <v>0</v>
      </c>
      <c r="O747" s="95">
        <f t="shared" ca="1" si="170"/>
        <v>2.2055099999999999</v>
      </c>
      <c r="P747" s="101" t="str">
        <f t="shared" si="176"/>
        <v>J=</v>
      </c>
      <c r="Q747" s="102">
        <f t="shared" si="177"/>
        <v>44306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</row>
    <row r="748" spans="1:175" x14ac:dyDescent="0.2">
      <c r="A748" s="93">
        <f t="shared" si="171"/>
        <v>44163</v>
      </c>
      <c r="B748" s="94">
        <f t="shared" ca="1" si="178"/>
        <v>1002.28728999</v>
      </c>
      <c r="C748" s="95">
        <f t="shared" si="172"/>
        <v>1000</v>
      </c>
      <c r="D748" s="96">
        <f ca="1">IF(A748&lt;$B$1,VLOOKUP(A748,[1]DI!$A$4:$B$15000,2,FALSE),0)</f>
        <v>0</v>
      </c>
      <c r="E748" s="95">
        <f t="shared" ca="1" si="179"/>
        <v>0</v>
      </c>
      <c r="F748" s="97">
        <f t="shared" si="173"/>
        <v>1.0925</v>
      </c>
      <c r="G748" s="98">
        <f t="shared" ca="1" si="167"/>
        <v>1</v>
      </c>
      <c r="H748" s="95">
        <f ca="1">TRUNC(PRODUCT(G$10:G747),15)</f>
        <v>1.1036456088101101</v>
      </c>
      <c r="I748" s="95">
        <f t="shared" ca="1" si="174"/>
        <v>1.10112701668252</v>
      </c>
      <c r="J748" s="95">
        <f t="shared" ca="1" si="168"/>
        <v>1.0022872899999999</v>
      </c>
      <c r="K748" s="95">
        <f t="shared" ca="1" si="169"/>
        <v>2.2872899900000001</v>
      </c>
      <c r="L748" s="99">
        <f>IF(VLOOKUP(A748,$U$12:$AD$125,8)=VLOOKUP(A747,$U$12:$AD$125,8),0,VLOOKUP(A748,U$12:$AD$125,8))</f>
        <v>0</v>
      </c>
      <c r="M748" s="100">
        <f>IF(L748&gt;0,VLOOKUP(L748,T$12:$AC$125,7),0)</f>
        <v>0</v>
      </c>
      <c r="N748" s="95">
        <f t="shared" si="175"/>
        <v>0</v>
      </c>
      <c r="O748" s="95">
        <f t="shared" ca="1" si="170"/>
        <v>2.2872899900000001</v>
      </c>
      <c r="P748" s="101" t="str">
        <f t="shared" si="176"/>
        <v>J=</v>
      </c>
      <c r="Q748" s="102">
        <f t="shared" si="177"/>
        <v>44306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</row>
    <row r="749" spans="1:175" x14ac:dyDescent="0.2">
      <c r="A749" s="93">
        <f t="shared" si="171"/>
        <v>44164</v>
      </c>
      <c r="B749" s="94">
        <f t="shared" ca="1" si="178"/>
        <v>1002.28728999</v>
      </c>
      <c r="C749" s="95">
        <f t="shared" si="172"/>
        <v>1000</v>
      </c>
      <c r="D749" s="96">
        <f ca="1">IF(A749&lt;$B$1,VLOOKUP(A749,[1]DI!$A$4:$B$15000,2,FALSE),0)</f>
        <v>0</v>
      </c>
      <c r="E749" s="95">
        <f t="shared" ca="1" si="179"/>
        <v>0</v>
      </c>
      <c r="F749" s="97">
        <f t="shared" si="173"/>
        <v>1.0925</v>
      </c>
      <c r="G749" s="98">
        <f t="shared" ca="1" si="167"/>
        <v>1</v>
      </c>
      <c r="H749" s="95">
        <f ca="1">TRUNC(PRODUCT(G$10:G748),15)</f>
        <v>1.1036456088101101</v>
      </c>
      <c r="I749" s="95">
        <f t="shared" ca="1" si="174"/>
        <v>1.10112701668252</v>
      </c>
      <c r="J749" s="95">
        <f t="shared" ca="1" si="168"/>
        <v>1.0022872899999999</v>
      </c>
      <c r="K749" s="95">
        <f t="shared" ca="1" si="169"/>
        <v>2.2872899900000001</v>
      </c>
      <c r="L749" s="99">
        <f>IF(VLOOKUP(A749,$U$12:$AD$125,8)=VLOOKUP(A748,$U$12:$AD$125,8),0,VLOOKUP(A749,U$12:$AD$125,8))</f>
        <v>0</v>
      </c>
      <c r="M749" s="100">
        <f>IF(L749&gt;0,VLOOKUP(L749,T$12:$AC$125,7),0)</f>
        <v>0</v>
      </c>
      <c r="N749" s="95">
        <f t="shared" si="175"/>
        <v>0</v>
      </c>
      <c r="O749" s="95">
        <f t="shared" ca="1" si="170"/>
        <v>2.2872899900000001</v>
      </c>
      <c r="P749" s="101" t="str">
        <f t="shared" si="176"/>
        <v>J=</v>
      </c>
      <c r="Q749" s="102">
        <f t="shared" si="177"/>
        <v>44306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</row>
    <row r="750" spans="1:175" x14ac:dyDescent="0.2">
      <c r="A750" s="93">
        <f t="shared" si="171"/>
        <v>44165</v>
      </c>
      <c r="B750" s="94">
        <f t="shared" ca="1" si="178"/>
        <v>1002.28728999</v>
      </c>
      <c r="C750" s="95">
        <f t="shared" si="172"/>
        <v>1000</v>
      </c>
      <c r="D750" s="96">
        <f ca="1">IF(A750&lt;$B$1,VLOOKUP(A750,[1]DI!$A$4:$B$15000,2,FALSE),0)</f>
        <v>1.9000000000000006E-2</v>
      </c>
      <c r="E750" s="95">
        <f t="shared" ca="1" si="179"/>
        <v>7.4690000000000005E-5</v>
      </c>
      <c r="F750" s="97">
        <f t="shared" si="173"/>
        <v>1.0925</v>
      </c>
      <c r="G750" s="98">
        <f t="shared" ca="1" si="167"/>
        <v>1.000081598825</v>
      </c>
      <c r="H750" s="95">
        <f ca="1">TRUNC(PRODUCT(G$10:G749),15)</f>
        <v>1.1036456088101101</v>
      </c>
      <c r="I750" s="95">
        <f t="shared" ca="1" si="174"/>
        <v>1.10112701668252</v>
      </c>
      <c r="J750" s="95">
        <f t="shared" ca="1" si="168"/>
        <v>1.0022872899999999</v>
      </c>
      <c r="K750" s="95">
        <f t="shared" ca="1" si="169"/>
        <v>2.2872899900000001</v>
      </c>
      <c r="L750" s="99">
        <f>IF(VLOOKUP(A750,$U$12:$AD$125,8)=VLOOKUP(A749,$U$12:$AD$125,8),0,VLOOKUP(A750,U$12:$AD$125,8))</f>
        <v>0</v>
      </c>
      <c r="M750" s="100">
        <f>IF(L750&gt;0,VLOOKUP(L750,T$12:$AC$125,7),0)</f>
        <v>0</v>
      </c>
      <c r="N750" s="95">
        <f t="shared" si="175"/>
        <v>0</v>
      </c>
      <c r="O750" s="95">
        <f t="shared" ca="1" si="170"/>
        <v>2.2872899900000001</v>
      </c>
      <c r="P750" s="101" t="str">
        <f t="shared" si="176"/>
        <v>J=</v>
      </c>
      <c r="Q750" s="102">
        <f t="shared" si="177"/>
        <v>44306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</row>
    <row r="751" spans="1:175" x14ac:dyDescent="0.2">
      <c r="A751" s="93">
        <f t="shared" si="171"/>
        <v>44166</v>
      </c>
      <c r="B751" s="94">
        <f t="shared" ca="1" si="178"/>
        <v>1002.36907</v>
      </c>
      <c r="C751" s="95">
        <f t="shared" si="172"/>
        <v>1000</v>
      </c>
      <c r="D751" s="96">
        <f ca="1">IF(A751&lt;$B$1,VLOOKUP(A751,[1]DI!$A$4:$B$15000,2,FALSE),0)</f>
        <v>1.9000000000000006E-2</v>
      </c>
      <c r="E751" s="95">
        <f t="shared" ca="1" si="179"/>
        <v>7.4690000000000005E-5</v>
      </c>
      <c r="F751" s="97">
        <f t="shared" si="173"/>
        <v>1.0925</v>
      </c>
      <c r="G751" s="98">
        <f t="shared" ca="1" si="167"/>
        <v>1.000081598825</v>
      </c>
      <c r="H751" s="95">
        <f ca="1">TRUNC(PRODUCT(G$10:G750),15)</f>
        <v>1.1037356649950101</v>
      </c>
      <c r="I751" s="95">
        <f t="shared" ca="1" si="174"/>
        <v>1.10112701668252</v>
      </c>
      <c r="J751" s="95">
        <f t="shared" ca="1" si="168"/>
        <v>1.0023690700000001</v>
      </c>
      <c r="K751" s="95">
        <f t="shared" ca="1" si="169"/>
        <v>2.3690699999999998</v>
      </c>
      <c r="L751" s="99">
        <f>IF(VLOOKUP(A751,$U$12:$AD$125,8)=VLOOKUP(A750,$U$12:$AD$125,8),0,VLOOKUP(A751,U$12:$AD$125,8))</f>
        <v>0</v>
      </c>
      <c r="M751" s="100">
        <f>IF(L751&gt;0,VLOOKUP(L751,T$12:$AC$125,7),0)</f>
        <v>0</v>
      </c>
      <c r="N751" s="95">
        <f t="shared" si="175"/>
        <v>0</v>
      </c>
      <c r="O751" s="95">
        <f t="shared" ca="1" si="170"/>
        <v>2.3690699999999998</v>
      </c>
      <c r="P751" s="101" t="str">
        <f t="shared" si="176"/>
        <v>J=</v>
      </c>
      <c r="Q751" s="102">
        <f t="shared" si="177"/>
        <v>44306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</row>
    <row r="752" spans="1:175" x14ac:dyDescent="0.2">
      <c r="A752" s="93">
        <f t="shared" si="171"/>
        <v>44167</v>
      </c>
      <c r="B752" s="94">
        <f t="shared" ca="1" si="178"/>
        <v>1002.45085999</v>
      </c>
      <c r="C752" s="95">
        <f t="shared" si="172"/>
        <v>1000</v>
      </c>
      <c r="D752" s="96">
        <f ca="1">IF(A752&lt;$B$1,VLOOKUP(A752,[1]DI!$A$4:$B$15000,2,FALSE),0)</f>
        <v>1.9000000000000006E-2</v>
      </c>
      <c r="E752" s="95">
        <f t="shared" ca="1" si="179"/>
        <v>7.4690000000000005E-5</v>
      </c>
      <c r="F752" s="97">
        <f t="shared" si="173"/>
        <v>1.0925</v>
      </c>
      <c r="G752" s="98">
        <f t="shared" ca="1" si="167"/>
        <v>1.000081598825</v>
      </c>
      <c r="H752" s="95">
        <f ca="1">TRUNC(PRODUCT(G$10:G751),15)</f>
        <v>1.1038257285283799</v>
      </c>
      <c r="I752" s="95">
        <f t="shared" ca="1" si="174"/>
        <v>1.10112701668252</v>
      </c>
      <c r="J752" s="95">
        <f t="shared" ca="1" si="168"/>
        <v>1.0024508599999999</v>
      </c>
      <c r="K752" s="95">
        <f t="shared" ca="1" si="169"/>
        <v>2.4508599900000001</v>
      </c>
      <c r="L752" s="99">
        <f>IF(VLOOKUP(A752,$U$12:$AD$125,8)=VLOOKUP(A751,$U$12:$AD$125,8),0,VLOOKUP(A752,U$12:$AD$125,8))</f>
        <v>0</v>
      </c>
      <c r="M752" s="100">
        <f>IF(L752&gt;0,VLOOKUP(L752,T$12:$AC$125,7),0)</f>
        <v>0</v>
      </c>
      <c r="N752" s="95">
        <f t="shared" si="175"/>
        <v>0</v>
      </c>
      <c r="O752" s="95">
        <f t="shared" ca="1" si="170"/>
        <v>2.4508599900000001</v>
      </c>
      <c r="P752" s="101" t="str">
        <f t="shared" si="176"/>
        <v>J=</v>
      </c>
      <c r="Q752" s="102">
        <f t="shared" si="177"/>
        <v>44306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</row>
    <row r="753" spans="1:172" x14ac:dyDescent="0.2">
      <c r="A753" s="93">
        <f t="shared" si="171"/>
        <v>44168</v>
      </c>
      <c r="B753" s="94">
        <f t="shared" ca="1" si="178"/>
        <v>1002.53265999</v>
      </c>
      <c r="C753" s="95">
        <f t="shared" si="172"/>
        <v>1000</v>
      </c>
      <c r="D753" s="96">
        <f ca="1">IF(A753&lt;$B$1,VLOOKUP(A753,[1]DI!$A$4:$B$15000,2,FALSE),0)</f>
        <v>1.9000000000000006E-2</v>
      </c>
      <c r="E753" s="95">
        <f t="shared" ca="1" si="179"/>
        <v>7.4690000000000005E-5</v>
      </c>
      <c r="F753" s="97">
        <f t="shared" si="173"/>
        <v>1.0925</v>
      </c>
      <c r="G753" s="98">
        <f t="shared" ca="1" si="167"/>
        <v>1.000081598825</v>
      </c>
      <c r="H753" s="95">
        <f ca="1">TRUNC(PRODUCT(G$10:G752),15)</f>
        <v>1.1039157994108399</v>
      </c>
      <c r="I753" s="95">
        <f t="shared" ca="1" si="174"/>
        <v>1.10112701668252</v>
      </c>
      <c r="J753" s="95">
        <f t="shared" ca="1" si="168"/>
        <v>1.00253266</v>
      </c>
      <c r="K753" s="95">
        <f t="shared" ca="1" si="169"/>
        <v>2.53265999</v>
      </c>
      <c r="L753" s="99">
        <f>IF(VLOOKUP(A753,$U$12:$AD$125,8)=VLOOKUP(A752,$U$12:$AD$125,8),0,VLOOKUP(A753,U$12:$AD$125,8))</f>
        <v>0</v>
      </c>
      <c r="M753" s="100">
        <f>IF(L753&gt;0,VLOOKUP(L753,T$12:$AC$125,7),0)</f>
        <v>0</v>
      </c>
      <c r="N753" s="95">
        <f t="shared" si="175"/>
        <v>0</v>
      </c>
      <c r="O753" s="95">
        <f t="shared" ca="1" si="170"/>
        <v>2.53265999</v>
      </c>
      <c r="P753" s="101" t="str">
        <f t="shared" si="176"/>
        <v>J=</v>
      </c>
      <c r="Q753" s="102">
        <f t="shared" si="177"/>
        <v>44306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</row>
    <row r="754" spans="1:172" x14ac:dyDescent="0.2">
      <c r="A754" s="93">
        <f t="shared" si="171"/>
        <v>44169</v>
      </c>
      <c r="B754" s="94">
        <f t="shared" ca="1" si="178"/>
        <v>1002.61446999</v>
      </c>
      <c r="C754" s="95">
        <f t="shared" si="172"/>
        <v>1000</v>
      </c>
      <c r="D754" s="96">
        <f ca="1">IF(A754&lt;$B$1,VLOOKUP(A754,[1]DI!$A$4:$B$15000,2,FALSE),0)</f>
        <v>1.9000000000000006E-2</v>
      </c>
      <c r="E754" s="95">
        <f t="shared" ca="1" si="179"/>
        <v>7.4690000000000005E-5</v>
      </c>
      <c r="F754" s="97">
        <f t="shared" si="173"/>
        <v>1.0925</v>
      </c>
      <c r="G754" s="98">
        <f t="shared" ca="1" si="167"/>
        <v>1.000081598825</v>
      </c>
      <c r="H754" s="95">
        <f ca="1">TRUNC(PRODUCT(G$10:G753),15)</f>
        <v>1.10400587764297</v>
      </c>
      <c r="I754" s="95">
        <f t="shared" ca="1" si="174"/>
        <v>1.10112701668252</v>
      </c>
      <c r="J754" s="95">
        <f t="shared" ca="1" si="168"/>
        <v>1.0026144699999999</v>
      </c>
      <c r="K754" s="95">
        <f t="shared" ca="1" si="169"/>
        <v>2.6144699899999999</v>
      </c>
      <c r="L754" s="99">
        <f>IF(VLOOKUP(A754,$U$12:$AD$125,8)=VLOOKUP(A753,$U$12:$AD$125,8),0,VLOOKUP(A754,U$12:$AD$125,8))</f>
        <v>0</v>
      </c>
      <c r="M754" s="100">
        <f>IF(L754&gt;0,VLOOKUP(L754,T$12:$AC$125,7),0)</f>
        <v>0</v>
      </c>
      <c r="N754" s="95">
        <f t="shared" si="175"/>
        <v>0</v>
      </c>
      <c r="O754" s="95">
        <f t="shared" ca="1" si="170"/>
        <v>2.6144699899999999</v>
      </c>
      <c r="P754" s="101" t="str">
        <f t="shared" si="176"/>
        <v>J=</v>
      </c>
      <c r="Q754" s="102">
        <f t="shared" si="177"/>
        <v>44306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</row>
    <row r="755" spans="1:172" x14ac:dyDescent="0.2">
      <c r="A755" s="93">
        <f t="shared" si="171"/>
        <v>44170</v>
      </c>
      <c r="B755" s="94">
        <f t="shared" ca="1" si="178"/>
        <v>1002.69628</v>
      </c>
      <c r="C755" s="95">
        <f t="shared" si="172"/>
        <v>1000</v>
      </c>
      <c r="D755" s="96">
        <f ca="1">IF(A755&lt;$B$1,VLOOKUP(A755,[1]DI!$A$4:$B$15000,2,FALSE),0)</f>
        <v>0</v>
      </c>
      <c r="E755" s="95">
        <f t="shared" ca="1" si="179"/>
        <v>0</v>
      </c>
      <c r="F755" s="97">
        <f t="shared" si="173"/>
        <v>1.0925</v>
      </c>
      <c r="G755" s="98">
        <f t="shared" ca="1" si="167"/>
        <v>1</v>
      </c>
      <c r="H755" s="95">
        <f ca="1">TRUNC(PRODUCT(G$10:G754),15)</f>
        <v>1.10409596322538</v>
      </c>
      <c r="I755" s="95">
        <f t="shared" ca="1" si="174"/>
        <v>1.10112701668252</v>
      </c>
      <c r="J755" s="95">
        <f t="shared" ca="1" si="168"/>
        <v>1.0026962800000001</v>
      </c>
      <c r="K755" s="95">
        <f t="shared" ca="1" si="169"/>
        <v>2.6962799999999998</v>
      </c>
      <c r="L755" s="99">
        <f>IF(VLOOKUP(A755,$U$12:$AD$125,8)=VLOOKUP(A754,$U$12:$AD$125,8),0,VLOOKUP(A755,U$12:$AD$125,8))</f>
        <v>0</v>
      </c>
      <c r="M755" s="100">
        <f>IF(L755&gt;0,VLOOKUP(L755,T$12:$AC$125,7),0)</f>
        <v>0</v>
      </c>
      <c r="N755" s="95">
        <f t="shared" si="175"/>
        <v>0</v>
      </c>
      <c r="O755" s="95">
        <f t="shared" ca="1" si="170"/>
        <v>2.6962799999999998</v>
      </c>
      <c r="P755" s="101" t="str">
        <f t="shared" si="176"/>
        <v>J=</v>
      </c>
      <c r="Q755" s="102">
        <f t="shared" si="177"/>
        <v>44306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</row>
    <row r="756" spans="1:172" x14ac:dyDescent="0.2">
      <c r="A756" s="93">
        <f t="shared" si="171"/>
        <v>44171</v>
      </c>
      <c r="B756" s="94">
        <f t="shared" ca="1" si="178"/>
        <v>1002.69628</v>
      </c>
      <c r="C756" s="95">
        <f t="shared" si="172"/>
        <v>1000</v>
      </c>
      <c r="D756" s="96">
        <f ca="1">IF(A756&lt;$B$1,VLOOKUP(A756,[1]DI!$A$4:$B$15000,2,FALSE),0)</f>
        <v>0</v>
      </c>
      <c r="E756" s="95">
        <f t="shared" ca="1" si="179"/>
        <v>0</v>
      </c>
      <c r="F756" s="97">
        <f t="shared" si="173"/>
        <v>1.0925</v>
      </c>
      <c r="G756" s="98">
        <f t="shared" ca="1" si="167"/>
        <v>1</v>
      </c>
      <c r="H756" s="95">
        <f ca="1">TRUNC(PRODUCT(G$10:G755),15)</f>
        <v>1.10409596322538</v>
      </c>
      <c r="I756" s="95">
        <f t="shared" ca="1" si="174"/>
        <v>1.10112701668252</v>
      </c>
      <c r="J756" s="95">
        <f t="shared" ca="1" si="168"/>
        <v>1.0026962800000001</v>
      </c>
      <c r="K756" s="95">
        <f t="shared" ca="1" si="169"/>
        <v>2.6962799999999998</v>
      </c>
      <c r="L756" s="99">
        <f>IF(VLOOKUP(A756,$U$12:$AD$125,8)=VLOOKUP(A755,$U$12:$AD$125,8),0,VLOOKUP(A756,U$12:$AD$125,8))</f>
        <v>0</v>
      </c>
      <c r="M756" s="100">
        <f>IF(L756&gt;0,VLOOKUP(L756,T$12:$AC$125,7),0)</f>
        <v>0</v>
      </c>
      <c r="N756" s="95">
        <f t="shared" si="175"/>
        <v>0</v>
      </c>
      <c r="O756" s="95">
        <f t="shared" ca="1" si="170"/>
        <v>2.6962799999999998</v>
      </c>
      <c r="P756" s="101" t="str">
        <f t="shared" si="176"/>
        <v>J=</v>
      </c>
      <c r="Q756" s="102">
        <f t="shared" si="177"/>
        <v>44306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</row>
    <row r="757" spans="1:172" x14ac:dyDescent="0.2">
      <c r="A757" s="93">
        <f t="shared" si="171"/>
        <v>44172</v>
      </c>
      <c r="B757" s="94">
        <f t="shared" ca="1" si="178"/>
        <v>1002.69628</v>
      </c>
      <c r="C757" s="95">
        <f t="shared" si="172"/>
        <v>1000</v>
      </c>
      <c r="D757" s="96">
        <f ca="1">IF(A757&lt;$B$1,VLOOKUP(A757,[1]DI!$A$4:$B$15000,2,FALSE),0)</f>
        <v>1.9000000000000006E-2</v>
      </c>
      <c r="E757" s="95">
        <f t="shared" ca="1" si="179"/>
        <v>7.4690000000000005E-5</v>
      </c>
      <c r="F757" s="97">
        <f t="shared" si="173"/>
        <v>1.0925</v>
      </c>
      <c r="G757" s="98">
        <f t="shared" ca="1" si="167"/>
        <v>1.000081598825</v>
      </c>
      <c r="H757" s="95">
        <f ca="1">TRUNC(PRODUCT(G$10:G756),15)</f>
        <v>1.10409596322538</v>
      </c>
      <c r="I757" s="95">
        <f t="shared" ca="1" si="174"/>
        <v>1.10112701668252</v>
      </c>
      <c r="J757" s="95">
        <f t="shared" ca="1" si="168"/>
        <v>1.0026962800000001</v>
      </c>
      <c r="K757" s="95">
        <f t="shared" ca="1" si="169"/>
        <v>2.6962799999999998</v>
      </c>
      <c r="L757" s="99">
        <f>IF(VLOOKUP(A757,$U$12:$AD$125,8)=VLOOKUP(A756,$U$12:$AD$125,8),0,VLOOKUP(A757,U$12:$AD$125,8))</f>
        <v>0</v>
      </c>
      <c r="M757" s="100">
        <f>IF(L757&gt;0,VLOOKUP(L757,T$12:$AC$125,7),0)</f>
        <v>0</v>
      </c>
      <c r="N757" s="95">
        <f t="shared" si="175"/>
        <v>0</v>
      </c>
      <c r="O757" s="95">
        <f t="shared" ca="1" si="170"/>
        <v>2.6962799999999998</v>
      </c>
      <c r="P757" s="101" t="str">
        <f t="shared" si="176"/>
        <v>J=</v>
      </c>
      <c r="Q757" s="102">
        <f t="shared" si="177"/>
        <v>44306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</row>
    <row r="758" spans="1:172" x14ac:dyDescent="0.2">
      <c r="A758" s="93">
        <f t="shared" si="171"/>
        <v>44173</v>
      </c>
      <c r="B758" s="94">
        <f t="shared" ca="1" si="178"/>
        <v>1002.7781</v>
      </c>
      <c r="C758" s="95">
        <f t="shared" si="172"/>
        <v>1000</v>
      </c>
      <c r="D758" s="96">
        <f ca="1">IF(A758&lt;$B$1,VLOOKUP(A758,[1]DI!$A$4:$B$15000,2,FALSE),0)</f>
        <v>1.9000000000000006E-2</v>
      </c>
      <c r="E758" s="95">
        <f t="shared" ca="1" si="179"/>
        <v>7.4690000000000005E-5</v>
      </c>
      <c r="F758" s="97">
        <f t="shared" si="173"/>
        <v>1.0925</v>
      </c>
      <c r="G758" s="98">
        <f t="shared" ca="1" si="167"/>
        <v>1.000081598825</v>
      </c>
      <c r="H758" s="95">
        <f ca="1">TRUNC(PRODUCT(G$10:G757),15)</f>
        <v>1.1041860561586601</v>
      </c>
      <c r="I758" s="95">
        <f t="shared" ca="1" si="174"/>
        <v>1.10112701668252</v>
      </c>
      <c r="J758" s="95">
        <f t="shared" ca="1" si="168"/>
        <v>1.0027781</v>
      </c>
      <c r="K758" s="95">
        <f t="shared" ca="1" si="169"/>
        <v>2.7780999999999998</v>
      </c>
      <c r="L758" s="99">
        <f>IF(VLOOKUP(A758,$U$12:$AD$125,8)=VLOOKUP(A757,$U$12:$AD$125,8),0,VLOOKUP(A758,U$12:$AD$125,8))</f>
        <v>0</v>
      </c>
      <c r="M758" s="100">
        <f>IF(L758&gt;0,VLOOKUP(L758,T$12:$AC$125,7),0)</f>
        <v>0</v>
      </c>
      <c r="N758" s="95">
        <f t="shared" si="175"/>
        <v>0</v>
      </c>
      <c r="O758" s="95">
        <f t="shared" ca="1" si="170"/>
        <v>2.7780999999999998</v>
      </c>
      <c r="P758" s="101" t="str">
        <f t="shared" si="176"/>
        <v>J=</v>
      </c>
      <c r="Q758" s="102">
        <f t="shared" si="177"/>
        <v>44306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</row>
    <row r="759" spans="1:172" x14ac:dyDescent="0.2">
      <c r="A759" s="93">
        <f t="shared" si="171"/>
        <v>44174</v>
      </c>
      <c r="B759" s="94">
        <f t="shared" ca="1" si="178"/>
        <v>1002.85991999</v>
      </c>
      <c r="C759" s="95">
        <f t="shared" si="172"/>
        <v>1000</v>
      </c>
      <c r="D759" s="96">
        <f ca="1">IF(A759&lt;$B$1,VLOOKUP(A759,[1]DI!$A$4:$B$15000,2,FALSE),0)</f>
        <v>1.9000000000000006E-2</v>
      </c>
      <c r="E759" s="95">
        <f t="shared" ca="1" si="179"/>
        <v>7.4690000000000005E-5</v>
      </c>
      <c r="F759" s="97">
        <f t="shared" si="173"/>
        <v>1.0925</v>
      </c>
      <c r="G759" s="98">
        <f t="shared" ca="1" si="167"/>
        <v>1.000081598825</v>
      </c>
      <c r="H759" s="95">
        <f ca="1">TRUNC(PRODUCT(G$10:G758),15)</f>
        <v>1.10427615644343</v>
      </c>
      <c r="I759" s="95">
        <f t="shared" ca="1" si="174"/>
        <v>1.10112701668252</v>
      </c>
      <c r="J759" s="95">
        <f t="shared" ca="1" si="168"/>
        <v>1.0028599199999999</v>
      </c>
      <c r="K759" s="95">
        <f t="shared" ca="1" si="169"/>
        <v>2.8599199899999999</v>
      </c>
      <c r="L759" s="99">
        <f>IF(VLOOKUP(A759,$U$12:$AD$125,8)=VLOOKUP(A758,$U$12:$AD$125,8),0,VLOOKUP(A759,U$12:$AD$125,8))</f>
        <v>0</v>
      </c>
      <c r="M759" s="100">
        <f>IF(L759&gt;0,VLOOKUP(L759,T$12:$AC$125,7),0)</f>
        <v>0</v>
      </c>
      <c r="N759" s="95">
        <f t="shared" si="175"/>
        <v>0</v>
      </c>
      <c r="O759" s="95">
        <f t="shared" ca="1" si="170"/>
        <v>2.8599199899999999</v>
      </c>
      <c r="P759" s="101" t="str">
        <f t="shared" si="176"/>
        <v>J=</v>
      </c>
      <c r="Q759" s="102">
        <f t="shared" si="177"/>
        <v>44306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</row>
    <row r="760" spans="1:172" x14ac:dyDescent="0.2">
      <c r="A760" s="93">
        <f t="shared" si="171"/>
        <v>44175</v>
      </c>
      <c r="B760" s="94">
        <f t="shared" ca="1" si="178"/>
        <v>1002.94175999</v>
      </c>
      <c r="C760" s="95">
        <f t="shared" si="172"/>
        <v>1000</v>
      </c>
      <c r="D760" s="96">
        <f ca="1">IF(A760&lt;$B$1,VLOOKUP(A760,[1]DI!$A$4:$B$15000,2,FALSE),0)</f>
        <v>1.9000000000000006E-2</v>
      </c>
      <c r="E760" s="95">
        <f t="shared" ca="1" si="179"/>
        <v>7.4690000000000005E-5</v>
      </c>
      <c r="F760" s="97">
        <f t="shared" si="173"/>
        <v>1.0925</v>
      </c>
      <c r="G760" s="98">
        <f t="shared" ca="1" si="167"/>
        <v>1.000081598825</v>
      </c>
      <c r="H760" s="95">
        <f ca="1">TRUNC(PRODUCT(G$10:G759),15)</f>
        <v>1.1043662640802701</v>
      </c>
      <c r="I760" s="95">
        <f t="shared" ca="1" si="174"/>
        <v>1.10112701668252</v>
      </c>
      <c r="J760" s="95">
        <f t="shared" ca="1" si="168"/>
        <v>1.0029417599999999</v>
      </c>
      <c r="K760" s="95">
        <f t="shared" ca="1" si="169"/>
        <v>2.94175999</v>
      </c>
      <c r="L760" s="99">
        <f>IF(VLOOKUP(A760,$U$12:$AD$125,8)=VLOOKUP(A759,$U$12:$AD$125,8),0,VLOOKUP(A760,U$12:$AD$125,8))</f>
        <v>0</v>
      </c>
      <c r="M760" s="100">
        <f>IF(L760&gt;0,VLOOKUP(L760,T$12:$AC$125,7),0)</f>
        <v>0</v>
      </c>
      <c r="N760" s="95">
        <f t="shared" si="175"/>
        <v>0</v>
      </c>
      <c r="O760" s="95">
        <f t="shared" ca="1" si="170"/>
        <v>2.94175999</v>
      </c>
      <c r="P760" s="101" t="str">
        <f t="shared" si="176"/>
        <v>J=</v>
      </c>
      <c r="Q760" s="102">
        <f t="shared" si="177"/>
        <v>44306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</row>
    <row r="761" spans="1:172" x14ac:dyDescent="0.2">
      <c r="A761" s="93">
        <f t="shared" si="171"/>
        <v>44176</v>
      </c>
      <c r="B761" s="94">
        <f t="shared" ca="1" si="178"/>
        <v>1003.02359999</v>
      </c>
      <c r="C761" s="95">
        <f t="shared" si="172"/>
        <v>1000</v>
      </c>
      <c r="D761" s="96">
        <f ca="1">IF(A761&lt;$B$1,VLOOKUP(A761,[1]DI!$A$4:$B$15000,2,FALSE),0)</f>
        <v>1.9000000000000006E-2</v>
      </c>
      <c r="E761" s="95">
        <f t="shared" ca="1" si="179"/>
        <v>7.4690000000000005E-5</v>
      </c>
      <c r="F761" s="97">
        <f t="shared" si="173"/>
        <v>1.0925</v>
      </c>
      <c r="G761" s="98">
        <f t="shared" ca="1" si="167"/>
        <v>1.000081598825</v>
      </c>
      <c r="H761" s="95">
        <f ca="1">TRUNC(PRODUCT(G$10:G760),15)</f>
        <v>1.1044563790697901</v>
      </c>
      <c r="I761" s="95">
        <f t="shared" ca="1" si="174"/>
        <v>1.10112701668252</v>
      </c>
      <c r="J761" s="95">
        <f t="shared" ca="1" si="168"/>
        <v>1.0030235999999999</v>
      </c>
      <c r="K761" s="95">
        <f t="shared" ca="1" si="169"/>
        <v>3.0235999900000001</v>
      </c>
      <c r="L761" s="99">
        <f>IF(VLOOKUP(A761,$U$12:$AD$125,8)=VLOOKUP(A760,$U$12:$AD$125,8),0,VLOOKUP(A761,U$12:$AD$125,8))</f>
        <v>0</v>
      </c>
      <c r="M761" s="100">
        <f>IF(L761&gt;0,VLOOKUP(L761,T$12:$AC$125,7),0)</f>
        <v>0</v>
      </c>
      <c r="N761" s="95">
        <f t="shared" si="175"/>
        <v>0</v>
      </c>
      <c r="O761" s="95">
        <f t="shared" ca="1" si="170"/>
        <v>3.0235999900000001</v>
      </c>
      <c r="P761" s="101" t="str">
        <f t="shared" si="176"/>
        <v>J=</v>
      </c>
      <c r="Q761" s="102">
        <f t="shared" si="177"/>
        <v>44306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</row>
    <row r="762" spans="1:172" x14ac:dyDescent="0.2">
      <c r="A762" s="93">
        <f t="shared" si="171"/>
        <v>44177</v>
      </c>
      <c r="B762" s="94">
        <f t="shared" ca="1" si="178"/>
        <v>1003.10543999</v>
      </c>
      <c r="C762" s="95">
        <f t="shared" si="172"/>
        <v>1000</v>
      </c>
      <c r="D762" s="96">
        <f ca="1">IF(A762&lt;$B$1,VLOOKUP(A762,[1]DI!$A$4:$B$15000,2,FALSE),0)</f>
        <v>0</v>
      </c>
      <c r="E762" s="95">
        <f t="shared" ca="1" si="179"/>
        <v>0</v>
      </c>
      <c r="F762" s="97">
        <f t="shared" si="173"/>
        <v>1.0925</v>
      </c>
      <c r="G762" s="98">
        <f t="shared" ca="1" si="167"/>
        <v>1</v>
      </c>
      <c r="H762" s="95">
        <f ca="1">TRUNC(PRODUCT(G$10:G761),15)</f>
        <v>1.1045465014125799</v>
      </c>
      <c r="I762" s="95">
        <f t="shared" ca="1" si="174"/>
        <v>1.10112701668252</v>
      </c>
      <c r="J762" s="95">
        <f t="shared" ca="1" si="168"/>
        <v>1.0031054399999999</v>
      </c>
      <c r="K762" s="95">
        <f t="shared" ca="1" si="169"/>
        <v>3.1054399899999998</v>
      </c>
      <c r="L762" s="99">
        <f>IF(VLOOKUP(A762,$U$12:$AD$125,8)=VLOOKUP(A761,$U$12:$AD$125,8),0,VLOOKUP(A762,U$12:$AD$125,8))</f>
        <v>0</v>
      </c>
      <c r="M762" s="100">
        <f>IF(L762&gt;0,VLOOKUP(L762,T$12:$AC$125,7),0)</f>
        <v>0</v>
      </c>
      <c r="N762" s="95">
        <f t="shared" si="175"/>
        <v>0</v>
      </c>
      <c r="O762" s="95">
        <f t="shared" ca="1" si="170"/>
        <v>3.1054399899999998</v>
      </c>
      <c r="P762" s="101" t="str">
        <f t="shared" si="176"/>
        <v>J=</v>
      </c>
      <c r="Q762" s="102">
        <f t="shared" si="177"/>
        <v>44306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</row>
    <row r="763" spans="1:172" x14ac:dyDescent="0.2">
      <c r="A763" s="93">
        <f t="shared" si="171"/>
        <v>44178</v>
      </c>
      <c r="B763" s="94">
        <f t="shared" ca="1" si="178"/>
        <v>1003.10543999</v>
      </c>
      <c r="C763" s="95">
        <f t="shared" si="172"/>
        <v>1000</v>
      </c>
      <c r="D763" s="96">
        <f ca="1">IF(A763&lt;$B$1,VLOOKUP(A763,[1]DI!$A$4:$B$15000,2,FALSE),0)</f>
        <v>0</v>
      </c>
      <c r="E763" s="95">
        <f t="shared" ca="1" si="179"/>
        <v>0</v>
      </c>
      <c r="F763" s="97">
        <f t="shared" si="173"/>
        <v>1.0925</v>
      </c>
      <c r="G763" s="98">
        <f t="shared" ca="1" si="167"/>
        <v>1</v>
      </c>
      <c r="H763" s="95">
        <f ca="1">TRUNC(PRODUCT(G$10:G762),15)</f>
        <v>1.1045465014125799</v>
      </c>
      <c r="I763" s="95">
        <f t="shared" ca="1" si="174"/>
        <v>1.10112701668252</v>
      </c>
      <c r="J763" s="95">
        <f t="shared" ca="1" si="168"/>
        <v>1.0031054399999999</v>
      </c>
      <c r="K763" s="95">
        <f t="shared" ca="1" si="169"/>
        <v>3.1054399899999998</v>
      </c>
      <c r="L763" s="99">
        <f>IF(VLOOKUP(A763,$U$12:$AD$125,8)=VLOOKUP(A762,$U$12:$AD$125,8),0,VLOOKUP(A763,U$12:$AD$125,8))</f>
        <v>0</v>
      </c>
      <c r="M763" s="100">
        <f>IF(L763&gt;0,VLOOKUP(L763,T$12:$AC$125,7),0)</f>
        <v>0</v>
      </c>
      <c r="N763" s="95">
        <f t="shared" si="175"/>
        <v>0</v>
      </c>
      <c r="O763" s="95">
        <f t="shared" ca="1" si="170"/>
        <v>3.1054399899999998</v>
      </c>
      <c r="P763" s="101" t="str">
        <f t="shared" si="176"/>
        <v>J=</v>
      </c>
      <c r="Q763" s="102">
        <f t="shared" si="177"/>
        <v>44306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</row>
    <row r="764" spans="1:172" x14ac:dyDescent="0.2">
      <c r="A764" s="93">
        <f t="shared" si="171"/>
        <v>44179</v>
      </c>
      <c r="B764" s="94">
        <f t="shared" ca="1" si="178"/>
        <v>1003.10543999</v>
      </c>
      <c r="C764" s="95">
        <f t="shared" si="172"/>
        <v>1000</v>
      </c>
      <c r="D764" s="96">
        <f ca="1">IF(A764&lt;$B$1,VLOOKUP(A764,[1]DI!$A$4:$B$15000,2,FALSE),0)</f>
        <v>1.9000000000000006E-2</v>
      </c>
      <c r="E764" s="95">
        <f t="shared" ca="1" si="179"/>
        <v>7.4690000000000005E-5</v>
      </c>
      <c r="F764" s="97">
        <f t="shared" si="173"/>
        <v>1.0925</v>
      </c>
      <c r="G764" s="98">
        <f t="shared" ca="1" si="167"/>
        <v>1.000081598825</v>
      </c>
      <c r="H764" s="95">
        <f ca="1">TRUNC(PRODUCT(G$10:G763),15)</f>
        <v>1.1045465014125799</v>
      </c>
      <c r="I764" s="95">
        <f t="shared" ca="1" si="174"/>
        <v>1.10112701668252</v>
      </c>
      <c r="J764" s="95">
        <f t="shared" ca="1" si="168"/>
        <v>1.0031054399999999</v>
      </c>
      <c r="K764" s="95">
        <f t="shared" ca="1" si="169"/>
        <v>3.1054399899999998</v>
      </c>
      <c r="L764" s="99">
        <f>IF(VLOOKUP(A764,$U$12:$AD$125,8)=VLOOKUP(A763,$U$12:$AD$125,8),0,VLOOKUP(A764,U$12:$AD$125,8))</f>
        <v>0</v>
      </c>
      <c r="M764" s="100">
        <f>IF(L764&gt;0,VLOOKUP(L764,T$12:$AC$125,7),0)</f>
        <v>0</v>
      </c>
      <c r="N764" s="95">
        <f t="shared" si="175"/>
        <v>0</v>
      </c>
      <c r="O764" s="95">
        <f t="shared" ca="1" si="170"/>
        <v>3.1054399899999998</v>
      </c>
      <c r="P764" s="101" t="str">
        <f t="shared" si="176"/>
        <v>J=</v>
      </c>
      <c r="Q764" s="102">
        <f t="shared" si="177"/>
        <v>44306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</row>
    <row r="765" spans="1:172" x14ac:dyDescent="0.2">
      <c r="A765" s="93">
        <f t="shared" si="171"/>
        <v>44180</v>
      </c>
      <c r="B765" s="94">
        <f t="shared" ca="1" si="178"/>
        <v>1003.18729</v>
      </c>
      <c r="C765" s="95">
        <f t="shared" si="172"/>
        <v>1000</v>
      </c>
      <c r="D765" s="96">
        <f ca="1">IF(A765&lt;$B$1,VLOOKUP(A765,[1]DI!$A$4:$B$15000,2,FALSE),0)</f>
        <v>1.9000000000000006E-2</v>
      </c>
      <c r="E765" s="95">
        <f t="shared" ca="1" si="179"/>
        <v>7.4690000000000005E-5</v>
      </c>
      <c r="F765" s="97">
        <f t="shared" si="173"/>
        <v>1.0925</v>
      </c>
      <c r="G765" s="98">
        <f t="shared" ca="1" si="167"/>
        <v>1.000081598825</v>
      </c>
      <c r="H765" s="95">
        <f ca="1">TRUNC(PRODUCT(G$10:G764),15)</f>
        <v>1.1046366311092599</v>
      </c>
      <c r="I765" s="95">
        <f t="shared" ca="1" si="174"/>
        <v>1.10112701668252</v>
      </c>
      <c r="J765" s="95">
        <f t="shared" ca="1" si="168"/>
        <v>1.0031872900000001</v>
      </c>
      <c r="K765" s="95">
        <f t="shared" ca="1" si="169"/>
        <v>3.18729</v>
      </c>
      <c r="L765" s="99">
        <f>IF(VLOOKUP(A765,$U$12:$AD$125,8)=VLOOKUP(A764,$U$12:$AD$125,8),0,VLOOKUP(A765,U$12:$AD$125,8))</f>
        <v>0</v>
      </c>
      <c r="M765" s="100">
        <f>IF(L765&gt;0,VLOOKUP(L765,T$12:$AC$125,7),0)</f>
        <v>0</v>
      </c>
      <c r="N765" s="95">
        <f t="shared" si="175"/>
        <v>0</v>
      </c>
      <c r="O765" s="95">
        <f t="shared" ca="1" si="170"/>
        <v>3.18729</v>
      </c>
      <c r="P765" s="101" t="str">
        <f t="shared" si="176"/>
        <v>J=</v>
      </c>
      <c r="Q765" s="102">
        <f t="shared" si="177"/>
        <v>44306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</row>
    <row r="766" spans="1:172" x14ac:dyDescent="0.2">
      <c r="A766" s="93">
        <f t="shared" si="171"/>
        <v>44181</v>
      </c>
      <c r="B766" s="94">
        <f t="shared" ca="1" si="178"/>
        <v>1003.26914999</v>
      </c>
      <c r="C766" s="95">
        <f t="shared" si="172"/>
        <v>1000</v>
      </c>
      <c r="D766" s="96">
        <f ca="1">IF(A766&lt;$B$1,VLOOKUP(A766,[1]DI!$A$4:$B$15000,2,FALSE),0)</f>
        <v>1.9000000000000006E-2</v>
      </c>
      <c r="E766" s="95">
        <f t="shared" ca="1" si="179"/>
        <v>7.4690000000000005E-5</v>
      </c>
      <c r="F766" s="97">
        <f t="shared" si="173"/>
        <v>1.0925</v>
      </c>
      <c r="G766" s="98">
        <f t="shared" ca="1" si="167"/>
        <v>1.000081598825</v>
      </c>
      <c r="H766" s="95">
        <f ca="1">TRUNC(PRODUCT(G$10:G765),15)</f>
        <v>1.10472676816041</v>
      </c>
      <c r="I766" s="95">
        <f t="shared" ca="1" si="174"/>
        <v>1.10112701668252</v>
      </c>
      <c r="J766" s="95">
        <f t="shared" ca="1" si="168"/>
        <v>1.0032691499999999</v>
      </c>
      <c r="K766" s="95">
        <f t="shared" ca="1" si="169"/>
        <v>3.2691499899999998</v>
      </c>
      <c r="L766" s="99">
        <f>IF(VLOOKUP(A766,$U$12:$AD$125,8)=VLOOKUP(A765,$U$12:$AD$125,8),0,VLOOKUP(A766,U$12:$AD$125,8))</f>
        <v>0</v>
      </c>
      <c r="M766" s="100">
        <f>IF(L766&gt;0,VLOOKUP(L766,T$12:$AC$125,7),0)</f>
        <v>0</v>
      </c>
      <c r="N766" s="95">
        <f t="shared" si="175"/>
        <v>0</v>
      </c>
      <c r="O766" s="95">
        <f t="shared" ca="1" si="170"/>
        <v>3.2691499899999998</v>
      </c>
      <c r="P766" s="101" t="str">
        <f t="shared" si="176"/>
        <v>J=</v>
      </c>
      <c r="Q766" s="102">
        <f t="shared" si="177"/>
        <v>44306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</row>
    <row r="767" spans="1:172" x14ac:dyDescent="0.2">
      <c r="A767" s="93">
        <f t="shared" si="171"/>
        <v>44182</v>
      </c>
      <c r="B767" s="94">
        <f t="shared" ca="1" si="178"/>
        <v>1003.3510199900001</v>
      </c>
      <c r="C767" s="95">
        <f t="shared" si="172"/>
        <v>1000</v>
      </c>
      <c r="D767" s="96">
        <f ca="1">IF(A767&lt;$B$1,VLOOKUP(A767,[1]DI!$A$4:$B$15000,2,FALSE),0)</f>
        <v>1.9000000000000006E-2</v>
      </c>
      <c r="E767" s="95">
        <f t="shared" ca="1" si="179"/>
        <v>7.4690000000000005E-5</v>
      </c>
      <c r="F767" s="97">
        <f t="shared" si="173"/>
        <v>1.0925</v>
      </c>
      <c r="G767" s="98">
        <f t="shared" ca="1" si="167"/>
        <v>1.000081598825</v>
      </c>
      <c r="H767" s="95">
        <f ca="1">TRUNC(PRODUCT(G$10:G766),15)</f>
        <v>1.1048169125666301</v>
      </c>
      <c r="I767" s="95">
        <f t="shared" ca="1" si="174"/>
        <v>1.10112701668252</v>
      </c>
      <c r="J767" s="95">
        <f t="shared" ca="1" si="168"/>
        <v>1.00335102</v>
      </c>
      <c r="K767" s="95">
        <f t="shared" ca="1" si="169"/>
        <v>3.3510199900000002</v>
      </c>
      <c r="L767" s="99">
        <f>IF(VLOOKUP(A767,$U$12:$AD$125,8)=VLOOKUP(A766,$U$12:$AD$125,8),0,VLOOKUP(A767,U$12:$AD$125,8))</f>
        <v>0</v>
      </c>
      <c r="M767" s="100">
        <f>IF(L767&gt;0,VLOOKUP(L767,T$12:$AC$125,7),0)</f>
        <v>0</v>
      </c>
      <c r="N767" s="95">
        <f t="shared" si="175"/>
        <v>0</v>
      </c>
      <c r="O767" s="95">
        <f t="shared" ca="1" si="170"/>
        <v>3.3510199900000002</v>
      </c>
      <c r="P767" s="101" t="str">
        <f t="shared" si="176"/>
        <v>J=</v>
      </c>
      <c r="Q767" s="102">
        <f t="shared" si="177"/>
        <v>44306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</row>
    <row r="768" spans="1:172" x14ac:dyDescent="0.2">
      <c r="A768" s="93">
        <f t="shared" si="171"/>
        <v>44183</v>
      </c>
      <c r="B768" s="94">
        <f t="shared" ca="1" si="178"/>
        <v>1003.43289</v>
      </c>
      <c r="C768" s="95">
        <f t="shared" si="172"/>
        <v>1000</v>
      </c>
      <c r="D768" s="96">
        <f ca="1">IF(A768&lt;$B$1,VLOOKUP(A768,[1]DI!$A$4:$B$15000,2,FALSE),0)</f>
        <v>1.9000000000000006E-2</v>
      </c>
      <c r="E768" s="95">
        <f t="shared" ca="1" si="179"/>
        <v>7.4690000000000005E-5</v>
      </c>
      <c r="F768" s="97">
        <f t="shared" si="173"/>
        <v>1.0925</v>
      </c>
      <c r="G768" s="98">
        <f t="shared" ca="1" si="167"/>
        <v>1.000081598825</v>
      </c>
      <c r="H768" s="95">
        <f ca="1">TRUNC(PRODUCT(G$10:G767),15)</f>
        <v>1.1049070643285399</v>
      </c>
      <c r="I768" s="95">
        <f t="shared" ca="1" si="174"/>
        <v>1.10112701668252</v>
      </c>
      <c r="J768" s="95">
        <f t="shared" ca="1" si="168"/>
        <v>1.00343289</v>
      </c>
      <c r="K768" s="95">
        <f t="shared" ca="1" si="169"/>
        <v>3.43289</v>
      </c>
      <c r="L768" s="99">
        <f>IF(VLOOKUP(A768,$U$12:$AD$125,8)=VLOOKUP(A767,$U$12:$AD$125,8),0,VLOOKUP(A768,U$12:$AD$125,8))</f>
        <v>0</v>
      </c>
      <c r="M768" s="100">
        <f>IF(L768&gt;0,VLOOKUP(L768,T$12:$AC$125,7),0)</f>
        <v>0</v>
      </c>
      <c r="N768" s="95">
        <f t="shared" si="175"/>
        <v>0</v>
      </c>
      <c r="O768" s="95">
        <f t="shared" ca="1" si="170"/>
        <v>3.43289</v>
      </c>
      <c r="P768" s="101" t="str">
        <f t="shared" si="176"/>
        <v>J=</v>
      </c>
      <c r="Q768" s="102">
        <f t="shared" si="177"/>
        <v>44306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</row>
    <row r="769" spans="1:172" x14ac:dyDescent="0.2">
      <c r="A769" s="93">
        <f t="shared" si="171"/>
        <v>44184</v>
      </c>
      <c r="B769" s="94">
        <f t="shared" ca="1" si="178"/>
        <v>1003.51477</v>
      </c>
      <c r="C769" s="95">
        <f t="shared" si="172"/>
        <v>1000</v>
      </c>
      <c r="D769" s="96">
        <f ca="1">IF(A769&lt;$B$1,VLOOKUP(A769,[1]DI!$A$4:$B$15000,2,FALSE),0)</f>
        <v>0</v>
      </c>
      <c r="E769" s="95">
        <f t="shared" ca="1" si="179"/>
        <v>0</v>
      </c>
      <c r="F769" s="97">
        <f t="shared" si="173"/>
        <v>1.0925</v>
      </c>
      <c r="G769" s="98">
        <f t="shared" ca="1" si="167"/>
        <v>1</v>
      </c>
      <c r="H769" s="95">
        <f ca="1">TRUNC(PRODUCT(G$10:G768),15)</f>
        <v>1.10499722344672</v>
      </c>
      <c r="I769" s="95">
        <f t="shared" ca="1" si="174"/>
        <v>1.10112701668252</v>
      </c>
      <c r="J769" s="95">
        <f t="shared" ca="1" si="168"/>
        <v>1.00351477</v>
      </c>
      <c r="K769" s="95">
        <f t="shared" ca="1" si="169"/>
        <v>3.5147699999999999</v>
      </c>
      <c r="L769" s="99">
        <f>IF(VLOOKUP(A769,$U$12:$AD$125,8)=VLOOKUP(A768,$U$12:$AD$125,8),0,VLOOKUP(A769,U$12:$AD$125,8))</f>
        <v>0</v>
      </c>
      <c r="M769" s="100">
        <f>IF(L769&gt;0,VLOOKUP(L769,T$12:$AC$125,7),0)</f>
        <v>0</v>
      </c>
      <c r="N769" s="95">
        <f t="shared" si="175"/>
        <v>0</v>
      </c>
      <c r="O769" s="95">
        <f t="shared" ca="1" si="170"/>
        <v>3.5147699999999999</v>
      </c>
      <c r="P769" s="101" t="str">
        <f t="shared" si="176"/>
        <v>J=</v>
      </c>
      <c r="Q769" s="102">
        <f t="shared" si="177"/>
        <v>44306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</row>
    <row r="770" spans="1:172" x14ac:dyDescent="0.2">
      <c r="A770" s="93">
        <f t="shared" si="171"/>
        <v>44185</v>
      </c>
      <c r="B770" s="94">
        <f t="shared" ca="1" si="178"/>
        <v>1003.51477</v>
      </c>
      <c r="C770" s="95">
        <f t="shared" si="172"/>
        <v>1000</v>
      </c>
      <c r="D770" s="96">
        <f ca="1">IF(A770&lt;$B$1,VLOOKUP(A770,[1]DI!$A$4:$B$15000,2,FALSE),0)</f>
        <v>0</v>
      </c>
      <c r="E770" s="95">
        <f t="shared" ca="1" si="179"/>
        <v>0</v>
      </c>
      <c r="F770" s="97">
        <f t="shared" si="173"/>
        <v>1.0925</v>
      </c>
      <c r="G770" s="98">
        <f t="shared" ca="1" si="167"/>
        <v>1</v>
      </c>
      <c r="H770" s="95">
        <f ca="1">TRUNC(PRODUCT(G$10:G769),15)</f>
        <v>1.10499722344672</v>
      </c>
      <c r="I770" s="95">
        <f t="shared" ca="1" si="174"/>
        <v>1.10112701668252</v>
      </c>
      <c r="J770" s="95">
        <f t="shared" ca="1" si="168"/>
        <v>1.00351477</v>
      </c>
      <c r="K770" s="95">
        <f t="shared" ca="1" si="169"/>
        <v>3.5147699999999999</v>
      </c>
      <c r="L770" s="99">
        <f>IF(VLOOKUP(A770,$U$12:$AD$125,8)=VLOOKUP(A769,$U$12:$AD$125,8),0,VLOOKUP(A770,U$12:$AD$125,8))</f>
        <v>0</v>
      </c>
      <c r="M770" s="100">
        <f>IF(L770&gt;0,VLOOKUP(L770,T$12:$AC$125,7),0)</f>
        <v>0</v>
      </c>
      <c r="N770" s="95">
        <f t="shared" si="175"/>
        <v>0</v>
      </c>
      <c r="O770" s="95">
        <f t="shared" ca="1" si="170"/>
        <v>3.5147699999999999</v>
      </c>
      <c r="P770" s="101" t="str">
        <f t="shared" si="176"/>
        <v>J=</v>
      </c>
      <c r="Q770" s="102">
        <f t="shared" si="177"/>
        <v>44306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</row>
    <row r="771" spans="1:172" x14ac:dyDescent="0.2">
      <c r="A771" s="93">
        <f t="shared" si="171"/>
        <v>44186</v>
      </c>
      <c r="B771" s="94">
        <f t="shared" ca="1" si="178"/>
        <v>1003.51477</v>
      </c>
      <c r="C771" s="95">
        <f t="shared" si="172"/>
        <v>1000</v>
      </c>
      <c r="D771" s="96">
        <f ca="1">IF(A771&lt;$B$1,VLOOKUP(A771,[1]DI!$A$4:$B$15000,2,FALSE),0)</f>
        <v>1.9000000000000006E-2</v>
      </c>
      <c r="E771" s="95">
        <f t="shared" ca="1" si="179"/>
        <v>7.4690000000000005E-5</v>
      </c>
      <c r="F771" s="97">
        <f t="shared" si="173"/>
        <v>1.0925</v>
      </c>
      <c r="G771" s="98">
        <f t="shared" ca="1" si="167"/>
        <v>1.000081598825</v>
      </c>
      <c r="H771" s="95">
        <f ca="1">TRUNC(PRODUCT(G$10:G770),15)</f>
        <v>1.10499722344672</v>
      </c>
      <c r="I771" s="95">
        <f t="shared" ca="1" si="174"/>
        <v>1.10112701668252</v>
      </c>
      <c r="J771" s="95">
        <f t="shared" ca="1" si="168"/>
        <v>1.00351477</v>
      </c>
      <c r="K771" s="95">
        <f t="shared" ca="1" si="169"/>
        <v>3.5147699999999999</v>
      </c>
      <c r="L771" s="99">
        <f>IF(VLOOKUP(A771,$U$12:$AD$125,8)=VLOOKUP(A770,$U$12:$AD$125,8),0,VLOOKUP(A771,U$12:$AD$125,8))</f>
        <v>0</v>
      </c>
      <c r="M771" s="100">
        <f>IF(L771&gt;0,VLOOKUP(L771,T$12:$AC$125,7),0)</f>
        <v>0</v>
      </c>
      <c r="N771" s="95">
        <f t="shared" si="175"/>
        <v>0</v>
      </c>
      <c r="O771" s="95">
        <f t="shared" ca="1" si="170"/>
        <v>3.5147699999999999</v>
      </c>
      <c r="P771" s="101" t="str">
        <f t="shared" si="176"/>
        <v>J=</v>
      </c>
      <c r="Q771" s="102">
        <f t="shared" si="177"/>
        <v>44306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</row>
    <row r="772" spans="1:172" x14ac:dyDescent="0.2">
      <c r="A772" s="93">
        <f t="shared" si="171"/>
        <v>44187</v>
      </c>
      <c r="B772" s="94">
        <f t="shared" ca="1" si="178"/>
        <v>1003.5966499899999</v>
      </c>
      <c r="C772" s="95">
        <f t="shared" si="172"/>
        <v>1000</v>
      </c>
      <c r="D772" s="96">
        <f ca="1">IF(A772&lt;$B$1,VLOOKUP(A772,[1]DI!$A$4:$B$15000,2,FALSE),0)</f>
        <v>1.9000000000000006E-2</v>
      </c>
      <c r="E772" s="95">
        <f t="shared" ca="1" si="179"/>
        <v>7.4690000000000005E-5</v>
      </c>
      <c r="F772" s="97">
        <f t="shared" si="173"/>
        <v>1.0925</v>
      </c>
      <c r="G772" s="98">
        <f t="shared" ca="1" si="167"/>
        <v>1.000081598825</v>
      </c>
      <c r="H772" s="95">
        <f ca="1">TRUNC(PRODUCT(G$10:G771),15)</f>
        <v>1.1050873899217899</v>
      </c>
      <c r="I772" s="95">
        <f t="shared" ca="1" si="174"/>
        <v>1.10112701668252</v>
      </c>
      <c r="J772" s="95">
        <f t="shared" ca="1" si="168"/>
        <v>1.00359665</v>
      </c>
      <c r="K772" s="95">
        <f t="shared" ca="1" si="169"/>
        <v>3.59664999</v>
      </c>
      <c r="L772" s="99">
        <f>IF(VLOOKUP(A772,$U$12:$AD$125,8)=VLOOKUP(A771,$U$12:$AD$125,8),0,VLOOKUP(A772,U$12:$AD$125,8))</f>
        <v>0</v>
      </c>
      <c r="M772" s="100">
        <f>IF(L772&gt;0,VLOOKUP(L772,T$12:$AC$125,7),0)</f>
        <v>0</v>
      </c>
      <c r="N772" s="95">
        <f t="shared" si="175"/>
        <v>0</v>
      </c>
      <c r="O772" s="95">
        <f t="shared" ca="1" si="170"/>
        <v>3.59664999</v>
      </c>
      <c r="P772" s="101" t="str">
        <f t="shared" si="176"/>
        <v>J=</v>
      </c>
      <c r="Q772" s="102">
        <f t="shared" si="177"/>
        <v>44306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</row>
    <row r="773" spans="1:172" x14ac:dyDescent="0.2">
      <c r="A773" s="93">
        <f t="shared" si="171"/>
        <v>44188</v>
      </c>
      <c r="B773" s="94">
        <f t="shared" ca="1" si="178"/>
        <v>1003.67855</v>
      </c>
      <c r="C773" s="95">
        <f t="shared" si="172"/>
        <v>1000</v>
      </c>
      <c r="D773" s="96">
        <f ca="1">IF(A773&lt;$B$1,VLOOKUP(A773,[1]DI!$A$4:$B$15000,2,FALSE),0)</f>
        <v>1.9000000000000006E-2</v>
      </c>
      <c r="E773" s="95">
        <f t="shared" ca="1" si="179"/>
        <v>7.4690000000000005E-5</v>
      </c>
      <c r="F773" s="97">
        <f t="shared" si="173"/>
        <v>1.0925</v>
      </c>
      <c r="G773" s="98">
        <f t="shared" ca="1" si="167"/>
        <v>1.000081598825</v>
      </c>
      <c r="H773" s="95">
        <f ca="1">TRUNC(PRODUCT(G$10:G772),15)</f>
        <v>1.10517756375433</v>
      </c>
      <c r="I773" s="95">
        <f t="shared" ca="1" si="174"/>
        <v>1.10112701668252</v>
      </c>
      <c r="J773" s="95">
        <f t="shared" ca="1" si="168"/>
        <v>1.0036785500000001</v>
      </c>
      <c r="K773" s="95">
        <f t="shared" ca="1" si="169"/>
        <v>3.67855</v>
      </c>
      <c r="L773" s="99">
        <f>IF(VLOOKUP(A773,$U$12:$AD$125,8)=VLOOKUP(A772,$U$12:$AD$125,8),0,VLOOKUP(A773,U$12:$AD$125,8))</f>
        <v>0</v>
      </c>
      <c r="M773" s="100">
        <f>IF(L773&gt;0,VLOOKUP(L773,T$12:$AC$125,7),0)</f>
        <v>0</v>
      </c>
      <c r="N773" s="95">
        <f t="shared" si="175"/>
        <v>0</v>
      </c>
      <c r="O773" s="95">
        <f t="shared" ca="1" si="170"/>
        <v>3.67855</v>
      </c>
      <c r="P773" s="101" t="str">
        <f t="shared" si="176"/>
        <v>J=</v>
      </c>
      <c r="Q773" s="102">
        <f t="shared" si="177"/>
        <v>44306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</row>
    <row r="774" spans="1:172" x14ac:dyDescent="0.2">
      <c r="A774" s="93">
        <f t="shared" si="171"/>
        <v>44189</v>
      </c>
      <c r="B774" s="94">
        <f t="shared" ca="1" si="178"/>
        <v>1003.76044999</v>
      </c>
      <c r="C774" s="95">
        <f t="shared" si="172"/>
        <v>1000</v>
      </c>
      <c r="D774" s="96">
        <f ca="1">IF(A774&lt;$B$1,VLOOKUP(A774,[1]DI!$A$4:$B$15000,2,FALSE),0)</f>
        <v>1.9000000000000006E-2</v>
      </c>
      <c r="E774" s="95">
        <f t="shared" ca="1" si="179"/>
        <v>7.4690000000000005E-5</v>
      </c>
      <c r="F774" s="97">
        <f t="shared" si="173"/>
        <v>1.0925</v>
      </c>
      <c r="G774" s="98">
        <f t="shared" ca="1" si="167"/>
        <v>1.000081598825</v>
      </c>
      <c r="H774" s="95">
        <f ca="1">TRUNC(PRODUCT(G$10:G773),15)</f>
        <v>1.10526774494494</v>
      </c>
      <c r="I774" s="95">
        <f t="shared" ca="1" si="174"/>
        <v>1.10112701668252</v>
      </c>
      <c r="J774" s="95">
        <f t="shared" ca="1" si="168"/>
        <v>1.0037604499999999</v>
      </c>
      <c r="K774" s="95">
        <f t="shared" ca="1" si="169"/>
        <v>3.7604499900000001</v>
      </c>
      <c r="L774" s="99">
        <f>IF(VLOOKUP(A774,$U$12:$AD$125,8)=VLOOKUP(A773,$U$12:$AD$125,8),0,VLOOKUP(A774,U$12:$AD$125,8))</f>
        <v>0</v>
      </c>
      <c r="M774" s="100">
        <f>IF(L774&gt;0,VLOOKUP(L774,T$12:$AC$125,7),0)</f>
        <v>0</v>
      </c>
      <c r="N774" s="95">
        <f t="shared" si="175"/>
        <v>0</v>
      </c>
      <c r="O774" s="95">
        <f t="shared" ca="1" si="170"/>
        <v>3.7604499900000001</v>
      </c>
      <c r="P774" s="101" t="str">
        <f t="shared" si="176"/>
        <v>J=</v>
      </c>
      <c r="Q774" s="102">
        <f t="shared" si="177"/>
        <v>44306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</row>
    <row r="775" spans="1:172" x14ac:dyDescent="0.2">
      <c r="A775" s="93">
        <f t="shared" si="171"/>
        <v>44190</v>
      </c>
      <c r="B775" s="94">
        <f t="shared" ca="1" si="178"/>
        <v>1003.84234999</v>
      </c>
      <c r="C775" s="95">
        <f t="shared" si="172"/>
        <v>1000</v>
      </c>
      <c r="D775" s="96">
        <f ca="1">IF(A775&lt;$B$1,VLOOKUP(A775,[1]DI!$A$4:$B$15000,2,FALSE),0)</f>
        <v>0</v>
      </c>
      <c r="E775" s="95">
        <f t="shared" ca="1" si="179"/>
        <v>0</v>
      </c>
      <c r="F775" s="97">
        <f t="shared" si="173"/>
        <v>1.0925</v>
      </c>
      <c r="G775" s="98">
        <f t="shared" ca="1" si="167"/>
        <v>1</v>
      </c>
      <c r="H775" s="95">
        <f ca="1">TRUNC(PRODUCT(G$10:G774),15)</f>
        <v>1.1053579334942401</v>
      </c>
      <c r="I775" s="95">
        <f t="shared" ca="1" si="174"/>
        <v>1.10112701668252</v>
      </c>
      <c r="J775" s="95">
        <f t="shared" ca="1" si="168"/>
        <v>1.00384235</v>
      </c>
      <c r="K775" s="95">
        <f t="shared" ca="1" si="169"/>
        <v>3.8423499900000002</v>
      </c>
      <c r="L775" s="99">
        <f>IF(VLOOKUP(A775,$U$12:$AD$125,8)=VLOOKUP(A774,$U$12:$AD$125,8),0,VLOOKUP(A775,U$12:$AD$125,8))</f>
        <v>0</v>
      </c>
      <c r="M775" s="100">
        <f>IF(L775&gt;0,VLOOKUP(L775,T$12:$AC$125,7),0)</f>
        <v>0</v>
      </c>
      <c r="N775" s="95">
        <f t="shared" si="175"/>
        <v>0</v>
      </c>
      <c r="O775" s="95">
        <f t="shared" ca="1" si="170"/>
        <v>3.8423499900000002</v>
      </c>
      <c r="P775" s="101" t="str">
        <f t="shared" si="176"/>
        <v>J=</v>
      </c>
      <c r="Q775" s="102">
        <f t="shared" si="177"/>
        <v>44306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</row>
    <row r="776" spans="1:172" x14ac:dyDescent="0.2">
      <c r="A776" s="93">
        <f t="shared" si="171"/>
        <v>44191</v>
      </c>
      <c r="B776" s="94">
        <f t="shared" ca="1" si="178"/>
        <v>1003.84234999</v>
      </c>
      <c r="C776" s="95">
        <f t="shared" si="172"/>
        <v>1000</v>
      </c>
      <c r="D776" s="96">
        <f ca="1">IF(A776&lt;$B$1,VLOOKUP(A776,[1]DI!$A$4:$B$15000,2,FALSE),0)</f>
        <v>0</v>
      </c>
      <c r="E776" s="95">
        <f t="shared" ca="1" si="179"/>
        <v>0</v>
      </c>
      <c r="F776" s="97">
        <f t="shared" si="173"/>
        <v>1.0925</v>
      </c>
      <c r="G776" s="98">
        <f t="shared" ca="1" si="167"/>
        <v>1</v>
      </c>
      <c r="H776" s="95">
        <f ca="1">TRUNC(PRODUCT(G$10:G775),15)</f>
        <v>1.1053579334942401</v>
      </c>
      <c r="I776" s="95">
        <f t="shared" ca="1" si="174"/>
        <v>1.10112701668252</v>
      </c>
      <c r="J776" s="95">
        <f t="shared" ca="1" si="168"/>
        <v>1.00384235</v>
      </c>
      <c r="K776" s="95">
        <f t="shared" ca="1" si="169"/>
        <v>3.8423499900000002</v>
      </c>
      <c r="L776" s="99">
        <f>IF(VLOOKUP(A776,$U$12:$AD$125,8)=VLOOKUP(A775,$U$12:$AD$125,8),0,VLOOKUP(A776,U$12:$AD$125,8))</f>
        <v>0</v>
      </c>
      <c r="M776" s="100">
        <f>IF(L776&gt;0,VLOOKUP(L776,T$12:$AC$125,7),0)</f>
        <v>0</v>
      </c>
      <c r="N776" s="95">
        <f t="shared" si="175"/>
        <v>0</v>
      </c>
      <c r="O776" s="95">
        <f t="shared" ca="1" si="170"/>
        <v>3.8423499900000002</v>
      </c>
      <c r="P776" s="101" t="str">
        <f t="shared" si="176"/>
        <v>J=</v>
      </c>
      <c r="Q776" s="102">
        <f t="shared" si="177"/>
        <v>44306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</row>
    <row r="777" spans="1:172" x14ac:dyDescent="0.2">
      <c r="A777" s="93">
        <f t="shared" si="171"/>
        <v>44192</v>
      </c>
      <c r="B777" s="94">
        <f t="shared" ca="1" si="178"/>
        <v>1003.84234999</v>
      </c>
      <c r="C777" s="95">
        <f t="shared" si="172"/>
        <v>1000</v>
      </c>
      <c r="D777" s="96">
        <f ca="1">IF(A777&lt;$B$1,VLOOKUP(A777,[1]DI!$A$4:$B$15000,2,FALSE),0)</f>
        <v>0</v>
      </c>
      <c r="E777" s="95">
        <f t="shared" ca="1" si="179"/>
        <v>0</v>
      </c>
      <c r="F777" s="97">
        <f t="shared" si="173"/>
        <v>1.0925</v>
      </c>
      <c r="G777" s="98">
        <f t="shared" ca="1" si="167"/>
        <v>1</v>
      </c>
      <c r="H777" s="95">
        <f ca="1">TRUNC(PRODUCT(G$10:G776),15)</f>
        <v>1.1053579334942401</v>
      </c>
      <c r="I777" s="95">
        <f t="shared" ca="1" si="174"/>
        <v>1.10112701668252</v>
      </c>
      <c r="J777" s="95">
        <f t="shared" ca="1" si="168"/>
        <v>1.00384235</v>
      </c>
      <c r="K777" s="95">
        <f t="shared" ca="1" si="169"/>
        <v>3.8423499900000002</v>
      </c>
      <c r="L777" s="99">
        <f>IF(VLOOKUP(A777,$U$12:$AD$125,8)=VLOOKUP(A776,$U$12:$AD$125,8),0,VLOOKUP(A777,U$12:$AD$125,8))</f>
        <v>0</v>
      </c>
      <c r="M777" s="100">
        <f>IF(L777&gt;0,VLOOKUP(L777,T$12:$AC$125,7),0)</f>
        <v>0</v>
      </c>
      <c r="N777" s="95">
        <f t="shared" si="175"/>
        <v>0</v>
      </c>
      <c r="O777" s="95">
        <f t="shared" ca="1" si="170"/>
        <v>3.8423499900000002</v>
      </c>
      <c r="P777" s="101" t="str">
        <f t="shared" si="176"/>
        <v>J=</v>
      </c>
      <c r="Q777" s="102">
        <f t="shared" si="177"/>
        <v>44306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</row>
    <row r="778" spans="1:172" x14ac:dyDescent="0.2">
      <c r="A778" s="93">
        <f t="shared" si="171"/>
        <v>44193</v>
      </c>
      <c r="B778" s="94">
        <f t="shared" ca="1" si="178"/>
        <v>1003.84234999</v>
      </c>
      <c r="C778" s="95">
        <f t="shared" si="172"/>
        <v>1000</v>
      </c>
      <c r="D778" s="96">
        <f ca="1">IF(A778&lt;$B$1,VLOOKUP(A778,[1]DI!$A$4:$B$15000,2,FALSE),0)</f>
        <v>1.9000000000000006E-2</v>
      </c>
      <c r="E778" s="95">
        <f t="shared" ca="1" si="179"/>
        <v>7.4690000000000005E-5</v>
      </c>
      <c r="F778" s="97">
        <f t="shared" si="173"/>
        <v>1.0925</v>
      </c>
      <c r="G778" s="98">
        <f t="shared" ref="G778:G841" ca="1" si="180">TRUNC((1+(E778*F778)),15)</f>
        <v>1.000081598825</v>
      </c>
      <c r="H778" s="95">
        <f ca="1">TRUNC(PRODUCT(G$10:G777),15)</f>
        <v>1.1053579334942401</v>
      </c>
      <c r="I778" s="95">
        <f t="shared" ca="1" si="174"/>
        <v>1.10112701668252</v>
      </c>
      <c r="J778" s="95">
        <f t="shared" ref="J778:J841" ca="1" si="181">ROUND(TRUNC(H778/I778,15),8)</f>
        <v>1.00384235</v>
      </c>
      <c r="K778" s="95">
        <f t="shared" ref="K778:K841" ca="1" si="182">TRUNC((C778*(J778-1)),8)</f>
        <v>3.8423499900000002</v>
      </c>
      <c r="L778" s="99">
        <f>IF(VLOOKUP(A778,$U$12:$AD$125,8)=VLOOKUP(A777,$U$12:$AD$125,8),0,VLOOKUP(A778,U$12:$AD$125,8))</f>
        <v>0</v>
      </c>
      <c r="M778" s="100">
        <f>IF(L778&gt;0,VLOOKUP(L778,T$12:$AC$125,7),0)</f>
        <v>0</v>
      </c>
      <c r="N778" s="95">
        <f t="shared" si="175"/>
        <v>0</v>
      </c>
      <c r="O778" s="95">
        <f t="shared" ref="O778:O841" ca="1" si="183">(K778+N778)</f>
        <v>3.8423499900000002</v>
      </c>
      <c r="P778" s="101" t="str">
        <f t="shared" si="176"/>
        <v>J=</v>
      </c>
      <c r="Q778" s="102">
        <f t="shared" si="177"/>
        <v>44306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</row>
    <row r="779" spans="1:172" x14ac:dyDescent="0.2">
      <c r="A779" s="93">
        <f t="shared" ref="A779:A842" si="184">(A778+1)</f>
        <v>44194</v>
      </c>
      <c r="B779" s="94">
        <f t="shared" ca="1" si="178"/>
        <v>1003.92426</v>
      </c>
      <c r="C779" s="95">
        <f t="shared" ref="C779:C842" si="185">TRUNC(C778-N778,8)</f>
        <v>1000</v>
      </c>
      <c r="D779" s="96">
        <f ca="1">IF(A779&lt;$B$1,VLOOKUP(A779,[1]DI!$A$4:$B$15000,2,FALSE),0)</f>
        <v>1.9000000000000006E-2</v>
      </c>
      <c r="E779" s="95">
        <f t="shared" ca="1" si="179"/>
        <v>7.4690000000000005E-5</v>
      </c>
      <c r="F779" s="97">
        <f t="shared" ref="F779:F842" si="186">F778</f>
        <v>1.0925</v>
      </c>
      <c r="G779" s="98">
        <f t="shared" ca="1" si="180"/>
        <v>1.000081598825</v>
      </c>
      <c r="H779" s="95">
        <f ca="1">TRUNC(PRODUCT(G$10:G778),15)</f>
        <v>1.10544812940282</v>
      </c>
      <c r="I779" s="95">
        <f t="shared" ref="I779:I842" ca="1" si="187">IF(OR(L778&gt;0,L778="E"),H778,I778)</f>
        <v>1.10112701668252</v>
      </c>
      <c r="J779" s="95">
        <f t="shared" ca="1" si="181"/>
        <v>1.00392426</v>
      </c>
      <c r="K779" s="95">
        <f t="shared" ca="1" si="182"/>
        <v>3.9242599999999999</v>
      </c>
      <c r="L779" s="99">
        <f>IF(VLOOKUP(A779,$U$12:$AD$125,8)=VLOOKUP(A778,$U$12:$AD$125,8),0,VLOOKUP(A779,U$12:$AD$125,8))</f>
        <v>0</v>
      </c>
      <c r="M779" s="100">
        <f>IF(L779&gt;0,VLOOKUP(L779,T$12:$AC$125,7),0)</f>
        <v>0</v>
      </c>
      <c r="N779" s="95">
        <f t="shared" ref="N779:N842" si="188">IF(M779&gt;0,(C779*M779),0)</f>
        <v>0</v>
      </c>
      <c r="O779" s="95">
        <f t="shared" ca="1" si="183"/>
        <v>3.9242599999999999</v>
      </c>
      <c r="P779" s="101" t="str">
        <f t="shared" ref="P779:P842" si="189">IF(L778&gt;0,VLOOKUP(A778,$U$12:$AD$125,9),P778)</f>
        <v>J=</v>
      </c>
      <c r="Q779" s="102">
        <f t="shared" ref="Q779:Q842" si="190">IF(L778&gt;0,VLOOKUP(A778,$U$12:$AD$125,10),Q778)</f>
        <v>44306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</row>
    <row r="780" spans="1:172" x14ac:dyDescent="0.2">
      <c r="A780" s="93">
        <f t="shared" si="184"/>
        <v>44195</v>
      </c>
      <c r="B780" s="94">
        <f t="shared" ref="B780:B843" ca="1" si="191">IF(A780&lt;=TODAY(),C780+K780,IF(AND(A780&gt;TODAY(),A780&lt;=$B$1),IF(VLOOKUP(TODAY(),$A$10:$D$5000,4,FALSE)=0,"n.d",C780+K780),"n.d"))</f>
        <v>1004.00617999</v>
      </c>
      <c r="C780" s="95">
        <f t="shared" si="185"/>
        <v>1000</v>
      </c>
      <c r="D780" s="96">
        <f ca="1">IF(A780&lt;$B$1,VLOOKUP(A780,[1]DI!$A$4:$B$15000,2,FALSE),0)</f>
        <v>1.9000000000000006E-2</v>
      </c>
      <c r="E780" s="95">
        <f t="shared" ca="1" si="179"/>
        <v>7.4690000000000005E-5</v>
      </c>
      <c r="F780" s="97">
        <f t="shared" si="186"/>
        <v>1.0925</v>
      </c>
      <c r="G780" s="98">
        <f t="shared" ca="1" si="180"/>
        <v>1.000081598825</v>
      </c>
      <c r="H780" s="95">
        <f ca="1">TRUNC(PRODUCT(G$10:G779),15)</f>
        <v>1.10553833267128</v>
      </c>
      <c r="I780" s="95">
        <f t="shared" ca="1" si="187"/>
        <v>1.10112701668252</v>
      </c>
      <c r="J780" s="95">
        <f t="shared" ca="1" si="181"/>
        <v>1.00400618</v>
      </c>
      <c r="K780" s="95">
        <f t="shared" ca="1" si="182"/>
        <v>4.0061799899999997</v>
      </c>
      <c r="L780" s="99">
        <f>IF(VLOOKUP(A780,$U$12:$AD$125,8)=VLOOKUP(A779,$U$12:$AD$125,8),0,VLOOKUP(A780,U$12:$AD$125,8))</f>
        <v>0</v>
      </c>
      <c r="M780" s="100">
        <f>IF(L780&gt;0,VLOOKUP(L780,T$12:$AC$125,7),0)</f>
        <v>0</v>
      </c>
      <c r="N780" s="95">
        <f t="shared" si="188"/>
        <v>0</v>
      </c>
      <c r="O780" s="95">
        <f t="shared" ca="1" si="183"/>
        <v>4.0061799899999997</v>
      </c>
      <c r="P780" s="101" t="str">
        <f t="shared" si="189"/>
        <v>J=</v>
      </c>
      <c r="Q780" s="102">
        <f t="shared" si="190"/>
        <v>44306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</row>
    <row r="781" spans="1:172" x14ac:dyDescent="0.2">
      <c r="A781" s="93">
        <f t="shared" si="184"/>
        <v>44196</v>
      </c>
      <c r="B781" s="94">
        <f t="shared" ca="1" si="191"/>
        <v>1004.08811</v>
      </c>
      <c r="C781" s="95">
        <f t="shared" si="185"/>
        <v>1000</v>
      </c>
      <c r="D781" s="96">
        <f ca="1">IF(A781&lt;$B$1,VLOOKUP(A781,[1]DI!$A$4:$B$15000,2,FALSE),0)</f>
        <v>1.9000000000000006E-2</v>
      </c>
      <c r="E781" s="95">
        <f t="shared" ref="E781:E844" ca="1" si="192">ROUND((((1+D781)^(1/252)-1)),8)</f>
        <v>7.4690000000000005E-5</v>
      </c>
      <c r="F781" s="97">
        <f t="shared" si="186"/>
        <v>1.0925</v>
      </c>
      <c r="G781" s="98">
        <f t="shared" ca="1" si="180"/>
        <v>1.000081598825</v>
      </c>
      <c r="H781" s="95">
        <f ca="1">TRUNC(PRODUCT(G$10:G780),15)</f>
        <v>1.10562854330022</v>
      </c>
      <c r="I781" s="95">
        <f t="shared" ca="1" si="187"/>
        <v>1.10112701668252</v>
      </c>
      <c r="J781" s="95">
        <f t="shared" ca="1" si="181"/>
        <v>1.0040881100000001</v>
      </c>
      <c r="K781" s="95">
        <f t="shared" ca="1" si="182"/>
        <v>4.0881100000000004</v>
      </c>
      <c r="L781" s="99">
        <f>IF(VLOOKUP(A781,$U$12:$AD$125,8)=VLOOKUP(A780,$U$12:$AD$125,8),0,VLOOKUP(A781,U$12:$AD$125,8))</f>
        <v>0</v>
      </c>
      <c r="M781" s="100">
        <f>IF(L781&gt;0,VLOOKUP(L781,T$12:$AC$125,7),0)</f>
        <v>0</v>
      </c>
      <c r="N781" s="95">
        <f t="shared" si="188"/>
        <v>0</v>
      </c>
      <c r="O781" s="95">
        <f t="shared" ca="1" si="183"/>
        <v>4.0881100000000004</v>
      </c>
      <c r="P781" s="101" t="str">
        <f t="shared" si="189"/>
        <v>J=</v>
      </c>
      <c r="Q781" s="102">
        <f t="shared" si="190"/>
        <v>44306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</row>
    <row r="782" spans="1:172" x14ac:dyDescent="0.2">
      <c r="A782" s="93">
        <f t="shared" si="184"/>
        <v>44197</v>
      </c>
      <c r="B782" s="94">
        <f t="shared" ca="1" si="191"/>
        <v>1004.17003999</v>
      </c>
      <c r="C782" s="95">
        <f t="shared" si="185"/>
        <v>1000</v>
      </c>
      <c r="D782" s="96">
        <f ca="1">IF(A782&lt;$B$1,VLOOKUP(A782,[1]DI!$A$4:$B$15000,2,FALSE),0)</f>
        <v>0</v>
      </c>
      <c r="E782" s="95">
        <f t="shared" ca="1" si="192"/>
        <v>0</v>
      </c>
      <c r="F782" s="97">
        <f t="shared" si="186"/>
        <v>1.0925</v>
      </c>
      <c r="G782" s="98">
        <f t="shared" ca="1" si="180"/>
        <v>1</v>
      </c>
      <c r="H782" s="95">
        <f ca="1">TRUNC(PRODUCT(G$10:G781),15)</f>
        <v>1.1057187612902399</v>
      </c>
      <c r="I782" s="95">
        <f t="shared" ca="1" si="187"/>
        <v>1.10112701668252</v>
      </c>
      <c r="J782" s="95">
        <f t="shared" ca="1" si="181"/>
        <v>1.00417004</v>
      </c>
      <c r="K782" s="95">
        <f t="shared" ca="1" si="182"/>
        <v>4.1700399900000003</v>
      </c>
      <c r="L782" s="99">
        <f>IF(VLOOKUP(A782,$U$12:$AD$125,8)=VLOOKUP(A781,$U$12:$AD$125,8),0,VLOOKUP(A782,U$12:$AD$125,8))</f>
        <v>0</v>
      </c>
      <c r="M782" s="100">
        <f>IF(L782&gt;0,VLOOKUP(L782,T$12:$AC$125,7),0)</f>
        <v>0</v>
      </c>
      <c r="N782" s="95">
        <f t="shared" si="188"/>
        <v>0</v>
      </c>
      <c r="O782" s="95">
        <f t="shared" ca="1" si="183"/>
        <v>4.1700399900000003</v>
      </c>
      <c r="P782" s="101" t="str">
        <f t="shared" si="189"/>
        <v>J=</v>
      </c>
      <c r="Q782" s="102">
        <f t="shared" si="190"/>
        <v>44306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</row>
    <row r="783" spans="1:172" x14ac:dyDescent="0.2">
      <c r="A783" s="93">
        <f t="shared" si="184"/>
        <v>44198</v>
      </c>
      <c r="B783" s="94">
        <f t="shared" ca="1" si="191"/>
        <v>1004.17003999</v>
      </c>
      <c r="C783" s="95">
        <f t="shared" si="185"/>
        <v>1000</v>
      </c>
      <c r="D783" s="96">
        <f ca="1">IF(A783&lt;$B$1,VLOOKUP(A783,[1]DI!$A$4:$B$15000,2,FALSE),0)</f>
        <v>0</v>
      </c>
      <c r="E783" s="95">
        <f t="shared" ca="1" si="192"/>
        <v>0</v>
      </c>
      <c r="F783" s="97">
        <f t="shared" si="186"/>
        <v>1.0925</v>
      </c>
      <c r="G783" s="98">
        <f t="shared" ca="1" si="180"/>
        <v>1</v>
      </c>
      <c r="H783" s="95">
        <f ca="1">TRUNC(PRODUCT(G$10:G782),15)</f>
        <v>1.1057187612902399</v>
      </c>
      <c r="I783" s="95">
        <f t="shared" ca="1" si="187"/>
        <v>1.10112701668252</v>
      </c>
      <c r="J783" s="95">
        <f t="shared" ca="1" si="181"/>
        <v>1.00417004</v>
      </c>
      <c r="K783" s="95">
        <f t="shared" ca="1" si="182"/>
        <v>4.1700399900000003</v>
      </c>
      <c r="L783" s="99">
        <f>IF(VLOOKUP(A783,$U$12:$AD$125,8)=VLOOKUP(A782,$U$12:$AD$125,8),0,VLOOKUP(A783,U$12:$AD$125,8))</f>
        <v>0</v>
      </c>
      <c r="M783" s="100">
        <f>IF(L783&gt;0,VLOOKUP(L783,T$12:$AC$125,7),0)</f>
        <v>0</v>
      </c>
      <c r="N783" s="95">
        <f t="shared" si="188"/>
        <v>0</v>
      </c>
      <c r="O783" s="95">
        <f t="shared" ca="1" si="183"/>
        <v>4.1700399900000003</v>
      </c>
      <c r="P783" s="101" t="str">
        <f t="shared" si="189"/>
        <v>J=</v>
      </c>
      <c r="Q783" s="102">
        <f t="shared" si="190"/>
        <v>44306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</row>
    <row r="784" spans="1:172" x14ac:dyDescent="0.2">
      <c r="A784" s="93">
        <f t="shared" si="184"/>
        <v>44199</v>
      </c>
      <c r="B784" s="94">
        <f t="shared" ca="1" si="191"/>
        <v>1004.17003999</v>
      </c>
      <c r="C784" s="95">
        <f t="shared" si="185"/>
        <v>1000</v>
      </c>
      <c r="D784" s="96">
        <f ca="1">IF(A784&lt;$B$1,VLOOKUP(A784,[1]DI!$A$4:$B$15000,2,FALSE),0)</f>
        <v>0</v>
      </c>
      <c r="E784" s="95">
        <f t="shared" ca="1" si="192"/>
        <v>0</v>
      </c>
      <c r="F784" s="97">
        <f t="shared" si="186"/>
        <v>1.0925</v>
      </c>
      <c r="G784" s="98">
        <f t="shared" ca="1" si="180"/>
        <v>1</v>
      </c>
      <c r="H784" s="95">
        <f ca="1">TRUNC(PRODUCT(G$10:G783),15)</f>
        <v>1.1057187612902399</v>
      </c>
      <c r="I784" s="95">
        <f t="shared" ca="1" si="187"/>
        <v>1.10112701668252</v>
      </c>
      <c r="J784" s="95">
        <f t="shared" ca="1" si="181"/>
        <v>1.00417004</v>
      </c>
      <c r="K784" s="95">
        <f t="shared" ca="1" si="182"/>
        <v>4.1700399900000003</v>
      </c>
      <c r="L784" s="99">
        <f>IF(VLOOKUP(A784,$U$12:$AD$125,8)=VLOOKUP(A783,$U$12:$AD$125,8),0,VLOOKUP(A784,U$12:$AD$125,8))</f>
        <v>0</v>
      </c>
      <c r="M784" s="100">
        <f>IF(L784&gt;0,VLOOKUP(L784,T$12:$AC$125,7),0)</f>
        <v>0</v>
      </c>
      <c r="N784" s="95">
        <f t="shared" si="188"/>
        <v>0</v>
      </c>
      <c r="O784" s="95">
        <f t="shared" ca="1" si="183"/>
        <v>4.1700399900000003</v>
      </c>
      <c r="P784" s="101" t="str">
        <f t="shared" si="189"/>
        <v>J=</v>
      </c>
      <c r="Q784" s="102">
        <f t="shared" si="190"/>
        <v>44306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</row>
    <row r="785" spans="1:175" x14ac:dyDescent="0.2">
      <c r="A785" s="93">
        <f t="shared" si="184"/>
        <v>44200</v>
      </c>
      <c r="B785" s="94">
        <f t="shared" ca="1" si="191"/>
        <v>1004.17003999</v>
      </c>
      <c r="C785" s="95">
        <f t="shared" si="185"/>
        <v>1000</v>
      </c>
      <c r="D785" s="96">
        <f ca="1">IF(A785&lt;$B$1,VLOOKUP(A785,[1]DI!$A$4:$B$15000,2,FALSE),0)</f>
        <v>1.9000000000000006E-2</v>
      </c>
      <c r="E785" s="95">
        <f t="shared" ca="1" si="192"/>
        <v>7.4690000000000005E-5</v>
      </c>
      <c r="F785" s="97">
        <f t="shared" si="186"/>
        <v>1.0925</v>
      </c>
      <c r="G785" s="98">
        <f t="shared" ca="1" si="180"/>
        <v>1.000081598825</v>
      </c>
      <c r="H785" s="95">
        <f ca="1">TRUNC(PRODUCT(G$10:G784),15)</f>
        <v>1.1057187612902399</v>
      </c>
      <c r="I785" s="95">
        <f t="shared" ca="1" si="187"/>
        <v>1.10112701668252</v>
      </c>
      <c r="J785" s="95">
        <f t="shared" ca="1" si="181"/>
        <v>1.00417004</v>
      </c>
      <c r="K785" s="95">
        <f t="shared" ca="1" si="182"/>
        <v>4.1700399900000003</v>
      </c>
      <c r="L785" s="99">
        <f>IF(VLOOKUP(A785,$U$12:$AD$125,8)=VLOOKUP(A784,$U$12:$AD$125,8),0,VLOOKUP(A785,U$12:$AD$125,8))</f>
        <v>0</v>
      </c>
      <c r="M785" s="100">
        <f>IF(L785&gt;0,VLOOKUP(L785,T$12:$AC$125,7),0)</f>
        <v>0</v>
      </c>
      <c r="N785" s="95">
        <f t="shared" si="188"/>
        <v>0</v>
      </c>
      <c r="O785" s="95">
        <f t="shared" ca="1" si="183"/>
        <v>4.1700399900000003</v>
      </c>
      <c r="P785" s="101" t="str">
        <f t="shared" si="189"/>
        <v>J=</v>
      </c>
      <c r="Q785" s="102">
        <f t="shared" si="190"/>
        <v>44306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</row>
    <row r="786" spans="1:175" x14ac:dyDescent="0.2">
      <c r="A786" s="93">
        <f t="shared" si="184"/>
        <v>44201</v>
      </c>
      <c r="B786" s="94">
        <f t="shared" ca="1" si="191"/>
        <v>1004.25198</v>
      </c>
      <c r="C786" s="95">
        <f t="shared" si="185"/>
        <v>1000</v>
      </c>
      <c r="D786" s="96">
        <f ca="1">IF(A786&lt;$B$1,VLOOKUP(A786,[1]DI!$A$4:$B$15000,2,FALSE),0)</f>
        <v>1.9000000000000006E-2</v>
      </c>
      <c r="E786" s="95">
        <f t="shared" ca="1" si="192"/>
        <v>7.4690000000000005E-5</v>
      </c>
      <c r="F786" s="97">
        <f t="shared" si="186"/>
        <v>1.0925</v>
      </c>
      <c r="G786" s="98">
        <f t="shared" ca="1" si="180"/>
        <v>1.000081598825</v>
      </c>
      <c r="H786" s="95">
        <f ca="1">TRUNC(PRODUCT(G$10:G785),15)</f>
        <v>1.1058089866419401</v>
      </c>
      <c r="I786" s="95">
        <f t="shared" ca="1" si="187"/>
        <v>1.10112701668252</v>
      </c>
      <c r="J786" s="95">
        <f t="shared" ca="1" si="181"/>
        <v>1.00425198</v>
      </c>
      <c r="K786" s="95">
        <f t="shared" ca="1" si="182"/>
        <v>4.2519799999999996</v>
      </c>
      <c r="L786" s="99">
        <f>IF(VLOOKUP(A786,$U$12:$AD$125,8)=VLOOKUP(A785,$U$12:$AD$125,8),0,VLOOKUP(A786,U$12:$AD$125,8))</f>
        <v>0</v>
      </c>
      <c r="M786" s="100">
        <f>IF(L786&gt;0,VLOOKUP(L786,T$12:$AC$125,7),0)</f>
        <v>0</v>
      </c>
      <c r="N786" s="95">
        <f t="shared" si="188"/>
        <v>0</v>
      </c>
      <c r="O786" s="95">
        <f t="shared" ca="1" si="183"/>
        <v>4.2519799999999996</v>
      </c>
      <c r="P786" s="101" t="str">
        <f t="shared" si="189"/>
        <v>J=</v>
      </c>
      <c r="Q786" s="102">
        <f t="shared" si="190"/>
        <v>44306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  <c r="FI786" s="20"/>
      <c r="FJ786" s="20"/>
      <c r="FK786" s="20"/>
      <c r="FL786" s="20"/>
      <c r="FM786" s="20"/>
      <c r="FN786" s="20"/>
      <c r="FO786" s="20"/>
      <c r="FP786" s="20"/>
    </row>
    <row r="787" spans="1:175" x14ac:dyDescent="0.2">
      <c r="A787" s="93">
        <f t="shared" si="184"/>
        <v>44202</v>
      </c>
      <c r="B787" s="94">
        <f t="shared" ca="1" si="191"/>
        <v>1004.33393</v>
      </c>
      <c r="C787" s="95">
        <f t="shared" si="185"/>
        <v>1000</v>
      </c>
      <c r="D787" s="96">
        <f ca="1">IF(A787&lt;$B$1,VLOOKUP(A787,[1]DI!$A$4:$B$15000,2,FALSE),0)</f>
        <v>1.9000000000000006E-2</v>
      </c>
      <c r="E787" s="95">
        <f t="shared" ca="1" si="192"/>
        <v>7.4690000000000005E-5</v>
      </c>
      <c r="F787" s="97">
        <f t="shared" si="186"/>
        <v>1.0925</v>
      </c>
      <c r="G787" s="98">
        <f t="shared" ca="1" si="180"/>
        <v>1.000081598825</v>
      </c>
      <c r="H787" s="95">
        <f ca="1">TRUNC(PRODUCT(G$10:G786),15)</f>
        <v>1.1058992193559201</v>
      </c>
      <c r="I787" s="95">
        <f t="shared" ca="1" si="187"/>
        <v>1.10112701668252</v>
      </c>
      <c r="J787" s="95">
        <f t="shared" ca="1" si="181"/>
        <v>1.00433393</v>
      </c>
      <c r="K787" s="95">
        <f t="shared" ca="1" si="182"/>
        <v>4.3339299999999996</v>
      </c>
      <c r="L787" s="99">
        <f>IF(VLOOKUP(A787,$U$12:$AD$125,8)=VLOOKUP(A786,$U$12:$AD$125,8),0,VLOOKUP(A787,U$12:$AD$125,8))</f>
        <v>0</v>
      </c>
      <c r="M787" s="100">
        <f>IF(L787&gt;0,VLOOKUP(L787,T$12:$AC$125,7),0)</f>
        <v>0</v>
      </c>
      <c r="N787" s="95">
        <f t="shared" si="188"/>
        <v>0</v>
      </c>
      <c r="O787" s="95">
        <f t="shared" ca="1" si="183"/>
        <v>4.3339299999999996</v>
      </c>
      <c r="P787" s="101" t="str">
        <f t="shared" si="189"/>
        <v>J=</v>
      </c>
      <c r="Q787" s="102">
        <f t="shared" si="190"/>
        <v>44306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  <c r="FI787" s="20"/>
      <c r="FJ787" s="20"/>
      <c r="FK787" s="20"/>
      <c r="FL787" s="20"/>
      <c r="FM787" s="20"/>
      <c r="FN787" s="20"/>
      <c r="FO787" s="20"/>
      <c r="FP787" s="20"/>
    </row>
    <row r="788" spans="1:175" x14ac:dyDescent="0.2">
      <c r="A788" s="93">
        <f t="shared" si="184"/>
        <v>44203</v>
      </c>
      <c r="B788" s="94">
        <f t="shared" ca="1" si="191"/>
        <v>1004.41588</v>
      </c>
      <c r="C788" s="95">
        <f t="shared" si="185"/>
        <v>1000</v>
      </c>
      <c r="D788" s="96">
        <f ca="1">IF(A788&lt;$B$1,VLOOKUP(A788,[1]DI!$A$4:$B$15000,2,FALSE),0)</f>
        <v>1.9000000000000006E-2</v>
      </c>
      <c r="E788" s="95">
        <f t="shared" ca="1" si="192"/>
        <v>7.4690000000000005E-5</v>
      </c>
      <c r="F788" s="97">
        <f t="shared" si="186"/>
        <v>1.0925</v>
      </c>
      <c r="G788" s="98">
        <f t="shared" ca="1" si="180"/>
        <v>1.000081598825</v>
      </c>
      <c r="H788" s="95">
        <f ca="1">TRUNC(PRODUCT(G$10:G787),15)</f>
        <v>1.1059894594327899</v>
      </c>
      <c r="I788" s="95">
        <f t="shared" ca="1" si="187"/>
        <v>1.10112701668252</v>
      </c>
      <c r="J788" s="95">
        <f t="shared" ca="1" si="181"/>
        <v>1.00441588</v>
      </c>
      <c r="K788" s="95">
        <f t="shared" ca="1" si="182"/>
        <v>4.4158799999999996</v>
      </c>
      <c r="L788" s="99">
        <f>IF(VLOOKUP(A788,$U$12:$AD$125,8)=VLOOKUP(A787,$U$12:$AD$125,8),0,VLOOKUP(A788,U$12:$AD$125,8))</f>
        <v>0</v>
      </c>
      <c r="M788" s="100">
        <f>IF(L788&gt;0,VLOOKUP(L788,T$12:$AC$125,7),0)</f>
        <v>0</v>
      </c>
      <c r="N788" s="95">
        <f t="shared" si="188"/>
        <v>0</v>
      </c>
      <c r="O788" s="95">
        <f t="shared" ca="1" si="183"/>
        <v>4.4158799999999996</v>
      </c>
      <c r="P788" s="101" t="str">
        <f t="shared" si="189"/>
        <v>J=</v>
      </c>
      <c r="Q788" s="102">
        <f t="shared" si="190"/>
        <v>44306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  <c r="FI788" s="20"/>
      <c r="FJ788" s="20"/>
      <c r="FK788" s="20"/>
      <c r="FL788" s="20"/>
      <c r="FM788" s="20"/>
      <c r="FN788" s="20"/>
      <c r="FO788" s="20"/>
      <c r="FP788" s="20"/>
    </row>
    <row r="789" spans="1:175" x14ac:dyDescent="0.2">
      <c r="A789" s="93">
        <f t="shared" si="184"/>
        <v>44204</v>
      </c>
      <c r="B789" s="94">
        <f t="shared" ca="1" si="191"/>
        <v>1004.49783999</v>
      </c>
      <c r="C789" s="95">
        <f t="shared" si="185"/>
        <v>1000</v>
      </c>
      <c r="D789" s="96">
        <f ca="1">IF(A789&lt;$B$1,VLOOKUP(A789,[1]DI!$A$4:$B$15000,2,FALSE),0)</f>
        <v>1.9000000000000006E-2</v>
      </c>
      <c r="E789" s="95">
        <f t="shared" ca="1" si="192"/>
        <v>7.4690000000000005E-5</v>
      </c>
      <c r="F789" s="97">
        <f t="shared" si="186"/>
        <v>1.0925</v>
      </c>
      <c r="G789" s="98">
        <f t="shared" ca="1" si="180"/>
        <v>1.000081598825</v>
      </c>
      <c r="H789" s="95">
        <f ca="1">TRUNC(PRODUCT(G$10:G788),15)</f>
        <v>1.1060797068731401</v>
      </c>
      <c r="I789" s="95">
        <f t="shared" ca="1" si="187"/>
        <v>1.10112701668252</v>
      </c>
      <c r="J789" s="95">
        <f t="shared" ca="1" si="181"/>
        <v>1.00449784</v>
      </c>
      <c r="K789" s="95">
        <f t="shared" ca="1" si="182"/>
        <v>4.4978399900000001</v>
      </c>
      <c r="L789" s="99">
        <f>IF(VLOOKUP(A789,$U$12:$AD$125,8)=VLOOKUP(A788,$U$12:$AD$125,8),0,VLOOKUP(A789,U$12:$AD$125,8))</f>
        <v>0</v>
      </c>
      <c r="M789" s="100">
        <f>IF(L789&gt;0,VLOOKUP(L789,T$12:$AC$125,7),0)</f>
        <v>0</v>
      </c>
      <c r="N789" s="95">
        <f t="shared" si="188"/>
        <v>0</v>
      </c>
      <c r="O789" s="95">
        <f t="shared" ca="1" si="183"/>
        <v>4.4978399900000001</v>
      </c>
      <c r="P789" s="101" t="str">
        <f t="shared" si="189"/>
        <v>J=</v>
      </c>
      <c r="Q789" s="102">
        <f t="shared" si="190"/>
        <v>44306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  <c r="FI789" s="20"/>
      <c r="FJ789" s="20"/>
      <c r="FK789" s="20"/>
      <c r="FL789" s="20"/>
      <c r="FM789" s="20"/>
      <c r="FN789" s="20"/>
      <c r="FO789" s="20"/>
      <c r="FP789" s="20"/>
    </row>
    <row r="790" spans="1:175" x14ac:dyDescent="0.2">
      <c r="A790" s="93">
        <f t="shared" si="184"/>
        <v>44205</v>
      </c>
      <c r="B790" s="94">
        <f t="shared" ca="1" si="191"/>
        <v>1004.57979999</v>
      </c>
      <c r="C790" s="95">
        <f t="shared" si="185"/>
        <v>1000</v>
      </c>
      <c r="D790" s="96">
        <f ca="1">IF(A790&lt;$B$1,VLOOKUP(A790,[1]DI!$A$4:$B$15000,2,FALSE),0)</f>
        <v>0</v>
      </c>
      <c r="E790" s="95">
        <f t="shared" ca="1" si="192"/>
        <v>0</v>
      </c>
      <c r="F790" s="97">
        <f t="shared" si="186"/>
        <v>1.0925</v>
      </c>
      <c r="G790" s="98">
        <f t="shared" ca="1" si="180"/>
        <v>1</v>
      </c>
      <c r="H790" s="95">
        <f ca="1">TRUNC(PRODUCT(G$10:G789),15)</f>
        <v>1.10616996167758</v>
      </c>
      <c r="I790" s="95">
        <f t="shared" ca="1" si="187"/>
        <v>1.10112701668252</v>
      </c>
      <c r="J790" s="95">
        <f t="shared" ca="1" si="181"/>
        <v>1.0045797999999999</v>
      </c>
      <c r="K790" s="95">
        <f t="shared" ca="1" si="182"/>
        <v>4.5797999899999997</v>
      </c>
      <c r="L790" s="99">
        <f>IF(VLOOKUP(A790,$U$12:$AD$125,8)=VLOOKUP(A789,$U$12:$AD$125,8),0,VLOOKUP(A790,U$12:$AD$125,8))</f>
        <v>0</v>
      </c>
      <c r="M790" s="100">
        <f>IF(L790&gt;0,VLOOKUP(L790,T$12:$AC$125,7),0)</f>
        <v>0</v>
      </c>
      <c r="N790" s="95">
        <f t="shared" si="188"/>
        <v>0</v>
      </c>
      <c r="O790" s="95">
        <f t="shared" ca="1" si="183"/>
        <v>4.5797999899999997</v>
      </c>
      <c r="P790" s="101" t="str">
        <f t="shared" si="189"/>
        <v>J=</v>
      </c>
      <c r="Q790" s="102">
        <f t="shared" si="190"/>
        <v>44306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</row>
    <row r="791" spans="1:175" x14ac:dyDescent="0.2">
      <c r="A791" s="93">
        <f t="shared" si="184"/>
        <v>44206</v>
      </c>
      <c r="B791" s="94">
        <f t="shared" ca="1" si="191"/>
        <v>1004.57979999</v>
      </c>
      <c r="C791" s="95">
        <f t="shared" si="185"/>
        <v>1000</v>
      </c>
      <c r="D791" s="96">
        <f ca="1">IF(A791&lt;$B$1,VLOOKUP(A791,[1]DI!$A$4:$B$15000,2,FALSE),0)</f>
        <v>0</v>
      </c>
      <c r="E791" s="95">
        <f t="shared" ca="1" si="192"/>
        <v>0</v>
      </c>
      <c r="F791" s="97">
        <f t="shared" si="186"/>
        <v>1.0925</v>
      </c>
      <c r="G791" s="98">
        <f t="shared" ca="1" si="180"/>
        <v>1</v>
      </c>
      <c r="H791" s="95">
        <f ca="1">TRUNC(PRODUCT(G$10:G790),15)</f>
        <v>1.10616996167758</v>
      </c>
      <c r="I791" s="95">
        <f t="shared" ca="1" si="187"/>
        <v>1.10112701668252</v>
      </c>
      <c r="J791" s="95">
        <f t="shared" ca="1" si="181"/>
        <v>1.0045797999999999</v>
      </c>
      <c r="K791" s="95">
        <f t="shared" ca="1" si="182"/>
        <v>4.5797999899999997</v>
      </c>
      <c r="L791" s="99">
        <f>IF(VLOOKUP(A791,$U$12:$AD$125,8)=VLOOKUP(A790,$U$12:$AD$125,8),0,VLOOKUP(A791,U$12:$AD$125,8))</f>
        <v>0</v>
      </c>
      <c r="M791" s="100">
        <f>IF(L791&gt;0,VLOOKUP(L791,T$12:$AC$125,7),0)</f>
        <v>0</v>
      </c>
      <c r="N791" s="95">
        <f t="shared" si="188"/>
        <v>0</v>
      </c>
      <c r="O791" s="95">
        <f t="shared" ca="1" si="183"/>
        <v>4.5797999899999997</v>
      </c>
      <c r="P791" s="101" t="str">
        <f t="shared" si="189"/>
        <v>J=</v>
      </c>
      <c r="Q791" s="102">
        <f t="shared" si="190"/>
        <v>44306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  <c r="FI791" s="20"/>
      <c r="FJ791" s="20"/>
      <c r="FK791" s="20"/>
      <c r="FL791" s="20"/>
      <c r="FM791" s="20"/>
      <c r="FN791" s="20"/>
      <c r="FO791" s="20"/>
      <c r="FP791" s="20"/>
    </row>
    <row r="792" spans="1:175" x14ac:dyDescent="0.2">
      <c r="A792" s="93">
        <f t="shared" si="184"/>
        <v>44207</v>
      </c>
      <c r="B792" s="94">
        <f t="shared" ca="1" si="191"/>
        <v>1004.57979999</v>
      </c>
      <c r="C792" s="95">
        <f t="shared" si="185"/>
        <v>1000</v>
      </c>
      <c r="D792" s="96">
        <f ca="1">IF(A792&lt;$B$1,VLOOKUP(A792,[1]DI!$A$4:$B$15000,2,FALSE),0)</f>
        <v>1.9000000000000006E-2</v>
      </c>
      <c r="E792" s="95">
        <f t="shared" ca="1" si="192"/>
        <v>7.4690000000000005E-5</v>
      </c>
      <c r="F792" s="97">
        <f t="shared" si="186"/>
        <v>1.0925</v>
      </c>
      <c r="G792" s="98">
        <f t="shared" ca="1" si="180"/>
        <v>1.000081598825</v>
      </c>
      <c r="H792" s="95">
        <f ca="1">TRUNC(PRODUCT(G$10:G791),15)</f>
        <v>1.10616996167758</v>
      </c>
      <c r="I792" s="95">
        <f t="shared" ca="1" si="187"/>
        <v>1.10112701668252</v>
      </c>
      <c r="J792" s="95">
        <f t="shared" ca="1" si="181"/>
        <v>1.0045797999999999</v>
      </c>
      <c r="K792" s="95">
        <f t="shared" ca="1" si="182"/>
        <v>4.5797999899999997</v>
      </c>
      <c r="L792" s="99">
        <f>IF(VLOOKUP(A792,$U$12:$AD$125,8)=VLOOKUP(A791,$U$12:$AD$125,8),0,VLOOKUP(A792,U$12:$AD$125,8))</f>
        <v>0</v>
      </c>
      <c r="M792" s="100">
        <f>IF(L792&gt;0,VLOOKUP(L792,T$12:$AC$125,7),0)</f>
        <v>0</v>
      </c>
      <c r="N792" s="95">
        <f t="shared" si="188"/>
        <v>0</v>
      </c>
      <c r="O792" s="95">
        <f t="shared" ca="1" si="183"/>
        <v>4.5797999899999997</v>
      </c>
      <c r="P792" s="101" t="str">
        <f t="shared" si="189"/>
        <v>J=</v>
      </c>
      <c r="Q792" s="102">
        <f t="shared" si="190"/>
        <v>44306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  <c r="FI792" s="20"/>
      <c r="FJ792" s="20"/>
      <c r="FK792" s="20"/>
      <c r="FL792" s="20"/>
      <c r="FM792" s="20"/>
      <c r="FN792" s="20"/>
      <c r="FO792" s="20"/>
      <c r="FP792" s="20"/>
    </row>
    <row r="793" spans="1:175" x14ac:dyDescent="0.2">
      <c r="A793" s="93">
        <f t="shared" si="184"/>
        <v>44208</v>
      </c>
      <c r="B793" s="94">
        <f t="shared" ca="1" si="191"/>
        <v>1004.66177999</v>
      </c>
      <c r="C793" s="95">
        <f t="shared" si="185"/>
        <v>1000</v>
      </c>
      <c r="D793" s="96">
        <f ca="1">IF(A793&lt;$B$1,VLOOKUP(A793,[1]DI!$A$4:$B$15000,2,FALSE),0)</f>
        <v>1.9000000000000006E-2</v>
      </c>
      <c r="E793" s="95">
        <f t="shared" ca="1" si="192"/>
        <v>7.4690000000000005E-5</v>
      </c>
      <c r="F793" s="97">
        <f t="shared" si="186"/>
        <v>1.0925</v>
      </c>
      <c r="G793" s="98">
        <f t="shared" ca="1" si="180"/>
        <v>1.000081598825</v>
      </c>
      <c r="H793" s="95">
        <f ca="1">TRUNC(PRODUCT(G$10:G792),15)</f>
        <v>1.1062602238467001</v>
      </c>
      <c r="I793" s="95">
        <f t="shared" ca="1" si="187"/>
        <v>1.10112701668252</v>
      </c>
      <c r="J793" s="95">
        <f t="shared" ca="1" si="181"/>
        <v>1.0046617799999999</v>
      </c>
      <c r="K793" s="95">
        <f t="shared" ca="1" si="182"/>
        <v>4.6617799900000003</v>
      </c>
      <c r="L793" s="99">
        <f>IF(VLOOKUP(A793,$U$12:$AD$125,8)=VLOOKUP(A792,$U$12:$AD$125,8),0,VLOOKUP(A793,U$12:$AD$125,8))</f>
        <v>0</v>
      </c>
      <c r="M793" s="100">
        <f>IF(L793&gt;0,VLOOKUP(L793,T$12:$AC$125,7),0)</f>
        <v>0</v>
      </c>
      <c r="N793" s="95">
        <f t="shared" si="188"/>
        <v>0</v>
      </c>
      <c r="O793" s="95">
        <f t="shared" ca="1" si="183"/>
        <v>4.6617799900000003</v>
      </c>
      <c r="P793" s="101" t="str">
        <f t="shared" si="189"/>
        <v>J=</v>
      </c>
      <c r="Q793" s="102">
        <f t="shared" si="190"/>
        <v>44306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  <c r="FI793" s="20"/>
      <c r="FJ793" s="20"/>
      <c r="FK793" s="20"/>
      <c r="FL793" s="20"/>
      <c r="FM793" s="20"/>
      <c r="FN793" s="20"/>
      <c r="FO793" s="20"/>
      <c r="FP793" s="20"/>
    </row>
    <row r="794" spans="1:175" x14ac:dyDescent="0.2">
      <c r="A794" s="93">
        <f t="shared" si="184"/>
        <v>44209</v>
      </c>
      <c r="B794" s="94">
        <f t="shared" ca="1" si="191"/>
        <v>1004.74375</v>
      </c>
      <c r="C794" s="95">
        <f t="shared" si="185"/>
        <v>1000</v>
      </c>
      <c r="D794" s="96">
        <f ca="1">IF(A794&lt;$B$1,VLOOKUP(A794,[1]DI!$A$4:$B$15000,2,FALSE),0)</f>
        <v>1.9000000000000006E-2</v>
      </c>
      <c r="E794" s="95">
        <f t="shared" ca="1" si="192"/>
        <v>7.4690000000000005E-5</v>
      </c>
      <c r="F794" s="97">
        <f t="shared" si="186"/>
        <v>1.0925</v>
      </c>
      <c r="G794" s="98">
        <f t="shared" ca="1" si="180"/>
        <v>1.000081598825</v>
      </c>
      <c r="H794" s="95">
        <f ca="1">TRUNC(PRODUCT(G$10:G793),15)</f>
        <v>1.1063504933811099</v>
      </c>
      <c r="I794" s="95">
        <f t="shared" ca="1" si="187"/>
        <v>1.10112701668252</v>
      </c>
      <c r="J794" s="95">
        <f t="shared" ca="1" si="181"/>
        <v>1.00474375</v>
      </c>
      <c r="K794" s="95">
        <f t="shared" ca="1" si="182"/>
        <v>4.7437500000000004</v>
      </c>
      <c r="L794" s="99">
        <f>IF(VLOOKUP(A794,$U$12:$AD$125,8)=VLOOKUP(A793,$U$12:$AD$125,8),0,VLOOKUP(A794,U$12:$AD$125,8))</f>
        <v>0</v>
      </c>
      <c r="M794" s="100">
        <f>IF(L794&gt;0,VLOOKUP(L794,T$12:$AC$125,7),0)</f>
        <v>0</v>
      </c>
      <c r="N794" s="95">
        <f t="shared" si="188"/>
        <v>0</v>
      </c>
      <c r="O794" s="95">
        <f t="shared" ca="1" si="183"/>
        <v>4.7437500000000004</v>
      </c>
      <c r="P794" s="101" t="str">
        <f t="shared" si="189"/>
        <v>J=</v>
      </c>
      <c r="Q794" s="102">
        <f t="shared" si="190"/>
        <v>44306</v>
      </c>
      <c r="R794" s="12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  <c r="AX794" s="38"/>
      <c r="AY794" s="38"/>
      <c r="AZ794" s="38"/>
      <c r="BA794" s="38"/>
      <c r="BB794" s="38"/>
      <c r="BC794" s="38"/>
      <c r="BD794" s="38"/>
      <c r="BE794" s="38"/>
      <c r="BF794" s="38"/>
      <c r="BG794" s="38"/>
      <c r="BH794" s="38"/>
      <c r="BI794" s="38"/>
      <c r="BJ794" s="38"/>
      <c r="BK794" s="38"/>
      <c r="BL794" s="38"/>
      <c r="BM794" s="38"/>
      <c r="BN794" s="38"/>
      <c r="BO794" s="38"/>
      <c r="BP794" s="38"/>
      <c r="BQ794" s="38"/>
      <c r="BR794" s="38"/>
      <c r="BS794" s="38"/>
      <c r="BT794" s="38"/>
      <c r="BU794" s="38"/>
      <c r="BV794" s="38"/>
      <c r="BW794" s="38"/>
      <c r="BX794" s="38"/>
      <c r="BY794" s="38"/>
      <c r="BZ794" s="38"/>
      <c r="CA794" s="38"/>
      <c r="CB794" s="38"/>
      <c r="CC794" s="38"/>
      <c r="CD794" s="38"/>
      <c r="CE794" s="38"/>
      <c r="CF794" s="38"/>
      <c r="CG794" s="38"/>
      <c r="CH794" s="38"/>
      <c r="CI794" s="38"/>
      <c r="CJ794" s="38"/>
      <c r="CK794" s="38"/>
      <c r="CL794" s="38"/>
      <c r="CM794" s="38"/>
      <c r="CN794" s="38"/>
      <c r="CO794" s="38"/>
      <c r="CP794" s="38"/>
      <c r="CQ794" s="38"/>
      <c r="CR794" s="38"/>
      <c r="CS794" s="38"/>
      <c r="CT794" s="38"/>
      <c r="CU794" s="38"/>
      <c r="CV794" s="38"/>
      <c r="CW794" s="38"/>
      <c r="CX794" s="38"/>
      <c r="CY794" s="38"/>
      <c r="CZ794" s="38"/>
      <c r="DA794" s="38"/>
      <c r="DB794" s="38"/>
      <c r="DC794" s="38"/>
      <c r="DD794" s="38"/>
      <c r="DE794" s="38"/>
      <c r="DF794" s="38"/>
      <c r="DG794" s="38"/>
      <c r="DH794" s="38"/>
      <c r="DI794" s="38"/>
      <c r="DJ794" s="38"/>
      <c r="DK794" s="38"/>
      <c r="DL794" s="38"/>
      <c r="DM794" s="38"/>
      <c r="DN794" s="38"/>
      <c r="DO794" s="38"/>
      <c r="DP794" s="38"/>
      <c r="DQ794" s="38"/>
      <c r="DR794" s="38"/>
      <c r="DS794" s="38"/>
      <c r="DT794" s="38"/>
      <c r="DU794" s="38"/>
      <c r="DV794" s="38"/>
      <c r="DW794" s="38"/>
      <c r="DX794" s="38"/>
      <c r="DY794" s="38"/>
      <c r="DZ794" s="38"/>
      <c r="EA794" s="38"/>
      <c r="EB794" s="38"/>
      <c r="EC794" s="38"/>
      <c r="ED794" s="38"/>
      <c r="EE794" s="38"/>
      <c r="EF794" s="38"/>
      <c r="EG794" s="38"/>
      <c r="EH794" s="38"/>
      <c r="EI794" s="38"/>
      <c r="EJ794" s="38"/>
      <c r="EK794" s="38"/>
      <c r="EL794" s="38"/>
      <c r="EM794" s="38"/>
      <c r="EN794" s="38"/>
      <c r="EO794" s="38"/>
      <c r="EP794" s="38"/>
      <c r="EQ794" s="38"/>
      <c r="ER794" s="38"/>
      <c r="ES794" s="38"/>
      <c r="ET794" s="38"/>
      <c r="EU794" s="38"/>
      <c r="EV794" s="38"/>
      <c r="EW794" s="38"/>
      <c r="EX794" s="38"/>
      <c r="EY794" s="38"/>
      <c r="EZ794" s="38"/>
      <c r="FA794" s="38"/>
      <c r="FB794" s="38"/>
      <c r="FC794" s="38"/>
      <c r="FD794" s="38"/>
      <c r="FE794" s="38"/>
      <c r="FF794" s="38"/>
      <c r="FG794" s="38"/>
      <c r="FH794" s="38"/>
      <c r="FI794" s="38"/>
      <c r="FJ794" s="38"/>
      <c r="FK794" s="38"/>
      <c r="FL794" s="38"/>
      <c r="FM794" s="38"/>
      <c r="FN794" s="38"/>
      <c r="FO794" s="38"/>
      <c r="FP794" s="38"/>
      <c r="FQ794" s="38"/>
      <c r="FR794" s="38"/>
      <c r="FS794" s="38"/>
    </row>
    <row r="795" spans="1:175" x14ac:dyDescent="0.2">
      <c r="A795" s="93">
        <f t="shared" si="184"/>
        <v>44210</v>
      </c>
      <c r="B795" s="94">
        <f t="shared" ca="1" si="191"/>
        <v>1004.82574</v>
      </c>
      <c r="C795" s="95">
        <f t="shared" si="185"/>
        <v>1000</v>
      </c>
      <c r="D795" s="96">
        <f ca="1">IF(A795&lt;$B$1,VLOOKUP(A795,[1]DI!$A$4:$B$15000,2,FALSE),0)</f>
        <v>1.9000000000000006E-2</v>
      </c>
      <c r="E795" s="95">
        <f t="shared" ca="1" si="192"/>
        <v>7.4690000000000005E-5</v>
      </c>
      <c r="F795" s="97">
        <f t="shared" si="186"/>
        <v>1.0925</v>
      </c>
      <c r="G795" s="98">
        <f t="shared" ca="1" si="180"/>
        <v>1.000081598825</v>
      </c>
      <c r="H795" s="95">
        <f ca="1">TRUNC(PRODUCT(G$10:G794),15)</f>
        <v>1.1064407702814101</v>
      </c>
      <c r="I795" s="95">
        <f t="shared" ca="1" si="187"/>
        <v>1.10112701668252</v>
      </c>
      <c r="J795" s="95">
        <f t="shared" ca="1" si="181"/>
        <v>1.00482574</v>
      </c>
      <c r="K795" s="95">
        <f t="shared" ca="1" si="182"/>
        <v>4.8257399999999997</v>
      </c>
      <c r="L795" s="99">
        <f>IF(VLOOKUP(A795,$U$12:$AD$125,8)=VLOOKUP(A794,$U$12:$AD$125,8),0,VLOOKUP(A795,U$12:$AD$125,8))</f>
        <v>0</v>
      </c>
      <c r="M795" s="100">
        <f>IF(L795&gt;0,VLOOKUP(L795,T$12:$AC$125,7),0)</f>
        <v>0</v>
      </c>
      <c r="N795" s="95">
        <f t="shared" si="188"/>
        <v>0</v>
      </c>
      <c r="O795" s="95">
        <f t="shared" ca="1" si="183"/>
        <v>4.8257399999999997</v>
      </c>
      <c r="P795" s="101" t="str">
        <f t="shared" si="189"/>
        <v>J=</v>
      </c>
      <c r="Q795" s="102">
        <f t="shared" si="190"/>
        <v>44306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  <c r="FI795" s="20"/>
      <c r="FJ795" s="20"/>
      <c r="FK795" s="20"/>
      <c r="FL795" s="20"/>
      <c r="FM795" s="20"/>
      <c r="FN795" s="20"/>
      <c r="FO795" s="20"/>
      <c r="FP795" s="20"/>
    </row>
    <row r="796" spans="1:175" x14ac:dyDescent="0.2">
      <c r="A796" s="93">
        <f t="shared" si="184"/>
        <v>44211</v>
      </c>
      <c r="B796" s="94">
        <f t="shared" ca="1" si="191"/>
        <v>1004.90773</v>
      </c>
      <c r="C796" s="95">
        <f t="shared" si="185"/>
        <v>1000</v>
      </c>
      <c r="D796" s="96">
        <f ca="1">IF(A796&lt;$B$1,VLOOKUP(A796,[1]DI!$A$4:$B$15000,2,FALSE),0)</f>
        <v>1.9000000000000006E-2</v>
      </c>
      <c r="E796" s="95">
        <f t="shared" ca="1" si="192"/>
        <v>7.4690000000000005E-5</v>
      </c>
      <c r="F796" s="97">
        <f t="shared" si="186"/>
        <v>1.0925</v>
      </c>
      <c r="G796" s="98">
        <f t="shared" ca="1" si="180"/>
        <v>1.000081598825</v>
      </c>
      <c r="H796" s="95">
        <f ca="1">TRUNC(PRODUCT(G$10:G795),15)</f>
        <v>1.1065310545482001</v>
      </c>
      <c r="I796" s="95">
        <f t="shared" ca="1" si="187"/>
        <v>1.10112701668252</v>
      </c>
      <c r="J796" s="95">
        <f t="shared" ca="1" si="181"/>
        <v>1.00490773</v>
      </c>
      <c r="K796" s="95">
        <f t="shared" ca="1" si="182"/>
        <v>4.9077299999999999</v>
      </c>
      <c r="L796" s="99">
        <f>IF(VLOOKUP(A796,$U$12:$AD$125,8)=VLOOKUP(A795,$U$12:$AD$125,8),0,VLOOKUP(A796,U$12:$AD$125,8))</f>
        <v>0</v>
      </c>
      <c r="M796" s="100">
        <f>IF(L796&gt;0,VLOOKUP(L796,T$12:$AC$125,7),0)</f>
        <v>0</v>
      </c>
      <c r="N796" s="95">
        <f t="shared" si="188"/>
        <v>0</v>
      </c>
      <c r="O796" s="95">
        <f t="shared" ca="1" si="183"/>
        <v>4.9077299999999999</v>
      </c>
      <c r="P796" s="101" t="str">
        <f t="shared" si="189"/>
        <v>J=</v>
      </c>
      <c r="Q796" s="102">
        <f t="shared" si="190"/>
        <v>44306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  <c r="FI796" s="20"/>
      <c r="FJ796" s="20"/>
      <c r="FK796" s="20"/>
      <c r="FL796" s="20"/>
      <c r="FM796" s="20"/>
      <c r="FN796" s="20"/>
      <c r="FO796" s="20"/>
      <c r="FP796" s="20"/>
    </row>
    <row r="797" spans="1:175" x14ac:dyDescent="0.2">
      <c r="A797" s="93">
        <f t="shared" si="184"/>
        <v>44212</v>
      </c>
      <c r="B797" s="94">
        <f t="shared" ca="1" si="191"/>
        <v>1004.98972999</v>
      </c>
      <c r="C797" s="95">
        <f t="shared" si="185"/>
        <v>1000</v>
      </c>
      <c r="D797" s="96">
        <f ca="1">IF(A797&lt;$B$1,VLOOKUP(A797,[1]DI!$A$4:$B$15000,2,FALSE),0)</f>
        <v>0</v>
      </c>
      <c r="E797" s="95">
        <f t="shared" ca="1" si="192"/>
        <v>0</v>
      </c>
      <c r="F797" s="97">
        <f t="shared" si="186"/>
        <v>1.0925</v>
      </c>
      <c r="G797" s="98">
        <f t="shared" ca="1" si="180"/>
        <v>1</v>
      </c>
      <c r="H797" s="95">
        <f ca="1">TRUNC(PRODUCT(G$10:G796),15)</f>
        <v>1.10662134618207</v>
      </c>
      <c r="I797" s="95">
        <f t="shared" ca="1" si="187"/>
        <v>1.10112701668252</v>
      </c>
      <c r="J797" s="95">
        <f t="shared" ca="1" si="181"/>
        <v>1.0049897299999999</v>
      </c>
      <c r="K797" s="95">
        <f t="shared" ca="1" si="182"/>
        <v>4.9897299899999998</v>
      </c>
      <c r="L797" s="99">
        <f>IF(VLOOKUP(A797,$U$12:$AD$125,8)=VLOOKUP(A796,$U$12:$AD$125,8),0,VLOOKUP(A797,U$12:$AD$125,8))</f>
        <v>0</v>
      </c>
      <c r="M797" s="100">
        <f>IF(L797&gt;0,VLOOKUP(L797,T$12:$AC$125,7),0)</f>
        <v>0</v>
      </c>
      <c r="N797" s="95">
        <f t="shared" si="188"/>
        <v>0</v>
      </c>
      <c r="O797" s="95">
        <f t="shared" ca="1" si="183"/>
        <v>4.9897299899999998</v>
      </c>
      <c r="P797" s="101" t="str">
        <f t="shared" si="189"/>
        <v>J=</v>
      </c>
      <c r="Q797" s="102">
        <f t="shared" si="190"/>
        <v>44306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  <c r="FI797" s="20"/>
      <c r="FJ797" s="20"/>
      <c r="FK797" s="20"/>
      <c r="FL797" s="20"/>
      <c r="FM797" s="20"/>
      <c r="FN797" s="20"/>
      <c r="FO797" s="20"/>
      <c r="FP797" s="20"/>
    </row>
    <row r="798" spans="1:175" x14ac:dyDescent="0.2">
      <c r="A798" s="93">
        <f t="shared" si="184"/>
        <v>44213</v>
      </c>
      <c r="B798" s="94">
        <f t="shared" ca="1" si="191"/>
        <v>1004.98972999</v>
      </c>
      <c r="C798" s="95">
        <f t="shared" si="185"/>
        <v>1000</v>
      </c>
      <c r="D798" s="96">
        <f ca="1">IF(A798&lt;$B$1,VLOOKUP(A798,[1]DI!$A$4:$B$15000,2,FALSE),0)</f>
        <v>0</v>
      </c>
      <c r="E798" s="95">
        <f t="shared" ca="1" si="192"/>
        <v>0</v>
      </c>
      <c r="F798" s="97">
        <f t="shared" si="186"/>
        <v>1.0925</v>
      </c>
      <c r="G798" s="98">
        <f t="shared" ca="1" si="180"/>
        <v>1</v>
      </c>
      <c r="H798" s="95">
        <f ca="1">TRUNC(PRODUCT(G$10:G797),15)</f>
        <v>1.10662134618207</v>
      </c>
      <c r="I798" s="95">
        <f t="shared" ca="1" si="187"/>
        <v>1.10112701668252</v>
      </c>
      <c r="J798" s="95">
        <f t="shared" ca="1" si="181"/>
        <v>1.0049897299999999</v>
      </c>
      <c r="K798" s="95">
        <f t="shared" ca="1" si="182"/>
        <v>4.9897299899999998</v>
      </c>
      <c r="L798" s="99">
        <f>IF(VLOOKUP(A798,$U$12:$AD$125,8)=VLOOKUP(A797,$U$12:$AD$125,8),0,VLOOKUP(A798,U$12:$AD$125,8))</f>
        <v>0</v>
      </c>
      <c r="M798" s="100">
        <f>IF(L798&gt;0,VLOOKUP(L798,T$12:$AC$125,7),0)</f>
        <v>0</v>
      </c>
      <c r="N798" s="95">
        <f t="shared" si="188"/>
        <v>0</v>
      </c>
      <c r="O798" s="95">
        <f t="shared" ca="1" si="183"/>
        <v>4.9897299899999998</v>
      </c>
      <c r="P798" s="101" t="str">
        <f t="shared" si="189"/>
        <v>J=</v>
      </c>
      <c r="Q798" s="102">
        <f t="shared" si="190"/>
        <v>44306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  <c r="FI798" s="20"/>
      <c r="FJ798" s="20"/>
      <c r="FK798" s="20"/>
      <c r="FL798" s="20"/>
      <c r="FM798" s="20"/>
      <c r="FN798" s="20"/>
      <c r="FO798" s="20"/>
      <c r="FP798" s="20"/>
    </row>
    <row r="799" spans="1:175" x14ac:dyDescent="0.2">
      <c r="A799" s="93">
        <f t="shared" si="184"/>
        <v>44214</v>
      </c>
      <c r="B799" s="94">
        <f t="shared" ca="1" si="191"/>
        <v>1004.98972999</v>
      </c>
      <c r="C799" s="95">
        <f t="shared" si="185"/>
        <v>1000</v>
      </c>
      <c r="D799" s="96">
        <f ca="1">IF(A799&lt;$B$1,VLOOKUP(A799,[1]DI!$A$4:$B$15000,2,FALSE),0)</f>
        <v>1.9000000000000006E-2</v>
      </c>
      <c r="E799" s="95">
        <f t="shared" ca="1" si="192"/>
        <v>7.4690000000000005E-5</v>
      </c>
      <c r="F799" s="97">
        <f t="shared" si="186"/>
        <v>1.0925</v>
      </c>
      <c r="G799" s="98">
        <f t="shared" ca="1" si="180"/>
        <v>1.000081598825</v>
      </c>
      <c r="H799" s="95">
        <f ca="1">TRUNC(PRODUCT(G$10:G798),15)</f>
        <v>1.10662134618207</v>
      </c>
      <c r="I799" s="95">
        <f t="shared" ca="1" si="187"/>
        <v>1.10112701668252</v>
      </c>
      <c r="J799" s="95">
        <f t="shared" ca="1" si="181"/>
        <v>1.0049897299999999</v>
      </c>
      <c r="K799" s="95">
        <f t="shared" ca="1" si="182"/>
        <v>4.9897299899999998</v>
      </c>
      <c r="L799" s="99">
        <f>IF(VLOOKUP(A799,$U$12:$AD$125,8)=VLOOKUP(A798,$U$12:$AD$125,8),0,VLOOKUP(A799,U$12:$AD$125,8))</f>
        <v>0</v>
      </c>
      <c r="M799" s="100">
        <f>IF(L799&gt;0,VLOOKUP(L799,T$12:$AC$125,7),0)</f>
        <v>0</v>
      </c>
      <c r="N799" s="95">
        <f t="shared" si="188"/>
        <v>0</v>
      </c>
      <c r="O799" s="95">
        <f t="shared" ca="1" si="183"/>
        <v>4.9897299899999998</v>
      </c>
      <c r="P799" s="101" t="str">
        <f t="shared" si="189"/>
        <v>J=</v>
      </c>
      <c r="Q799" s="102">
        <f t="shared" si="190"/>
        <v>44306</v>
      </c>
      <c r="R799" s="47"/>
      <c r="S799" s="37" t="s">
        <v>81</v>
      </c>
      <c r="T799" s="37" t="s">
        <v>9</v>
      </c>
      <c r="U799" s="37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  <c r="FI799" s="20"/>
      <c r="FJ799" s="20"/>
      <c r="FK799" s="20"/>
      <c r="FL799" s="20"/>
      <c r="FM799" s="20"/>
      <c r="FN799" s="20"/>
      <c r="FO799" s="20"/>
      <c r="FP799" s="20"/>
    </row>
    <row r="800" spans="1:175" x14ac:dyDescent="0.2">
      <c r="A800" s="93">
        <f t="shared" si="184"/>
        <v>44215</v>
      </c>
      <c r="B800" s="94">
        <f t="shared" ca="1" si="191"/>
        <v>1005.07173999</v>
      </c>
      <c r="C800" s="95">
        <f t="shared" si="185"/>
        <v>1000</v>
      </c>
      <c r="D800" s="96">
        <f ca="1">IF(A800&lt;$B$1,VLOOKUP(A800,[1]DI!$A$4:$B$15000,2,FALSE),0)</f>
        <v>1.9000000000000006E-2</v>
      </c>
      <c r="E800" s="95">
        <f t="shared" ca="1" si="192"/>
        <v>7.4690000000000005E-5</v>
      </c>
      <c r="F800" s="97">
        <f t="shared" si="186"/>
        <v>1.0925</v>
      </c>
      <c r="G800" s="98">
        <f t="shared" ca="1" si="180"/>
        <v>1.000081598825</v>
      </c>
      <c r="H800" s="95">
        <f ca="1">TRUNC(PRODUCT(G$10:G799),15)</f>
        <v>1.1067116451836401</v>
      </c>
      <c r="I800" s="95">
        <f t="shared" ca="1" si="187"/>
        <v>1.10112701668252</v>
      </c>
      <c r="J800" s="95">
        <f t="shared" ca="1" si="181"/>
        <v>1.00507174</v>
      </c>
      <c r="K800" s="95">
        <f t="shared" ca="1" si="182"/>
        <v>5.0717399900000002</v>
      </c>
      <c r="L800" s="99">
        <f>IF(VLOOKUP(A800,$U$12:$AD$125,8)=VLOOKUP(A799,$U$12:$AD$125,8),0,VLOOKUP(A800,U$12:$AD$125,8))</f>
        <v>0</v>
      </c>
      <c r="M800" s="100">
        <f>IF(L800&gt;0,VLOOKUP(L800,T$12:$AC$125,7),0)</f>
        <v>0</v>
      </c>
      <c r="N800" s="95">
        <f t="shared" si="188"/>
        <v>0</v>
      </c>
      <c r="O800" s="95">
        <f t="shared" ca="1" si="183"/>
        <v>5.0717399900000002</v>
      </c>
      <c r="P800" s="101" t="str">
        <f t="shared" si="189"/>
        <v>J=</v>
      </c>
      <c r="Q800" s="102">
        <f t="shared" si="190"/>
        <v>44306</v>
      </c>
      <c r="R800" s="42"/>
      <c r="S800" s="48">
        <v>37721000</v>
      </c>
      <c r="T800" s="48">
        <f>(S800-R800)</f>
        <v>37721000</v>
      </c>
      <c r="U800" s="45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  <c r="FI800" s="20"/>
      <c r="FJ800" s="20"/>
      <c r="FK800" s="20"/>
      <c r="FL800" s="20"/>
      <c r="FM800" s="20"/>
      <c r="FN800" s="20"/>
      <c r="FO800" s="20"/>
      <c r="FP800" s="20"/>
    </row>
    <row r="801" spans="1:172" x14ac:dyDescent="0.2">
      <c r="A801" s="93">
        <f t="shared" si="184"/>
        <v>44216</v>
      </c>
      <c r="B801" s="94">
        <f t="shared" ca="1" si="191"/>
        <v>1005.1537499999999</v>
      </c>
      <c r="C801" s="95">
        <f t="shared" si="185"/>
        <v>1000</v>
      </c>
      <c r="D801" s="96">
        <f ca="1">IF(A801&lt;$B$1,VLOOKUP(A801,[1]DI!$A$4:$B$15000,2,FALSE),0)</f>
        <v>1.9000000000000006E-2</v>
      </c>
      <c r="E801" s="95">
        <f t="shared" ca="1" si="192"/>
        <v>7.4690000000000005E-5</v>
      </c>
      <c r="F801" s="97">
        <f t="shared" si="186"/>
        <v>1.0925</v>
      </c>
      <c r="G801" s="98">
        <f t="shared" ca="1" si="180"/>
        <v>1.000081598825</v>
      </c>
      <c r="H801" s="95">
        <f ca="1">TRUNC(PRODUCT(G$10:G800),15)</f>
        <v>1.1068019515534999</v>
      </c>
      <c r="I801" s="95">
        <f t="shared" ca="1" si="187"/>
        <v>1.10112701668252</v>
      </c>
      <c r="J801" s="95">
        <f t="shared" ca="1" si="181"/>
        <v>1.0051537500000001</v>
      </c>
      <c r="K801" s="95">
        <f t="shared" ca="1" si="182"/>
        <v>5.1537499999999996</v>
      </c>
      <c r="L801" s="99">
        <f>IF(VLOOKUP(A801,$U$12:$AD$125,8)=VLOOKUP(A800,$U$12:$AD$125,8),0,VLOOKUP(A801,U$12:$AD$125,8))</f>
        <v>0</v>
      </c>
      <c r="M801" s="100">
        <f>IF(L801&gt;0,VLOOKUP(L801,T$12:$AC$125,7),0)</f>
        <v>0</v>
      </c>
      <c r="N801" s="95">
        <f t="shared" si="188"/>
        <v>0</v>
      </c>
      <c r="O801" s="95">
        <f t="shared" ca="1" si="183"/>
        <v>5.1537499999999996</v>
      </c>
      <c r="P801" s="101" t="str">
        <f t="shared" si="189"/>
        <v>J=</v>
      </c>
      <c r="Q801" s="102">
        <f t="shared" si="190"/>
        <v>44306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  <c r="FI801" s="20"/>
      <c r="FJ801" s="20"/>
      <c r="FK801" s="20"/>
      <c r="FL801" s="20"/>
      <c r="FM801" s="20"/>
      <c r="FN801" s="20"/>
      <c r="FO801" s="20"/>
      <c r="FP801" s="20"/>
    </row>
    <row r="802" spans="1:172" x14ac:dyDescent="0.2">
      <c r="A802" s="93">
        <f t="shared" si="184"/>
        <v>44217</v>
      </c>
      <c r="B802" s="94">
        <f t="shared" ca="1" si="191"/>
        <v>1005.23577</v>
      </c>
      <c r="C802" s="95">
        <f t="shared" si="185"/>
        <v>1000</v>
      </c>
      <c r="D802" s="96">
        <f ca="1">IF(A802&lt;$B$1,VLOOKUP(A802,[1]DI!$A$4:$B$15000,2,FALSE),0)</f>
        <v>1.9000000000000006E-2</v>
      </c>
      <c r="E802" s="95">
        <f t="shared" ca="1" si="192"/>
        <v>7.4690000000000005E-5</v>
      </c>
      <c r="F802" s="97">
        <f t="shared" si="186"/>
        <v>1.0925</v>
      </c>
      <c r="G802" s="98">
        <f t="shared" ca="1" si="180"/>
        <v>1.000081598825</v>
      </c>
      <c r="H802" s="95">
        <f ca="1">TRUNC(PRODUCT(G$10:G801),15)</f>
        <v>1.1068922652922599</v>
      </c>
      <c r="I802" s="95">
        <f t="shared" ca="1" si="187"/>
        <v>1.10112701668252</v>
      </c>
      <c r="J802" s="95">
        <f t="shared" ca="1" si="181"/>
        <v>1.0052357700000001</v>
      </c>
      <c r="K802" s="95">
        <f t="shared" ca="1" si="182"/>
        <v>5.2357699999999996</v>
      </c>
      <c r="L802" s="99">
        <f>IF(VLOOKUP(A802,$U$12:$AD$125,8)=VLOOKUP(A801,$U$12:$AD$125,8),0,VLOOKUP(A802,U$12:$AD$125,8))</f>
        <v>0</v>
      </c>
      <c r="M802" s="100">
        <f>IF(L802&gt;0,VLOOKUP(L802,T$12:$AC$125,7),0)</f>
        <v>0</v>
      </c>
      <c r="N802" s="95">
        <f t="shared" si="188"/>
        <v>0</v>
      </c>
      <c r="O802" s="95">
        <f t="shared" ca="1" si="183"/>
        <v>5.2357699999999996</v>
      </c>
      <c r="P802" s="101" t="str">
        <f t="shared" si="189"/>
        <v>J=</v>
      </c>
      <c r="Q802" s="102">
        <f t="shared" si="190"/>
        <v>44306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  <c r="FI802" s="20"/>
      <c r="FJ802" s="20"/>
      <c r="FK802" s="20"/>
      <c r="FL802" s="20"/>
      <c r="FM802" s="20"/>
      <c r="FN802" s="20"/>
      <c r="FO802" s="20"/>
      <c r="FP802" s="20"/>
    </row>
    <row r="803" spans="1:172" x14ac:dyDescent="0.2">
      <c r="A803" s="93">
        <f t="shared" si="184"/>
        <v>44218</v>
      </c>
      <c r="B803" s="94">
        <f t="shared" ca="1" si="191"/>
        <v>1005.3178</v>
      </c>
      <c r="C803" s="95">
        <f t="shared" si="185"/>
        <v>1000</v>
      </c>
      <c r="D803" s="96">
        <f ca="1">IF(A803&lt;$B$1,VLOOKUP(A803,[1]DI!$A$4:$B$15000,2,FALSE),0)</f>
        <v>1.9000000000000006E-2</v>
      </c>
      <c r="E803" s="95">
        <f t="shared" ca="1" si="192"/>
        <v>7.4690000000000005E-5</v>
      </c>
      <c r="F803" s="97">
        <f t="shared" si="186"/>
        <v>1.0925</v>
      </c>
      <c r="G803" s="98">
        <f t="shared" ca="1" si="180"/>
        <v>1.000081598825</v>
      </c>
      <c r="H803" s="95">
        <f ca="1">TRUNC(PRODUCT(G$10:G802),15)</f>
        <v>1.1069825864005101</v>
      </c>
      <c r="I803" s="95">
        <f t="shared" ca="1" si="187"/>
        <v>1.10112701668252</v>
      </c>
      <c r="J803" s="95">
        <f t="shared" ca="1" si="181"/>
        <v>1.0053178</v>
      </c>
      <c r="K803" s="95">
        <f t="shared" ca="1" si="182"/>
        <v>5.3178000000000001</v>
      </c>
      <c r="L803" s="99">
        <f>IF(VLOOKUP(A803,$U$12:$AD$125,8)=VLOOKUP(A802,$U$12:$AD$125,8),0,VLOOKUP(A803,U$12:$AD$125,8))</f>
        <v>0</v>
      </c>
      <c r="M803" s="100">
        <f>IF(L803&gt;0,VLOOKUP(L803,T$12:$AC$125,7),0)</f>
        <v>0</v>
      </c>
      <c r="N803" s="95">
        <f t="shared" si="188"/>
        <v>0</v>
      </c>
      <c r="O803" s="95">
        <f t="shared" ca="1" si="183"/>
        <v>5.3178000000000001</v>
      </c>
      <c r="P803" s="101" t="str">
        <f t="shared" si="189"/>
        <v>J=</v>
      </c>
      <c r="Q803" s="102">
        <f t="shared" si="190"/>
        <v>44306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  <c r="FI803" s="20"/>
      <c r="FJ803" s="20"/>
      <c r="FK803" s="20"/>
      <c r="FL803" s="20"/>
      <c r="FM803" s="20"/>
      <c r="FN803" s="20"/>
      <c r="FO803" s="20"/>
      <c r="FP803" s="20"/>
    </row>
    <row r="804" spans="1:172" x14ac:dyDescent="0.2">
      <c r="A804" s="93">
        <f t="shared" si="184"/>
        <v>44219</v>
      </c>
      <c r="B804" s="94">
        <f t="shared" ca="1" si="191"/>
        <v>1005.3998299899999</v>
      </c>
      <c r="C804" s="95">
        <f t="shared" si="185"/>
        <v>1000</v>
      </c>
      <c r="D804" s="96">
        <f ca="1">IF(A804&lt;$B$1,VLOOKUP(A804,[1]DI!$A$4:$B$15000,2,FALSE),0)</f>
        <v>0</v>
      </c>
      <c r="E804" s="95">
        <f t="shared" ca="1" si="192"/>
        <v>0</v>
      </c>
      <c r="F804" s="97">
        <f t="shared" si="186"/>
        <v>1.0925</v>
      </c>
      <c r="G804" s="98">
        <f t="shared" ca="1" si="180"/>
        <v>1</v>
      </c>
      <c r="H804" s="95">
        <f ca="1">TRUNC(PRODUCT(G$10:G803),15)</f>
        <v>1.1070729148788501</v>
      </c>
      <c r="I804" s="95">
        <f t="shared" ca="1" si="187"/>
        <v>1.10112701668252</v>
      </c>
      <c r="J804" s="95">
        <f t="shared" ca="1" si="181"/>
        <v>1.00539983</v>
      </c>
      <c r="K804" s="95">
        <f t="shared" ca="1" si="182"/>
        <v>5.3998299899999997</v>
      </c>
      <c r="L804" s="99">
        <f>IF(VLOOKUP(A804,$U$12:$AD$125,8)=VLOOKUP(A803,$U$12:$AD$125,8),0,VLOOKUP(A804,U$12:$AD$125,8))</f>
        <v>0</v>
      </c>
      <c r="M804" s="100">
        <f>IF(L804&gt;0,VLOOKUP(L804,T$12:$AC$125,7),0)</f>
        <v>0</v>
      </c>
      <c r="N804" s="95">
        <f t="shared" si="188"/>
        <v>0</v>
      </c>
      <c r="O804" s="95">
        <f t="shared" ca="1" si="183"/>
        <v>5.3998299899999997</v>
      </c>
      <c r="P804" s="101" t="str">
        <f t="shared" si="189"/>
        <v>J=</v>
      </c>
      <c r="Q804" s="102">
        <f t="shared" si="190"/>
        <v>44306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  <c r="FI804" s="20"/>
      <c r="FJ804" s="20"/>
      <c r="FK804" s="20"/>
      <c r="FL804" s="20"/>
      <c r="FM804" s="20"/>
      <c r="FN804" s="20"/>
      <c r="FO804" s="20"/>
      <c r="FP804" s="20"/>
    </row>
    <row r="805" spans="1:172" x14ac:dyDescent="0.2">
      <c r="A805" s="93">
        <f t="shared" si="184"/>
        <v>44220</v>
      </c>
      <c r="B805" s="94">
        <f t="shared" ca="1" si="191"/>
        <v>1005.3998299899999</v>
      </c>
      <c r="C805" s="95">
        <f t="shared" si="185"/>
        <v>1000</v>
      </c>
      <c r="D805" s="96">
        <f ca="1">IF(A805&lt;$B$1,VLOOKUP(A805,[1]DI!$A$4:$B$15000,2,FALSE),0)</f>
        <v>0</v>
      </c>
      <c r="E805" s="95">
        <f t="shared" ca="1" si="192"/>
        <v>0</v>
      </c>
      <c r="F805" s="97">
        <f t="shared" si="186"/>
        <v>1.0925</v>
      </c>
      <c r="G805" s="98">
        <f t="shared" ca="1" si="180"/>
        <v>1</v>
      </c>
      <c r="H805" s="95">
        <f ca="1">TRUNC(PRODUCT(G$10:G804),15)</f>
        <v>1.1070729148788501</v>
      </c>
      <c r="I805" s="95">
        <f t="shared" ca="1" si="187"/>
        <v>1.10112701668252</v>
      </c>
      <c r="J805" s="95">
        <f t="shared" ca="1" si="181"/>
        <v>1.00539983</v>
      </c>
      <c r="K805" s="95">
        <f t="shared" ca="1" si="182"/>
        <v>5.3998299899999997</v>
      </c>
      <c r="L805" s="99">
        <f>IF(VLOOKUP(A805,$U$12:$AD$125,8)=VLOOKUP(A804,$U$12:$AD$125,8),0,VLOOKUP(A805,U$12:$AD$125,8))</f>
        <v>0</v>
      </c>
      <c r="M805" s="100">
        <f>IF(L805&gt;0,VLOOKUP(L805,T$12:$AC$125,7),0)</f>
        <v>0</v>
      </c>
      <c r="N805" s="95">
        <f t="shared" si="188"/>
        <v>0</v>
      </c>
      <c r="O805" s="95">
        <f t="shared" ca="1" si="183"/>
        <v>5.3998299899999997</v>
      </c>
      <c r="P805" s="101" t="str">
        <f t="shared" si="189"/>
        <v>J=</v>
      </c>
      <c r="Q805" s="102">
        <f t="shared" si="190"/>
        <v>44306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  <c r="FI805" s="20"/>
      <c r="FJ805" s="20"/>
      <c r="FK805" s="20"/>
      <c r="FL805" s="20"/>
      <c r="FM805" s="20"/>
      <c r="FN805" s="20"/>
      <c r="FO805" s="20"/>
      <c r="FP805" s="20"/>
    </row>
    <row r="806" spans="1:172" x14ac:dyDescent="0.2">
      <c r="A806" s="93">
        <f t="shared" si="184"/>
        <v>44221</v>
      </c>
      <c r="B806" s="94">
        <f t="shared" ca="1" si="191"/>
        <v>1005.3998299899999</v>
      </c>
      <c r="C806" s="95">
        <f t="shared" si="185"/>
        <v>1000</v>
      </c>
      <c r="D806" s="96">
        <f ca="1">IF(A806&lt;$B$1,VLOOKUP(A806,[1]DI!$A$4:$B$15000,2,FALSE),0)</f>
        <v>1.9000000000000006E-2</v>
      </c>
      <c r="E806" s="95">
        <f t="shared" ca="1" si="192"/>
        <v>7.4690000000000005E-5</v>
      </c>
      <c r="F806" s="97">
        <f t="shared" si="186"/>
        <v>1.0925</v>
      </c>
      <c r="G806" s="98">
        <f t="shared" ca="1" si="180"/>
        <v>1.000081598825</v>
      </c>
      <c r="H806" s="95">
        <f ca="1">TRUNC(PRODUCT(G$10:G805),15)</f>
        <v>1.1070729148788501</v>
      </c>
      <c r="I806" s="95">
        <f t="shared" ca="1" si="187"/>
        <v>1.10112701668252</v>
      </c>
      <c r="J806" s="95">
        <f t="shared" ca="1" si="181"/>
        <v>1.00539983</v>
      </c>
      <c r="K806" s="95">
        <f t="shared" ca="1" si="182"/>
        <v>5.3998299899999997</v>
      </c>
      <c r="L806" s="99">
        <f>IF(VLOOKUP(A806,$U$12:$AD$125,8)=VLOOKUP(A805,$U$12:$AD$125,8),0,VLOOKUP(A806,U$12:$AD$125,8))</f>
        <v>0</v>
      </c>
      <c r="M806" s="100">
        <f>IF(L806&gt;0,VLOOKUP(L806,T$12:$AC$125,7),0)</f>
        <v>0</v>
      </c>
      <c r="N806" s="95">
        <f t="shared" si="188"/>
        <v>0</v>
      </c>
      <c r="O806" s="95">
        <f t="shared" ca="1" si="183"/>
        <v>5.3998299899999997</v>
      </c>
      <c r="P806" s="101" t="str">
        <f t="shared" si="189"/>
        <v>J=</v>
      </c>
      <c r="Q806" s="102">
        <f t="shared" si="190"/>
        <v>44306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  <c r="FI806" s="20"/>
      <c r="FJ806" s="20"/>
      <c r="FK806" s="20"/>
      <c r="FL806" s="20"/>
      <c r="FM806" s="20"/>
      <c r="FN806" s="20"/>
      <c r="FO806" s="20"/>
      <c r="FP806" s="20"/>
    </row>
    <row r="807" spans="1:172" x14ac:dyDescent="0.2">
      <c r="A807" s="93">
        <f t="shared" si="184"/>
        <v>44222</v>
      </c>
      <c r="B807" s="94">
        <f t="shared" ca="1" si="191"/>
        <v>1005.48187</v>
      </c>
      <c r="C807" s="95">
        <f t="shared" si="185"/>
        <v>1000</v>
      </c>
      <c r="D807" s="96">
        <f ca="1">IF(A807&lt;$B$1,VLOOKUP(A807,[1]DI!$A$4:$B$15000,2,FALSE),0)</f>
        <v>1.9000000000000006E-2</v>
      </c>
      <c r="E807" s="95">
        <f t="shared" ca="1" si="192"/>
        <v>7.4690000000000005E-5</v>
      </c>
      <c r="F807" s="97">
        <f t="shared" si="186"/>
        <v>1.0925</v>
      </c>
      <c r="G807" s="98">
        <f t="shared" ca="1" si="180"/>
        <v>1.000081598825</v>
      </c>
      <c r="H807" s="95">
        <f ca="1">TRUNC(PRODUCT(G$10:G806),15)</f>
        <v>1.1071632507278999</v>
      </c>
      <c r="I807" s="95">
        <f t="shared" ca="1" si="187"/>
        <v>1.10112701668252</v>
      </c>
      <c r="J807" s="95">
        <f t="shared" ca="1" si="181"/>
        <v>1.0054818700000001</v>
      </c>
      <c r="K807" s="95">
        <f t="shared" ca="1" si="182"/>
        <v>5.4818699999999998</v>
      </c>
      <c r="L807" s="99">
        <f>IF(VLOOKUP(A807,$U$12:$AD$125,8)=VLOOKUP(A806,$U$12:$AD$125,8),0,VLOOKUP(A807,U$12:$AD$125,8))</f>
        <v>0</v>
      </c>
      <c r="M807" s="100">
        <f>IF(L807&gt;0,VLOOKUP(L807,T$12:$AC$125,7),0)</f>
        <v>0</v>
      </c>
      <c r="N807" s="95">
        <f t="shared" si="188"/>
        <v>0</v>
      </c>
      <c r="O807" s="95">
        <f t="shared" ca="1" si="183"/>
        <v>5.4818699999999998</v>
      </c>
      <c r="P807" s="101" t="str">
        <f t="shared" si="189"/>
        <v>J=</v>
      </c>
      <c r="Q807" s="102">
        <f t="shared" si="190"/>
        <v>44306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  <c r="FI807" s="20"/>
      <c r="FJ807" s="20"/>
      <c r="FK807" s="20"/>
      <c r="FL807" s="20"/>
      <c r="FM807" s="20"/>
      <c r="FN807" s="20"/>
      <c r="FO807" s="20"/>
      <c r="FP807" s="20"/>
    </row>
    <row r="808" spans="1:172" x14ac:dyDescent="0.2">
      <c r="A808" s="93">
        <f t="shared" si="184"/>
        <v>44223</v>
      </c>
      <c r="B808" s="94">
        <f t="shared" ca="1" si="191"/>
        <v>1005.56391999</v>
      </c>
      <c r="C808" s="95">
        <f t="shared" si="185"/>
        <v>1000</v>
      </c>
      <c r="D808" s="96">
        <f ca="1">IF(A808&lt;$B$1,VLOOKUP(A808,[1]DI!$A$4:$B$15000,2,FALSE),0)</f>
        <v>1.9000000000000006E-2</v>
      </c>
      <c r="E808" s="95">
        <f t="shared" ca="1" si="192"/>
        <v>7.4690000000000005E-5</v>
      </c>
      <c r="F808" s="97">
        <f t="shared" si="186"/>
        <v>1.0925</v>
      </c>
      <c r="G808" s="98">
        <f t="shared" ca="1" si="180"/>
        <v>1.000081598825</v>
      </c>
      <c r="H808" s="95">
        <f ca="1">TRUNC(PRODUCT(G$10:G807),15)</f>
        <v>1.10725359394824</v>
      </c>
      <c r="I808" s="95">
        <f t="shared" ca="1" si="187"/>
        <v>1.10112701668252</v>
      </c>
      <c r="J808" s="95">
        <f t="shared" ca="1" si="181"/>
        <v>1.0055639199999999</v>
      </c>
      <c r="K808" s="95">
        <f t="shared" ca="1" si="182"/>
        <v>5.5639199899999996</v>
      </c>
      <c r="L808" s="99">
        <f>IF(VLOOKUP(A808,$U$12:$AD$125,8)=VLOOKUP(A807,$U$12:$AD$125,8),0,VLOOKUP(A808,U$12:$AD$125,8))</f>
        <v>0</v>
      </c>
      <c r="M808" s="100">
        <f>IF(L808&gt;0,VLOOKUP(L808,T$12:$AC$125,7),0)</f>
        <v>0</v>
      </c>
      <c r="N808" s="95">
        <f t="shared" si="188"/>
        <v>0</v>
      </c>
      <c r="O808" s="95">
        <f t="shared" ca="1" si="183"/>
        <v>5.5639199899999996</v>
      </c>
      <c r="P808" s="101" t="str">
        <f t="shared" si="189"/>
        <v>J=</v>
      </c>
      <c r="Q808" s="102">
        <f t="shared" si="190"/>
        <v>44306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  <c r="FI808" s="20"/>
      <c r="FJ808" s="20"/>
      <c r="FK808" s="20"/>
      <c r="FL808" s="20"/>
      <c r="FM808" s="20"/>
      <c r="FN808" s="20"/>
      <c r="FO808" s="20"/>
      <c r="FP808" s="20"/>
    </row>
    <row r="809" spans="1:172" x14ac:dyDescent="0.2">
      <c r="A809" s="93">
        <f t="shared" si="184"/>
        <v>44224</v>
      </c>
      <c r="B809" s="94">
        <f t="shared" ca="1" si="191"/>
        <v>1005.64597</v>
      </c>
      <c r="C809" s="95">
        <f t="shared" si="185"/>
        <v>1000</v>
      </c>
      <c r="D809" s="96">
        <f ca="1">IF(A809&lt;$B$1,VLOOKUP(A809,[1]DI!$A$4:$B$15000,2,FALSE),0)</f>
        <v>1.9000000000000006E-2</v>
      </c>
      <c r="E809" s="95">
        <f t="shared" ca="1" si="192"/>
        <v>7.4690000000000005E-5</v>
      </c>
      <c r="F809" s="97">
        <f t="shared" si="186"/>
        <v>1.0925</v>
      </c>
      <c r="G809" s="98">
        <f t="shared" ca="1" si="180"/>
        <v>1.000081598825</v>
      </c>
      <c r="H809" s="95">
        <f ca="1">TRUNC(PRODUCT(G$10:G808),15)</f>
        <v>1.10734394454048</v>
      </c>
      <c r="I809" s="95">
        <f t="shared" ca="1" si="187"/>
        <v>1.10112701668252</v>
      </c>
      <c r="J809" s="95">
        <f t="shared" ca="1" si="181"/>
        <v>1.00564597</v>
      </c>
      <c r="K809" s="95">
        <f t="shared" ca="1" si="182"/>
        <v>5.6459700000000002</v>
      </c>
      <c r="L809" s="99">
        <f>IF(VLOOKUP(A809,$U$12:$AD$125,8)=VLOOKUP(A808,$U$12:$AD$125,8),0,VLOOKUP(A809,U$12:$AD$125,8))</f>
        <v>0</v>
      </c>
      <c r="M809" s="100">
        <f>IF(L809&gt;0,VLOOKUP(L809,T$12:$AC$125,7),0)</f>
        <v>0</v>
      </c>
      <c r="N809" s="95">
        <f t="shared" si="188"/>
        <v>0</v>
      </c>
      <c r="O809" s="95">
        <f t="shared" ca="1" si="183"/>
        <v>5.6459700000000002</v>
      </c>
      <c r="P809" s="101" t="str">
        <f t="shared" si="189"/>
        <v>J=</v>
      </c>
      <c r="Q809" s="102">
        <f t="shared" si="190"/>
        <v>44306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  <c r="FI809" s="20"/>
      <c r="FJ809" s="20"/>
      <c r="FK809" s="20"/>
      <c r="FL809" s="20"/>
      <c r="FM809" s="20"/>
      <c r="FN809" s="20"/>
      <c r="FO809" s="20"/>
      <c r="FP809" s="20"/>
    </row>
    <row r="810" spans="1:172" x14ac:dyDescent="0.2">
      <c r="A810" s="93">
        <f t="shared" si="184"/>
        <v>44225</v>
      </c>
      <c r="B810" s="94">
        <f t="shared" ca="1" si="191"/>
        <v>1005.72803</v>
      </c>
      <c r="C810" s="95">
        <f t="shared" si="185"/>
        <v>1000</v>
      </c>
      <c r="D810" s="96">
        <f ca="1">IF(A810&lt;$B$1,VLOOKUP(A810,[1]DI!$A$4:$B$15000,2,FALSE),0)</f>
        <v>1.9000000000000006E-2</v>
      </c>
      <c r="E810" s="95">
        <f t="shared" ca="1" si="192"/>
        <v>7.4690000000000005E-5</v>
      </c>
      <c r="F810" s="97">
        <f t="shared" si="186"/>
        <v>1.0925</v>
      </c>
      <c r="G810" s="98">
        <f t="shared" ca="1" si="180"/>
        <v>1.000081598825</v>
      </c>
      <c r="H810" s="95">
        <f ca="1">TRUNC(PRODUCT(G$10:G809),15)</f>
        <v>1.10743430250523</v>
      </c>
      <c r="I810" s="95">
        <f t="shared" ca="1" si="187"/>
        <v>1.10112701668252</v>
      </c>
      <c r="J810" s="95">
        <f t="shared" ca="1" si="181"/>
        <v>1.00572803</v>
      </c>
      <c r="K810" s="95">
        <f t="shared" ca="1" si="182"/>
        <v>5.7280300000000004</v>
      </c>
      <c r="L810" s="99">
        <f>IF(VLOOKUP(A810,$U$12:$AD$125,8)=VLOOKUP(A809,$U$12:$AD$125,8),0,VLOOKUP(A810,U$12:$AD$125,8))</f>
        <v>0</v>
      </c>
      <c r="M810" s="100">
        <f>IF(L810&gt;0,VLOOKUP(L810,T$12:$AC$125,7),0)</f>
        <v>0</v>
      </c>
      <c r="N810" s="95">
        <f t="shared" si="188"/>
        <v>0</v>
      </c>
      <c r="O810" s="95">
        <f t="shared" ca="1" si="183"/>
        <v>5.7280300000000004</v>
      </c>
      <c r="P810" s="101" t="str">
        <f t="shared" si="189"/>
        <v>J=</v>
      </c>
      <c r="Q810" s="102">
        <f t="shared" si="190"/>
        <v>44306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  <c r="FI810" s="20"/>
      <c r="FJ810" s="20"/>
      <c r="FK810" s="20"/>
      <c r="FL810" s="20"/>
      <c r="FM810" s="20"/>
      <c r="FN810" s="20"/>
      <c r="FO810" s="20"/>
      <c r="FP810" s="20"/>
    </row>
    <row r="811" spans="1:172" x14ac:dyDescent="0.2">
      <c r="A811" s="93">
        <f t="shared" si="184"/>
        <v>44226</v>
      </c>
      <c r="B811" s="94">
        <f t="shared" ca="1" si="191"/>
        <v>1005.8100899900001</v>
      </c>
      <c r="C811" s="95">
        <f t="shared" si="185"/>
        <v>1000</v>
      </c>
      <c r="D811" s="96">
        <f ca="1">IF(A811&lt;$B$1,VLOOKUP(A811,[1]DI!$A$4:$B$15000,2,FALSE),0)</f>
        <v>0</v>
      </c>
      <c r="E811" s="95">
        <f t="shared" ca="1" si="192"/>
        <v>0</v>
      </c>
      <c r="F811" s="97">
        <f t="shared" si="186"/>
        <v>1.0925</v>
      </c>
      <c r="G811" s="98">
        <f t="shared" ca="1" si="180"/>
        <v>1</v>
      </c>
      <c r="H811" s="95">
        <f ca="1">TRUNC(PRODUCT(G$10:G810),15)</f>
        <v>1.1075246678430799</v>
      </c>
      <c r="I811" s="95">
        <f t="shared" ca="1" si="187"/>
        <v>1.10112701668252</v>
      </c>
      <c r="J811" s="95">
        <f t="shared" ca="1" si="181"/>
        <v>1.00581009</v>
      </c>
      <c r="K811" s="95">
        <f t="shared" ca="1" si="182"/>
        <v>5.8100899899999998</v>
      </c>
      <c r="L811" s="99">
        <f>IF(VLOOKUP(A811,$U$12:$AD$125,8)=VLOOKUP(A810,$U$12:$AD$125,8),0,VLOOKUP(A811,U$12:$AD$125,8))</f>
        <v>0</v>
      </c>
      <c r="M811" s="100">
        <f>IF(L811&gt;0,VLOOKUP(L811,T$12:$AC$125,7),0)</f>
        <v>0</v>
      </c>
      <c r="N811" s="95">
        <f t="shared" si="188"/>
        <v>0</v>
      </c>
      <c r="O811" s="95">
        <f t="shared" ca="1" si="183"/>
        <v>5.8100899899999998</v>
      </c>
      <c r="P811" s="101" t="str">
        <f t="shared" si="189"/>
        <v>J=</v>
      </c>
      <c r="Q811" s="102">
        <f t="shared" si="190"/>
        <v>44306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  <c r="FI811" s="20"/>
      <c r="FJ811" s="20"/>
      <c r="FK811" s="20"/>
      <c r="FL811" s="20"/>
      <c r="FM811" s="20"/>
      <c r="FN811" s="20"/>
      <c r="FO811" s="20"/>
      <c r="FP811" s="20"/>
    </row>
    <row r="812" spans="1:172" x14ac:dyDescent="0.2">
      <c r="A812" s="93">
        <f t="shared" si="184"/>
        <v>44227</v>
      </c>
      <c r="B812" s="94">
        <f t="shared" ca="1" si="191"/>
        <v>1005.8100899900001</v>
      </c>
      <c r="C812" s="95">
        <f t="shared" si="185"/>
        <v>1000</v>
      </c>
      <c r="D812" s="96">
        <f ca="1">IF(A812&lt;$B$1,VLOOKUP(A812,[1]DI!$A$4:$B$15000,2,FALSE),0)</f>
        <v>0</v>
      </c>
      <c r="E812" s="95">
        <f t="shared" ca="1" si="192"/>
        <v>0</v>
      </c>
      <c r="F812" s="97">
        <f t="shared" si="186"/>
        <v>1.0925</v>
      </c>
      <c r="G812" s="98">
        <f t="shared" ca="1" si="180"/>
        <v>1</v>
      </c>
      <c r="H812" s="95">
        <f ca="1">TRUNC(PRODUCT(G$10:G811),15)</f>
        <v>1.1075246678430799</v>
      </c>
      <c r="I812" s="95">
        <f t="shared" ca="1" si="187"/>
        <v>1.10112701668252</v>
      </c>
      <c r="J812" s="95">
        <f t="shared" ca="1" si="181"/>
        <v>1.00581009</v>
      </c>
      <c r="K812" s="95">
        <f t="shared" ca="1" si="182"/>
        <v>5.8100899899999998</v>
      </c>
      <c r="L812" s="99">
        <f>IF(VLOOKUP(A812,$U$12:$AD$125,8)=VLOOKUP(A811,$U$12:$AD$125,8),0,VLOOKUP(A812,U$12:$AD$125,8))</f>
        <v>0</v>
      </c>
      <c r="M812" s="100">
        <f>IF(L812&gt;0,VLOOKUP(L812,T$12:$AC$125,7),0)</f>
        <v>0</v>
      </c>
      <c r="N812" s="95">
        <f t="shared" si="188"/>
        <v>0</v>
      </c>
      <c r="O812" s="95">
        <f t="shared" ca="1" si="183"/>
        <v>5.8100899899999998</v>
      </c>
      <c r="P812" s="101" t="str">
        <f t="shared" si="189"/>
        <v>J=</v>
      </c>
      <c r="Q812" s="102">
        <f t="shared" si="190"/>
        <v>44306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  <c r="FI812" s="20"/>
      <c r="FJ812" s="20"/>
      <c r="FK812" s="20"/>
      <c r="FL812" s="20"/>
      <c r="FM812" s="20"/>
      <c r="FN812" s="20"/>
      <c r="FO812" s="20"/>
      <c r="FP812" s="20"/>
    </row>
    <row r="813" spans="1:172" x14ac:dyDescent="0.2">
      <c r="A813" s="93">
        <f t="shared" si="184"/>
        <v>44228</v>
      </c>
      <c r="B813" s="94">
        <f t="shared" ca="1" si="191"/>
        <v>1005.8100899900001</v>
      </c>
      <c r="C813" s="95">
        <f t="shared" si="185"/>
        <v>1000</v>
      </c>
      <c r="D813" s="96">
        <f ca="1">IF(A813&lt;$B$1,VLOOKUP(A813,[1]DI!$A$4:$B$15000,2,FALSE),0)</f>
        <v>1.9000000000000006E-2</v>
      </c>
      <c r="E813" s="95">
        <f t="shared" ca="1" si="192"/>
        <v>7.4690000000000005E-5</v>
      </c>
      <c r="F813" s="97">
        <f t="shared" si="186"/>
        <v>1.0925</v>
      </c>
      <c r="G813" s="98">
        <f t="shared" ca="1" si="180"/>
        <v>1.000081598825</v>
      </c>
      <c r="H813" s="95">
        <f ca="1">TRUNC(PRODUCT(G$10:G812),15)</f>
        <v>1.1075246678430799</v>
      </c>
      <c r="I813" s="95">
        <f t="shared" ca="1" si="187"/>
        <v>1.10112701668252</v>
      </c>
      <c r="J813" s="95">
        <f t="shared" ca="1" si="181"/>
        <v>1.00581009</v>
      </c>
      <c r="K813" s="95">
        <f t="shared" ca="1" si="182"/>
        <v>5.8100899899999998</v>
      </c>
      <c r="L813" s="99">
        <f>IF(VLOOKUP(A813,$U$12:$AD$125,8)=VLOOKUP(A812,$U$12:$AD$125,8),0,VLOOKUP(A813,U$12:$AD$125,8))</f>
        <v>0</v>
      </c>
      <c r="M813" s="100">
        <f>IF(L813&gt;0,VLOOKUP(L813,T$12:$AC$125,7),0)</f>
        <v>0</v>
      </c>
      <c r="N813" s="95">
        <f t="shared" si="188"/>
        <v>0</v>
      </c>
      <c r="O813" s="95">
        <f t="shared" ca="1" si="183"/>
        <v>5.8100899899999998</v>
      </c>
      <c r="P813" s="101" t="str">
        <f t="shared" si="189"/>
        <v>J=</v>
      </c>
      <c r="Q813" s="102">
        <f t="shared" si="190"/>
        <v>44306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  <c r="FI813" s="20"/>
      <c r="FJ813" s="20"/>
      <c r="FK813" s="20"/>
      <c r="FL813" s="20"/>
      <c r="FM813" s="20"/>
      <c r="FN813" s="20"/>
      <c r="FO813" s="20"/>
      <c r="FP813" s="20"/>
    </row>
    <row r="814" spans="1:172" x14ac:dyDescent="0.2">
      <c r="A814" s="93">
        <f t="shared" si="184"/>
        <v>44229</v>
      </c>
      <c r="B814" s="94">
        <f t="shared" ca="1" si="191"/>
        <v>1005.89217</v>
      </c>
      <c r="C814" s="95">
        <f t="shared" si="185"/>
        <v>1000</v>
      </c>
      <c r="D814" s="96">
        <f ca="1">IF(A814&lt;$B$1,VLOOKUP(A814,[1]DI!$A$4:$B$15000,2,FALSE),0)</f>
        <v>1.9000000000000006E-2</v>
      </c>
      <c r="E814" s="95">
        <f t="shared" ca="1" si="192"/>
        <v>7.4690000000000005E-5</v>
      </c>
      <c r="F814" s="97">
        <f t="shared" si="186"/>
        <v>1.0925</v>
      </c>
      <c r="G814" s="98">
        <f t="shared" ca="1" si="180"/>
        <v>1.000081598825</v>
      </c>
      <c r="H814" s="95">
        <f ca="1">TRUNC(PRODUCT(G$10:G813),15)</f>
        <v>1.1076150405546299</v>
      </c>
      <c r="I814" s="95">
        <f t="shared" ca="1" si="187"/>
        <v>1.10112701668252</v>
      </c>
      <c r="J814" s="95">
        <f t="shared" ca="1" si="181"/>
        <v>1.0058921700000001</v>
      </c>
      <c r="K814" s="95">
        <f t="shared" ca="1" si="182"/>
        <v>5.8921700000000001</v>
      </c>
      <c r="L814" s="99">
        <f>IF(VLOOKUP(A814,$U$12:$AD$125,8)=VLOOKUP(A813,$U$12:$AD$125,8),0,VLOOKUP(A814,U$12:$AD$125,8))</f>
        <v>0</v>
      </c>
      <c r="M814" s="100">
        <f>IF(L814&gt;0,VLOOKUP(L814,T$12:$AC$125,7),0)</f>
        <v>0</v>
      </c>
      <c r="N814" s="95">
        <f t="shared" si="188"/>
        <v>0</v>
      </c>
      <c r="O814" s="95">
        <f t="shared" ca="1" si="183"/>
        <v>5.8921700000000001</v>
      </c>
      <c r="P814" s="101" t="str">
        <f t="shared" si="189"/>
        <v>J=</v>
      </c>
      <c r="Q814" s="102">
        <f t="shared" si="190"/>
        <v>44306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  <c r="FI814" s="20"/>
      <c r="FJ814" s="20"/>
      <c r="FK814" s="20"/>
      <c r="FL814" s="20"/>
      <c r="FM814" s="20"/>
      <c r="FN814" s="20"/>
      <c r="FO814" s="20"/>
      <c r="FP814" s="20"/>
    </row>
    <row r="815" spans="1:172" x14ac:dyDescent="0.2">
      <c r="A815" s="93">
        <f t="shared" si="184"/>
        <v>44230</v>
      </c>
      <c r="B815" s="94">
        <f t="shared" ca="1" si="191"/>
        <v>1005.97424999</v>
      </c>
      <c r="C815" s="95">
        <f t="shared" si="185"/>
        <v>1000</v>
      </c>
      <c r="D815" s="96">
        <f ca="1">IF(A815&lt;$B$1,VLOOKUP(A815,[1]DI!$A$4:$B$15000,2,FALSE),0)</f>
        <v>1.9000000000000006E-2</v>
      </c>
      <c r="E815" s="95">
        <f t="shared" ca="1" si="192"/>
        <v>7.4690000000000005E-5</v>
      </c>
      <c r="F815" s="97">
        <f t="shared" si="186"/>
        <v>1.0925</v>
      </c>
      <c r="G815" s="98">
        <f t="shared" ca="1" si="180"/>
        <v>1.000081598825</v>
      </c>
      <c r="H815" s="95">
        <f ca="1">TRUNC(PRODUCT(G$10:G814),15)</f>
        <v>1.1077054206404899</v>
      </c>
      <c r="I815" s="95">
        <f t="shared" ca="1" si="187"/>
        <v>1.10112701668252</v>
      </c>
      <c r="J815" s="95">
        <f t="shared" ca="1" si="181"/>
        <v>1.00597425</v>
      </c>
      <c r="K815" s="95">
        <f t="shared" ca="1" si="182"/>
        <v>5.9742499899999997</v>
      </c>
      <c r="L815" s="99">
        <f>IF(VLOOKUP(A815,$U$12:$AD$125,8)=VLOOKUP(A814,$U$12:$AD$125,8),0,VLOOKUP(A815,U$12:$AD$125,8))</f>
        <v>0</v>
      </c>
      <c r="M815" s="100">
        <f>IF(L815&gt;0,VLOOKUP(L815,T$12:$AC$125,7),0)</f>
        <v>0</v>
      </c>
      <c r="N815" s="95">
        <f t="shared" si="188"/>
        <v>0</v>
      </c>
      <c r="O815" s="95">
        <f t="shared" ca="1" si="183"/>
        <v>5.9742499899999997</v>
      </c>
      <c r="P815" s="101" t="str">
        <f t="shared" si="189"/>
        <v>J=</v>
      </c>
      <c r="Q815" s="102">
        <f t="shared" si="190"/>
        <v>44306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  <c r="FI815" s="20"/>
      <c r="FJ815" s="20"/>
      <c r="FK815" s="20"/>
      <c r="FL815" s="20"/>
      <c r="FM815" s="20"/>
      <c r="FN815" s="20"/>
      <c r="FO815" s="20"/>
      <c r="FP815" s="20"/>
    </row>
    <row r="816" spans="1:172" x14ac:dyDescent="0.2">
      <c r="A816" s="93">
        <f t="shared" si="184"/>
        <v>44231</v>
      </c>
      <c r="B816" s="94">
        <f t="shared" ca="1" si="191"/>
        <v>1006.05633</v>
      </c>
      <c r="C816" s="95">
        <f t="shared" si="185"/>
        <v>1000</v>
      </c>
      <c r="D816" s="96">
        <f ca="1">IF(A816&lt;$B$1,VLOOKUP(A816,[1]DI!$A$4:$B$15000,2,FALSE),0)</f>
        <v>1.9000000000000006E-2</v>
      </c>
      <c r="E816" s="95">
        <f t="shared" ca="1" si="192"/>
        <v>7.4690000000000005E-5</v>
      </c>
      <c r="F816" s="97">
        <f t="shared" si="186"/>
        <v>1.0925</v>
      </c>
      <c r="G816" s="98">
        <f t="shared" ca="1" si="180"/>
        <v>1.000081598825</v>
      </c>
      <c r="H816" s="95">
        <f ca="1">TRUNC(PRODUCT(G$10:G815),15)</f>
        <v>1.10779580810126</v>
      </c>
      <c r="I816" s="95">
        <f t="shared" ca="1" si="187"/>
        <v>1.10112701668252</v>
      </c>
      <c r="J816" s="95">
        <f t="shared" ca="1" si="181"/>
        <v>1.0060563300000001</v>
      </c>
      <c r="K816" s="95">
        <f t="shared" ca="1" si="182"/>
        <v>6.05633</v>
      </c>
      <c r="L816" s="99">
        <f>IF(VLOOKUP(A816,$U$12:$AD$125,8)=VLOOKUP(A815,$U$12:$AD$125,8),0,VLOOKUP(A816,U$12:$AD$125,8))</f>
        <v>0</v>
      </c>
      <c r="M816" s="100">
        <f>IF(L816&gt;0,VLOOKUP(L816,T$12:$AC$125,7),0)</f>
        <v>0</v>
      </c>
      <c r="N816" s="95">
        <f t="shared" si="188"/>
        <v>0</v>
      </c>
      <c r="O816" s="95">
        <f t="shared" ca="1" si="183"/>
        <v>6.05633</v>
      </c>
      <c r="P816" s="101" t="str">
        <f t="shared" si="189"/>
        <v>J=</v>
      </c>
      <c r="Q816" s="102">
        <f t="shared" si="190"/>
        <v>44306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  <c r="FI816" s="20"/>
      <c r="FJ816" s="20"/>
      <c r="FK816" s="20"/>
      <c r="FL816" s="20"/>
      <c r="FM816" s="20"/>
      <c r="FN816" s="20"/>
      <c r="FO816" s="20"/>
      <c r="FP816" s="20"/>
    </row>
    <row r="817" spans="1:172" x14ac:dyDescent="0.2">
      <c r="A817" s="93">
        <f t="shared" si="184"/>
        <v>44232</v>
      </c>
      <c r="B817" s="94">
        <f t="shared" ca="1" si="191"/>
        <v>1006.13843</v>
      </c>
      <c r="C817" s="95">
        <f t="shared" si="185"/>
        <v>1000</v>
      </c>
      <c r="D817" s="96">
        <f ca="1">IF(A817&lt;$B$1,VLOOKUP(A817,[1]DI!$A$4:$B$15000,2,FALSE),0)</f>
        <v>1.9000000000000006E-2</v>
      </c>
      <c r="E817" s="95">
        <f t="shared" ca="1" si="192"/>
        <v>7.4690000000000005E-5</v>
      </c>
      <c r="F817" s="97">
        <f t="shared" si="186"/>
        <v>1.0925</v>
      </c>
      <c r="G817" s="98">
        <f t="shared" ca="1" si="180"/>
        <v>1.000081598825</v>
      </c>
      <c r="H817" s="95">
        <f ca="1">TRUNC(PRODUCT(G$10:G816),15)</f>
        <v>1.10788620293754</v>
      </c>
      <c r="I817" s="95">
        <f t="shared" ca="1" si="187"/>
        <v>1.10112701668252</v>
      </c>
      <c r="J817" s="95">
        <f t="shared" ca="1" si="181"/>
        <v>1.00613843</v>
      </c>
      <c r="K817" s="95">
        <f t="shared" ca="1" si="182"/>
        <v>6.1384299999999996</v>
      </c>
      <c r="L817" s="99">
        <f>IF(VLOOKUP(A817,$U$12:$AD$125,8)=VLOOKUP(A816,$U$12:$AD$125,8),0,VLOOKUP(A817,U$12:$AD$125,8))</f>
        <v>0</v>
      </c>
      <c r="M817" s="100">
        <f>IF(L817&gt;0,VLOOKUP(L817,T$12:$AC$125,7),0)</f>
        <v>0</v>
      </c>
      <c r="N817" s="95">
        <f t="shared" si="188"/>
        <v>0</v>
      </c>
      <c r="O817" s="95">
        <f t="shared" ca="1" si="183"/>
        <v>6.1384299999999996</v>
      </c>
      <c r="P817" s="101" t="str">
        <f t="shared" si="189"/>
        <v>J=</v>
      </c>
      <c r="Q817" s="102">
        <f t="shared" si="190"/>
        <v>44306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</row>
    <row r="818" spans="1:172" x14ac:dyDescent="0.2">
      <c r="A818" s="93">
        <f t="shared" si="184"/>
        <v>44233</v>
      </c>
      <c r="B818" s="94">
        <f t="shared" ca="1" si="191"/>
        <v>1006.2205300000001</v>
      </c>
      <c r="C818" s="95">
        <f t="shared" si="185"/>
        <v>1000</v>
      </c>
      <c r="D818" s="96">
        <f ca="1">IF(A818&lt;$B$1,VLOOKUP(A818,[1]DI!$A$4:$B$15000,2,FALSE),0)</f>
        <v>0</v>
      </c>
      <c r="E818" s="95">
        <f t="shared" ca="1" si="192"/>
        <v>0</v>
      </c>
      <c r="F818" s="97">
        <f t="shared" si="186"/>
        <v>1.0925</v>
      </c>
      <c r="G818" s="98">
        <f t="shared" ca="1" si="180"/>
        <v>1</v>
      </c>
      <c r="H818" s="95">
        <f ca="1">TRUNC(PRODUCT(G$10:G817),15)</f>
        <v>1.10797660514994</v>
      </c>
      <c r="I818" s="95">
        <f t="shared" ca="1" si="187"/>
        <v>1.10112701668252</v>
      </c>
      <c r="J818" s="95">
        <f t="shared" ca="1" si="181"/>
        <v>1.00622053</v>
      </c>
      <c r="K818" s="95">
        <f t="shared" ca="1" si="182"/>
        <v>6.2205300000000001</v>
      </c>
      <c r="L818" s="99">
        <f>IF(VLOOKUP(A818,$U$12:$AD$125,8)=VLOOKUP(A817,$U$12:$AD$125,8),0,VLOOKUP(A818,U$12:$AD$125,8))</f>
        <v>0</v>
      </c>
      <c r="M818" s="100">
        <f>IF(L818&gt;0,VLOOKUP(L818,T$12:$AC$125,7),0)</f>
        <v>0</v>
      </c>
      <c r="N818" s="95">
        <f t="shared" si="188"/>
        <v>0</v>
      </c>
      <c r="O818" s="95">
        <f t="shared" ca="1" si="183"/>
        <v>6.2205300000000001</v>
      </c>
      <c r="P818" s="101" t="str">
        <f t="shared" si="189"/>
        <v>J=</v>
      </c>
      <c r="Q818" s="102">
        <f t="shared" si="190"/>
        <v>44306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</row>
    <row r="819" spans="1:172" x14ac:dyDescent="0.2">
      <c r="A819" s="93">
        <f t="shared" si="184"/>
        <v>44234</v>
      </c>
      <c r="B819" s="94">
        <f t="shared" ca="1" si="191"/>
        <v>1006.2205300000001</v>
      </c>
      <c r="C819" s="95">
        <f t="shared" si="185"/>
        <v>1000</v>
      </c>
      <c r="D819" s="96">
        <f ca="1">IF(A819&lt;$B$1,VLOOKUP(A819,[1]DI!$A$4:$B$15000,2,FALSE),0)</f>
        <v>0</v>
      </c>
      <c r="E819" s="95">
        <f t="shared" ca="1" si="192"/>
        <v>0</v>
      </c>
      <c r="F819" s="97">
        <f t="shared" si="186"/>
        <v>1.0925</v>
      </c>
      <c r="G819" s="98">
        <f t="shared" ca="1" si="180"/>
        <v>1</v>
      </c>
      <c r="H819" s="95">
        <f ca="1">TRUNC(PRODUCT(G$10:G818),15)</f>
        <v>1.10797660514994</v>
      </c>
      <c r="I819" s="95">
        <f t="shared" ca="1" si="187"/>
        <v>1.10112701668252</v>
      </c>
      <c r="J819" s="95">
        <f t="shared" ca="1" si="181"/>
        <v>1.00622053</v>
      </c>
      <c r="K819" s="95">
        <f t="shared" ca="1" si="182"/>
        <v>6.2205300000000001</v>
      </c>
      <c r="L819" s="99">
        <f>IF(VLOOKUP(A819,$U$12:$AD$125,8)=VLOOKUP(A818,$U$12:$AD$125,8),0,VLOOKUP(A819,U$12:$AD$125,8))</f>
        <v>0</v>
      </c>
      <c r="M819" s="100">
        <f>IF(L819&gt;0,VLOOKUP(L819,T$12:$AC$125,7),0)</f>
        <v>0</v>
      </c>
      <c r="N819" s="95">
        <f t="shared" si="188"/>
        <v>0</v>
      </c>
      <c r="O819" s="95">
        <f t="shared" ca="1" si="183"/>
        <v>6.2205300000000001</v>
      </c>
      <c r="P819" s="101" t="str">
        <f t="shared" si="189"/>
        <v>J=</v>
      </c>
      <c r="Q819" s="102">
        <f t="shared" si="190"/>
        <v>44306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</row>
    <row r="820" spans="1:172" x14ac:dyDescent="0.2">
      <c r="A820" s="93">
        <f t="shared" si="184"/>
        <v>44235</v>
      </c>
      <c r="B820" s="94">
        <f t="shared" ca="1" si="191"/>
        <v>1006.2205300000001</v>
      </c>
      <c r="C820" s="95">
        <f t="shared" si="185"/>
        <v>1000</v>
      </c>
      <c r="D820" s="96">
        <f ca="1">IF(A820&lt;$B$1,VLOOKUP(A820,[1]DI!$A$4:$B$15000,2,FALSE),0)</f>
        <v>1.9000000000000006E-2</v>
      </c>
      <c r="E820" s="95">
        <f t="shared" ca="1" si="192"/>
        <v>7.4690000000000005E-5</v>
      </c>
      <c r="F820" s="97">
        <f t="shared" si="186"/>
        <v>1.0925</v>
      </c>
      <c r="G820" s="98">
        <f t="shared" ca="1" si="180"/>
        <v>1.000081598825</v>
      </c>
      <c r="H820" s="95">
        <f ca="1">TRUNC(PRODUCT(G$10:G819),15)</f>
        <v>1.10797660514994</v>
      </c>
      <c r="I820" s="95">
        <f t="shared" ca="1" si="187"/>
        <v>1.10112701668252</v>
      </c>
      <c r="J820" s="95">
        <f t="shared" ca="1" si="181"/>
        <v>1.00622053</v>
      </c>
      <c r="K820" s="95">
        <f t="shared" ca="1" si="182"/>
        <v>6.2205300000000001</v>
      </c>
      <c r="L820" s="99">
        <f>IF(VLOOKUP(A820,$U$12:$AD$125,8)=VLOOKUP(A819,$U$12:$AD$125,8),0,VLOOKUP(A820,U$12:$AD$125,8))</f>
        <v>0</v>
      </c>
      <c r="M820" s="100">
        <f>IF(L820&gt;0,VLOOKUP(L820,T$12:$AC$125,7),0)</f>
        <v>0</v>
      </c>
      <c r="N820" s="95">
        <f t="shared" si="188"/>
        <v>0</v>
      </c>
      <c r="O820" s="95">
        <f t="shared" ca="1" si="183"/>
        <v>6.2205300000000001</v>
      </c>
      <c r="P820" s="101" t="str">
        <f t="shared" si="189"/>
        <v>J=</v>
      </c>
      <c r="Q820" s="102">
        <f t="shared" si="190"/>
        <v>44306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  <c r="FI820" s="20"/>
      <c r="FJ820" s="20"/>
      <c r="FK820" s="20"/>
      <c r="FL820" s="20"/>
      <c r="FM820" s="20"/>
      <c r="FN820" s="20"/>
      <c r="FO820" s="20"/>
      <c r="FP820" s="20"/>
    </row>
    <row r="821" spans="1:172" x14ac:dyDescent="0.2">
      <c r="A821" s="93">
        <f t="shared" si="184"/>
        <v>44236</v>
      </c>
      <c r="B821" s="94">
        <f t="shared" ca="1" si="191"/>
        <v>1006.30262999</v>
      </c>
      <c r="C821" s="95">
        <f t="shared" si="185"/>
        <v>1000</v>
      </c>
      <c r="D821" s="96">
        <f ca="1">IF(A821&lt;$B$1,VLOOKUP(A821,[1]DI!$A$4:$B$15000,2,FALSE),0)</f>
        <v>1.9000000000000006E-2</v>
      </c>
      <c r="E821" s="95">
        <f t="shared" ca="1" si="192"/>
        <v>7.4690000000000005E-5</v>
      </c>
      <c r="F821" s="97">
        <f t="shared" si="186"/>
        <v>1.0925</v>
      </c>
      <c r="G821" s="98">
        <f t="shared" ca="1" si="180"/>
        <v>1.000081598825</v>
      </c>
      <c r="H821" s="95">
        <f ca="1">TRUNC(PRODUCT(G$10:G820),15)</f>
        <v>1.1080670147390499</v>
      </c>
      <c r="I821" s="95">
        <f t="shared" ca="1" si="187"/>
        <v>1.10112701668252</v>
      </c>
      <c r="J821" s="95">
        <f t="shared" ca="1" si="181"/>
        <v>1.00630263</v>
      </c>
      <c r="K821" s="95">
        <f t="shared" ca="1" si="182"/>
        <v>6.3026299899999998</v>
      </c>
      <c r="L821" s="99">
        <f>IF(VLOOKUP(A821,$U$12:$AD$125,8)=VLOOKUP(A820,$U$12:$AD$125,8),0,VLOOKUP(A821,U$12:$AD$125,8))</f>
        <v>0</v>
      </c>
      <c r="M821" s="100">
        <f>IF(L821&gt;0,VLOOKUP(L821,T$12:$AC$125,7),0)</f>
        <v>0</v>
      </c>
      <c r="N821" s="95">
        <f t="shared" si="188"/>
        <v>0</v>
      </c>
      <c r="O821" s="95">
        <f t="shared" ca="1" si="183"/>
        <v>6.3026299899999998</v>
      </c>
      <c r="P821" s="101" t="str">
        <f t="shared" si="189"/>
        <v>J=</v>
      </c>
      <c r="Q821" s="102">
        <f t="shared" si="190"/>
        <v>44306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  <c r="FI821" s="20"/>
      <c r="FJ821" s="20"/>
      <c r="FK821" s="20"/>
      <c r="FL821" s="20"/>
      <c r="FM821" s="20"/>
      <c r="FN821" s="20"/>
      <c r="FO821" s="20"/>
      <c r="FP821" s="20"/>
    </row>
    <row r="822" spans="1:172" x14ac:dyDescent="0.2">
      <c r="A822" s="93">
        <f t="shared" si="184"/>
        <v>44237</v>
      </c>
      <c r="B822" s="94">
        <f t="shared" ca="1" si="191"/>
        <v>1006.38474</v>
      </c>
      <c r="C822" s="95">
        <f t="shared" si="185"/>
        <v>1000</v>
      </c>
      <c r="D822" s="96">
        <f ca="1">IF(A822&lt;$B$1,VLOOKUP(A822,[1]DI!$A$4:$B$15000,2,FALSE),0)</f>
        <v>1.9000000000000006E-2</v>
      </c>
      <c r="E822" s="95">
        <f t="shared" ca="1" si="192"/>
        <v>7.4690000000000005E-5</v>
      </c>
      <c r="F822" s="97">
        <f t="shared" si="186"/>
        <v>1.0925</v>
      </c>
      <c r="G822" s="98">
        <f t="shared" ca="1" si="180"/>
        <v>1.000081598825</v>
      </c>
      <c r="H822" s="95">
        <f ca="1">TRUNC(PRODUCT(G$10:G821),15)</f>
        <v>1.1081574317054701</v>
      </c>
      <c r="I822" s="95">
        <f t="shared" ca="1" si="187"/>
        <v>1.10112701668252</v>
      </c>
      <c r="J822" s="95">
        <f t="shared" ca="1" si="181"/>
        <v>1.0063847400000001</v>
      </c>
      <c r="K822" s="95">
        <f t="shared" ca="1" si="182"/>
        <v>6.3847399999999999</v>
      </c>
      <c r="L822" s="99">
        <f>IF(VLOOKUP(A822,$U$12:$AD$125,8)=VLOOKUP(A821,$U$12:$AD$125,8),0,VLOOKUP(A822,U$12:$AD$125,8))</f>
        <v>0</v>
      </c>
      <c r="M822" s="100">
        <f>IF(L822&gt;0,VLOOKUP(L822,T$12:$AC$125,7),0)</f>
        <v>0</v>
      </c>
      <c r="N822" s="95">
        <f t="shared" si="188"/>
        <v>0</v>
      </c>
      <c r="O822" s="95">
        <f t="shared" ca="1" si="183"/>
        <v>6.3847399999999999</v>
      </c>
      <c r="P822" s="101" t="str">
        <f t="shared" si="189"/>
        <v>J=</v>
      </c>
      <c r="Q822" s="102">
        <f t="shared" si="190"/>
        <v>44306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  <c r="FI822" s="20"/>
      <c r="FJ822" s="20"/>
      <c r="FK822" s="20"/>
      <c r="FL822" s="20"/>
      <c r="FM822" s="20"/>
      <c r="FN822" s="20"/>
      <c r="FO822" s="20"/>
      <c r="FP822" s="20"/>
    </row>
    <row r="823" spans="1:172" x14ac:dyDescent="0.2">
      <c r="A823" s="93">
        <f t="shared" si="184"/>
        <v>44238</v>
      </c>
      <c r="B823" s="94">
        <f t="shared" ca="1" si="191"/>
        <v>1006.46685999</v>
      </c>
      <c r="C823" s="95">
        <f t="shared" si="185"/>
        <v>1000</v>
      </c>
      <c r="D823" s="96">
        <f ca="1">IF(A823&lt;$B$1,VLOOKUP(A823,[1]DI!$A$4:$B$15000,2,FALSE),0)</f>
        <v>1.9000000000000006E-2</v>
      </c>
      <c r="E823" s="95">
        <f t="shared" ca="1" si="192"/>
        <v>7.4690000000000005E-5</v>
      </c>
      <c r="F823" s="97">
        <f t="shared" si="186"/>
        <v>1.0925</v>
      </c>
      <c r="G823" s="98">
        <f t="shared" ca="1" si="180"/>
        <v>1.000081598825</v>
      </c>
      <c r="H823" s="95">
        <f ca="1">TRUNC(PRODUCT(G$10:G822),15)</f>
        <v>1.1082478560498099</v>
      </c>
      <c r="I823" s="95">
        <f t="shared" ca="1" si="187"/>
        <v>1.10112701668252</v>
      </c>
      <c r="J823" s="95">
        <f t="shared" ca="1" si="181"/>
        <v>1.00646686</v>
      </c>
      <c r="K823" s="95">
        <f t="shared" ca="1" si="182"/>
        <v>6.4668599899999997</v>
      </c>
      <c r="L823" s="99">
        <f>IF(VLOOKUP(A823,$U$12:$AD$125,8)=VLOOKUP(A822,$U$12:$AD$125,8),0,VLOOKUP(A823,U$12:$AD$125,8))</f>
        <v>0</v>
      </c>
      <c r="M823" s="100">
        <f>IF(L823&gt;0,VLOOKUP(L823,T$12:$AC$125,7),0)</f>
        <v>0</v>
      </c>
      <c r="N823" s="95">
        <f t="shared" si="188"/>
        <v>0</v>
      </c>
      <c r="O823" s="95">
        <f t="shared" ca="1" si="183"/>
        <v>6.4668599899999997</v>
      </c>
      <c r="P823" s="101" t="str">
        <f t="shared" si="189"/>
        <v>J=</v>
      </c>
      <c r="Q823" s="102">
        <f t="shared" si="190"/>
        <v>44306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  <c r="FI823" s="20"/>
      <c r="FJ823" s="20"/>
      <c r="FK823" s="20"/>
      <c r="FL823" s="20"/>
      <c r="FM823" s="20"/>
      <c r="FN823" s="20"/>
      <c r="FO823" s="20"/>
      <c r="FP823" s="20"/>
    </row>
    <row r="824" spans="1:172" x14ac:dyDescent="0.2">
      <c r="A824" s="93">
        <f t="shared" si="184"/>
        <v>44239</v>
      </c>
      <c r="B824" s="94">
        <f t="shared" ca="1" si="191"/>
        <v>1006.54898999</v>
      </c>
      <c r="C824" s="95">
        <f t="shared" si="185"/>
        <v>1000</v>
      </c>
      <c r="D824" s="96">
        <f ca="1">IF(A824&lt;$B$1,VLOOKUP(A824,[1]DI!$A$4:$B$15000,2,FALSE),0)</f>
        <v>1.9000000000000006E-2</v>
      </c>
      <c r="E824" s="95">
        <f t="shared" ca="1" si="192"/>
        <v>7.4690000000000005E-5</v>
      </c>
      <c r="F824" s="97">
        <f t="shared" si="186"/>
        <v>1.0925</v>
      </c>
      <c r="G824" s="98">
        <f t="shared" ca="1" si="180"/>
        <v>1.000081598825</v>
      </c>
      <c r="H824" s="95">
        <f ca="1">TRUNC(PRODUCT(G$10:G823),15)</f>
        <v>1.10833828777267</v>
      </c>
      <c r="I824" s="95">
        <f t="shared" ca="1" si="187"/>
        <v>1.10112701668252</v>
      </c>
      <c r="J824" s="95">
        <f t="shared" ca="1" si="181"/>
        <v>1.00654899</v>
      </c>
      <c r="K824" s="95">
        <f t="shared" ca="1" si="182"/>
        <v>6.5489899899999999</v>
      </c>
      <c r="L824" s="99">
        <f>IF(VLOOKUP(A824,$U$12:$AD$125,8)=VLOOKUP(A823,$U$12:$AD$125,8),0,VLOOKUP(A824,U$12:$AD$125,8))</f>
        <v>0</v>
      </c>
      <c r="M824" s="100">
        <f>IF(L824&gt;0,VLOOKUP(L824,T$12:$AC$125,7),0)</f>
        <v>0</v>
      </c>
      <c r="N824" s="95">
        <f t="shared" si="188"/>
        <v>0</v>
      </c>
      <c r="O824" s="95">
        <f t="shared" ca="1" si="183"/>
        <v>6.5489899899999999</v>
      </c>
      <c r="P824" s="101" t="str">
        <f t="shared" si="189"/>
        <v>J=</v>
      </c>
      <c r="Q824" s="102">
        <f t="shared" si="190"/>
        <v>44306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  <c r="FI824" s="20"/>
      <c r="FJ824" s="20"/>
      <c r="FK824" s="20"/>
      <c r="FL824" s="20"/>
      <c r="FM824" s="20"/>
      <c r="FN824" s="20"/>
      <c r="FO824" s="20"/>
      <c r="FP824" s="20"/>
    </row>
    <row r="825" spans="1:172" x14ac:dyDescent="0.2">
      <c r="A825" s="93">
        <f t="shared" si="184"/>
        <v>44240</v>
      </c>
      <c r="B825" s="94">
        <f t="shared" ca="1" si="191"/>
        <v>1006.63111999</v>
      </c>
      <c r="C825" s="95">
        <f t="shared" si="185"/>
        <v>1000</v>
      </c>
      <c r="D825" s="96">
        <f ca="1">IF(A825&lt;$B$1,VLOOKUP(A825,[1]DI!$A$4:$B$15000,2,FALSE),0)</f>
        <v>0</v>
      </c>
      <c r="E825" s="95">
        <f t="shared" ca="1" si="192"/>
        <v>0</v>
      </c>
      <c r="F825" s="97">
        <f t="shared" si="186"/>
        <v>1.0925</v>
      </c>
      <c r="G825" s="98">
        <f t="shared" ca="1" si="180"/>
        <v>1</v>
      </c>
      <c r="H825" s="95">
        <f ca="1">TRUNC(PRODUCT(G$10:G824),15)</f>
        <v>1.10842872687466</v>
      </c>
      <c r="I825" s="95">
        <f t="shared" ca="1" si="187"/>
        <v>1.10112701668252</v>
      </c>
      <c r="J825" s="95">
        <f t="shared" ca="1" si="181"/>
        <v>1.00663112</v>
      </c>
      <c r="K825" s="95">
        <f t="shared" ca="1" si="182"/>
        <v>6.6311199900000002</v>
      </c>
      <c r="L825" s="99">
        <f>IF(VLOOKUP(A825,$U$12:$AD$125,8)=VLOOKUP(A824,$U$12:$AD$125,8),0,VLOOKUP(A825,U$12:$AD$125,8))</f>
        <v>0</v>
      </c>
      <c r="M825" s="100">
        <f>IF(L825&gt;0,VLOOKUP(L825,T$12:$AC$125,7),0)</f>
        <v>0</v>
      </c>
      <c r="N825" s="95">
        <f t="shared" si="188"/>
        <v>0</v>
      </c>
      <c r="O825" s="95">
        <f t="shared" ca="1" si="183"/>
        <v>6.6311199900000002</v>
      </c>
      <c r="P825" s="101" t="str">
        <f t="shared" si="189"/>
        <v>J=</v>
      </c>
      <c r="Q825" s="102">
        <f t="shared" si="190"/>
        <v>44306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  <c r="FI825" s="20"/>
      <c r="FJ825" s="20"/>
      <c r="FK825" s="20"/>
      <c r="FL825" s="20"/>
      <c r="FM825" s="20"/>
      <c r="FN825" s="20"/>
      <c r="FO825" s="20"/>
      <c r="FP825" s="20"/>
    </row>
    <row r="826" spans="1:172" x14ac:dyDescent="0.2">
      <c r="A826" s="93">
        <f t="shared" si="184"/>
        <v>44241</v>
      </c>
      <c r="B826" s="94">
        <f t="shared" ca="1" si="191"/>
        <v>1006.63111999</v>
      </c>
      <c r="C826" s="95">
        <f t="shared" si="185"/>
        <v>1000</v>
      </c>
      <c r="D826" s="96">
        <f ca="1">IF(A826&lt;$B$1,VLOOKUP(A826,[1]DI!$A$4:$B$15000,2,FALSE),0)</f>
        <v>0</v>
      </c>
      <c r="E826" s="95">
        <f t="shared" ca="1" si="192"/>
        <v>0</v>
      </c>
      <c r="F826" s="97">
        <f t="shared" si="186"/>
        <v>1.0925</v>
      </c>
      <c r="G826" s="98">
        <f t="shared" ca="1" si="180"/>
        <v>1</v>
      </c>
      <c r="H826" s="95">
        <f ca="1">TRUNC(PRODUCT(G$10:G825),15)</f>
        <v>1.10842872687466</v>
      </c>
      <c r="I826" s="95">
        <f t="shared" ca="1" si="187"/>
        <v>1.10112701668252</v>
      </c>
      <c r="J826" s="95">
        <f t="shared" ca="1" si="181"/>
        <v>1.00663112</v>
      </c>
      <c r="K826" s="95">
        <f t="shared" ca="1" si="182"/>
        <v>6.6311199900000002</v>
      </c>
      <c r="L826" s="99">
        <f>IF(VLOOKUP(A826,$U$12:$AD$125,8)=VLOOKUP(A825,$U$12:$AD$125,8),0,VLOOKUP(A826,U$12:$AD$125,8))</f>
        <v>0</v>
      </c>
      <c r="M826" s="100">
        <f>IF(L826&gt;0,VLOOKUP(L826,T$12:$AC$125,7),0)</f>
        <v>0</v>
      </c>
      <c r="N826" s="95">
        <f t="shared" si="188"/>
        <v>0</v>
      </c>
      <c r="O826" s="95">
        <f t="shared" ca="1" si="183"/>
        <v>6.6311199900000002</v>
      </c>
      <c r="P826" s="101" t="str">
        <f t="shared" si="189"/>
        <v>J=</v>
      </c>
      <c r="Q826" s="102">
        <f t="shared" si="190"/>
        <v>44306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  <c r="FI826" s="20"/>
      <c r="FJ826" s="20"/>
      <c r="FK826" s="20"/>
      <c r="FL826" s="20"/>
      <c r="FM826" s="20"/>
      <c r="FN826" s="20"/>
      <c r="FO826" s="20"/>
      <c r="FP826" s="20"/>
    </row>
    <row r="827" spans="1:172" x14ac:dyDescent="0.2">
      <c r="A827" s="93">
        <f t="shared" si="184"/>
        <v>44242</v>
      </c>
      <c r="B827" s="94">
        <f t="shared" ca="1" si="191"/>
        <v>1006.63111999</v>
      </c>
      <c r="C827" s="95">
        <f t="shared" si="185"/>
        <v>1000</v>
      </c>
      <c r="D827" s="96">
        <f ca="1">IF(A827&lt;$B$1,VLOOKUP(A827,[1]DI!$A$4:$B$15000,2,FALSE),0)</f>
        <v>0</v>
      </c>
      <c r="E827" s="95">
        <f t="shared" ca="1" si="192"/>
        <v>0</v>
      </c>
      <c r="F827" s="97">
        <f t="shared" si="186"/>
        <v>1.0925</v>
      </c>
      <c r="G827" s="98">
        <f t="shared" ca="1" si="180"/>
        <v>1</v>
      </c>
      <c r="H827" s="95">
        <f ca="1">TRUNC(PRODUCT(G$10:G826),15)</f>
        <v>1.10842872687466</v>
      </c>
      <c r="I827" s="95">
        <f t="shared" ca="1" si="187"/>
        <v>1.10112701668252</v>
      </c>
      <c r="J827" s="95">
        <f t="shared" ca="1" si="181"/>
        <v>1.00663112</v>
      </c>
      <c r="K827" s="95">
        <f t="shared" ca="1" si="182"/>
        <v>6.6311199900000002</v>
      </c>
      <c r="L827" s="99">
        <f>IF(VLOOKUP(A827,$U$12:$AD$125,8)=VLOOKUP(A826,$U$12:$AD$125,8),0,VLOOKUP(A827,U$12:$AD$125,8))</f>
        <v>0</v>
      </c>
      <c r="M827" s="100">
        <f>IF(L827&gt;0,VLOOKUP(L827,T$12:$AC$125,7),0)</f>
        <v>0</v>
      </c>
      <c r="N827" s="95">
        <f t="shared" si="188"/>
        <v>0</v>
      </c>
      <c r="O827" s="95">
        <f t="shared" ca="1" si="183"/>
        <v>6.6311199900000002</v>
      </c>
      <c r="P827" s="101" t="str">
        <f t="shared" si="189"/>
        <v>J=</v>
      </c>
      <c r="Q827" s="102">
        <f t="shared" si="190"/>
        <v>44306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  <c r="FI827" s="20"/>
      <c r="FJ827" s="20"/>
      <c r="FK827" s="20"/>
      <c r="FL827" s="20"/>
      <c r="FM827" s="20"/>
      <c r="FN827" s="20"/>
      <c r="FO827" s="20"/>
      <c r="FP827" s="20"/>
    </row>
    <row r="828" spans="1:172" x14ac:dyDescent="0.2">
      <c r="A828" s="93">
        <f t="shared" si="184"/>
        <v>44243</v>
      </c>
      <c r="B828" s="94">
        <f t="shared" ca="1" si="191"/>
        <v>1006.63111999</v>
      </c>
      <c r="C828" s="95">
        <f t="shared" si="185"/>
        <v>1000</v>
      </c>
      <c r="D828" s="96">
        <f ca="1">IF(A828&lt;$B$1,VLOOKUP(A828,[1]DI!$A$4:$B$15000,2,FALSE),0)</f>
        <v>0</v>
      </c>
      <c r="E828" s="95">
        <f t="shared" ca="1" si="192"/>
        <v>0</v>
      </c>
      <c r="F828" s="97">
        <f t="shared" si="186"/>
        <v>1.0925</v>
      </c>
      <c r="G828" s="98">
        <f t="shared" ca="1" si="180"/>
        <v>1</v>
      </c>
      <c r="H828" s="95">
        <f ca="1">TRUNC(PRODUCT(G$10:G827),15)</f>
        <v>1.10842872687466</v>
      </c>
      <c r="I828" s="95">
        <f t="shared" ca="1" si="187"/>
        <v>1.10112701668252</v>
      </c>
      <c r="J828" s="95">
        <f t="shared" ca="1" si="181"/>
        <v>1.00663112</v>
      </c>
      <c r="K828" s="95">
        <f t="shared" ca="1" si="182"/>
        <v>6.6311199900000002</v>
      </c>
      <c r="L828" s="99">
        <f>IF(VLOOKUP(A828,$U$12:$AD$125,8)=VLOOKUP(A827,$U$12:$AD$125,8),0,VLOOKUP(A828,U$12:$AD$125,8))</f>
        <v>0</v>
      </c>
      <c r="M828" s="100">
        <f>IF(L828&gt;0,VLOOKUP(L828,T$12:$AC$125,7),0)</f>
        <v>0</v>
      </c>
      <c r="N828" s="95">
        <f t="shared" si="188"/>
        <v>0</v>
      </c>
      <c r="O828" s="95">
        <f t="shared" ca="1" si="183"/>
        <v>6.6311199900000002</v>
      </c>
      <c r="P828" s="101" t="str">
        <f t="shared" si="189"/>
        <v>J=</v>
      </c>
      <c r="Q828" s="102">
        <f t="shared" si="190"/>
        <v>44306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  <c r="FI828" s="20"/>
      <c r="FJ828" s="20"/>
      <c r="FK828" s="20"/>
      <c r="FL828" s="20"/>
      <c r="FM828" s="20"/>
      <c r="FN828" s="20"/>
      <c r="FO828" s="20"/>
      <c r="FP828" s="20"/>
    </row>
    <row r="829" spans="1:172" x14ac:dyDescent="0.2">
      <c r="A829" s="93">
        <f t="shared" si="184"/>
        <v>44244</v>
      </c>
      <c r="B829" s="94">
        <f t="shared" ca="1" si="191"/>
        <v>1006.63111999</v>
      </c>
      <c r="C829" s="95">
        <f t="shared" si="185"/>
        <v>1000</v>
      </c>
      <c r="D829" s="96">
        <f ca="1">IF(A829&lt;$B$1,VLOOKUP(A829,[1]DI!$A$4:$B$15000,2,FALSE),0)</f>
        <v>1.9000000000000006E-2</v>
      </c>
      <c r="E829" s="95">
        <f t="shared" ca="1" si="192"/>
        <v>7.4690000000000005E-5</v>
      </c>
      <c r="F829" s="97">
        <f t="shared" si="186"/>
        <v>1.0925</v>
      </c>
      <c r="G829" s="98">
        <f t="shared" ca="1" si="180"/>
        <v>1.000081598825</v>
      </c>
      <c r="H829" s="95">
        <f ca="1">TRUNC(PRODUCT(G$10:G828),15)</f>
        <v>1.10842872687466</v>
      </c>
      <c r="I829" s="95">
        <f t="shared" ca="1" si="187"/>
        <v>1.10112701668252</v>
      </c>
      <c r="J829" s="95">
        <f t="shared" ca="1" si="181"/>
        <v>1.00663112</v>
      </c>
      <c r="K829" s="95">
        <f t="shared" ca="1" si="182"/>
        <v>6.6311199900000002</v>
      </c>
      <c r="L829" s="99">
        <f>IF(VLOOKUP(A829,$U$12:$AD$125,8)=VLOOKUP(A828,$U$12:$AD$125,8),0,VLOOKUP(A829,U$12:$AD$125,8))</f>
        <v>0</v>
      </c>
      <c r="M829" s="100">
        <f>IF(L829&gt;0,VLOOKUP(L829,T$12:$AC$125,7),0)</f>
        <v>0</v>
      </c>
      <c r="N829" s="95">
        <f t="shared" si="188"/>
        <v>0</v>
      </c>
      <c r="O829" s="95">
        <f t="shared" ca="1" si="183"/>
        <v>6.6311199900000002</v>
      </c>
      <c r="P829" s="101" t="str">
        <f t="shared" si="189"/>
        <v>J=</v>
      </c>
      <c r="Q829" s="102">
        <f t="shared" si="190"/>
        <v>44306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  <c r="FI829" s="20"/>
      <c r="FJ829" s="20"/>
      <c r="FK829" s="20"/>
      <c r="FL829" s="20"/>
      <c r="FM829" s="20"/>
      <c r="FN829" s="20"/>
      <c r="FO829" s="20"/>
      <c r="FP829" s="20"/>
    </row>
    <row r="830" spans="1:172" x14ac:dyDescent="0.2">
      <c r="A830" s="93">
        <f t="shared" si="184"/>
        <v>44245</v>
      </c>
      <c r="B830" s="94">
        <f t="shared" ca="1" si="191"/>
        <v>1006.71325999</v>
      </c>
      <c r="C830" s="95">
        <f t="shared" si="185"/>
        <v>1000</v>
      </c>
      <c r="D830" s="96">
        <f ca="1">IF(A830&lt;$B$1,VLOOKUP(A830,[1]DI!$A$4:$B$15000,2,FALSE),0)</f>
        <v>1.9000000000000006E-2</v>
      </c>
      <c r="E830" s="95">
        <f t="shared" ca="1" si="192"/>
        <v>7.4690000000000005E-5</v>
      </c>
      <c r="F830" s="97">
        <f t="shared" si="186"/>
        <v>1.0925</v>
      </c>
      <c r="G830" s="98">
        <f t="shared" ca="1" si="180"/>
        <v>1.000081598825</v>
      </c>
      <c r="H830" s="95">
        <f ca="1">TRUNC(PRODUCT(G$10:G829),15)</f>
        <v>1.10851917335637</v>
      </c>
      <c r="I830" s="95">
        <f t="shared" ca="1" si="187"/>
        <v>1.10112701668252</v>
      </c>
      <c r="J830" s="95">
        <f t="shared" ca="1" si="181"/>
        <v>1.0067132599999999</v>
      </c>
      <c r="K830" s="95">
        <f t="shared" ca="1" si="182"/>
        <v>6.7132599900000001</v>
      </c>
      <c r="L830" s="99">
        <f>IF(VLOOKUP(A830,$U$12:$AD$125,8)=VLOOKUP(A829,$U$12:$AD$125,8),0,VLOOKUP(A830,U$12:$AD$125,8))</f>
        <v>0</v>
      </c>
      <c r="M830" s="100">
        <f>IF(L830&gt;0,VLOOKUP(L830,T$12:$AC$125,7),0)</f>
        <v>0</v>
      </c>
      <c r="N830" s="95">
        <f t="shared" si="188"/>
        <v>0</v>
      </c>
      <c r="O830" s="95">
        <f t="shared" ca="1" si="183"/>
        <v>6.7132599900000001</v>
      </c>
      <c r="P830" s="101" t="str">
        <f t="shared" si="189"/>
        <v>J=</v>
      </c>
      <c r="Q830" s="102">
        <f t="shared" si="190"/>
        <v>44306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  <c r="FI830" s="20"/>
      <c r="FJ830" s="20"/>
      <c r="FK830" s="20"/>
      <c r="FL830" s="20"/>
      <c r="FM830" s="20"/>
      <c r="FN830" s="20"/>
      <c r="FO830" s="20"/>
      <c r="FP830" s="20"/>
    </row>
    <row r="831" spans="1:172" x14ac:dyDescent="0.2">
      <c r="A831" s="93">
        <f t="shared" si="184"/>
        <v>44246</v>
      </c>
      <c r="B831" s="94">
        <f t="shared" ca="1" si="191"/>
        <v>1006.7954099999999</v>
      </c>
      <c r="C831" s="95">
        <f t="shared" si="185"/>
        <v>1000</v>
      </c>
      <c r="D831" s="96">
        <f ca="1">IF(A831&lt;$B$1,VLOOKUP(A831,[1]DI!$A$4:$B$15000,2,FALSE),0)</f>
        <v>1.9000000000000006E-2</v>
      </c>
      <c r="E831" s="95">
        <f t="shared" ca="1" si="192"/>
        <v>7.4690000000000005E-5</v>
      </c>
      <c r="F831" s="97">
        <f t="shared" si="186"/>
        <v>1.0925</v>
      </c>
      <c r="G831" s="98">
        <f t="shared" ca="1" si="180"/>
        <v>1.000081598825</v>
      </c>
      <c r="H831" s="95">
        <f ca="1">TRUNC(PRODUCT(G$10:G830),15)</f>
        <v>1.1086096272184001</v>
      </c>
      <c r="I831" s="95">
        <f t="shared" ca="1" si="187"/>
        <v>1.10112701668252</v>
      </c>
      <c r="J831" s="95">
        <f t="shared" ca="1" si="181"/>
        <v>1.0067954100000001</v>
      </c>
      <c r="K831" s="95">
        <f t="shared" ca="1" si="182"/>
        <v>6.7954100000000004</v>
      </c>
      <c r="L831" s="99">
        <f>IF(VLOOKUP(A831,$U$12:$AD$125,8)=VLOOKUP(A830,$U$12:$AD$125,8),0,VLOOKUP(A831,U$12:$AD$125,8))</f>
        <v>0</v>
      </c>
      <c r="M831" s="100">
        <f>IF(L831&gt;0,VLOOKUP(L831,T$12:$AC$125,7),0)</f>
        <v>0</v>
      </c>
      <c r="N831" s="95">
        <f t="shared" si="188"/>
        <v>0</v>
      </c>
      <c r="O831" s="95">
        <f t="shared" ca="1" si="183"/>
        <v>6.7954100000000004</v>
      </c>
      <c r="P831" s="101" t="str">
        <f t="shared" si="189"/>
        <v>J=</v>
      </c>
      <c r="Q831" s="102">
        <f t="shared" si="190"/>
        <v>44306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  <c r="FI831" s="20"/>
      <c r="FJ831" s="20"/>
      <c r="FK831" s="20"/>
      <c r="FL831" s="20"/>
      <c r="FM831" s="20"/>
      <c r="FN831" s="20"/>
      <c r="FO831" s="20"/>
      <c r="FP831" s="20"/>
    </row>
    <row r="832" spans="1:172" x14ac:dyDescent="0.2">
      <c r="A832" s="93">
        <f t="shared" si="184"/>
        <v>44247</v>
      </c>
      <c r="B832" s="94">
        <f t="shared" ca="1" si="191"/>
        <v>1006.87755999</v>
      </c>
      <c r="C832" s="95">
        <f t="shared" si="185"/>
        <v>1000</v>
      </c>
      <c r="D832" s="96">
        <f ca="1">IF(A832&lt;$B$1,VLOOKUP(A832,[1]DI!$A$4:$B$15000,2,FALSE),0)</f>
        <v>0</v>
      </c>
      <c r="E832" s="95">
        <f t="shared" ca="1" si="192"/>
        <v>0</v>
      </c>
      <c r="F832" s="97">
        <f t="shared" si="186"/>
        <v>1.0925</v>
      </c>
      <c r="G832" s="98">
        <f t="shared" ca="1" si="180"/>
        <v>1</v>
      </c>
      <c r="H832" s="95">
        <f ca="1">TRUNC(PRODUCT(G$10:G831),15)</f>
        <v>1.10870008846137</v>
      </c>
      <c r="I832" s="95">
        <f t="shared" ca="1" si="187"/>
        <v>1.10112701668252</v>
      </c>
      <c r="J832" s="95">
        <f t="shared" ca="1" si="181"/>
        <v>1.0068775599999999</v>
      </c>
      <c r="K832" s="95">
        <f t="shared" ca="1" si="182"/>
        <v>6.87755999</v>
      </c>
      <c r="L832" s="99">
        <f>IF(VLOOKUP(A832,$U$12:$AD$125,8)=VLOOKUP(A831,$U$12:$AD$125,8),0,VLOOKUP(A832,U$12:$AD$125,8))</f>
        <v>0</v>
      </c>
      <c r="M832" s="100">
        <f>IF(L832&gt;0,VLOOKUP(L832,T$12:$AC$125,7),0)</f>
        <v>0</v>
      </c>
      <c r="N832" s="95">
        <f t="shared" si="188"/>
        <v>0</v>
      </c>
      <c r="O832" s="95">
        <f t="shared" ca="1" si="183"/>
        <v>6.87755999</v>
      </c>
      <c r="P832" s="101" t="str">
        <f t="shared" si="189"/>
        <v>J=</v>
      </c>
      <c r="Q832" s="102">
        <f t="shared" si="190"/>
        <v>44306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  <c r="FI832" s="20"/>
      <c r="FJ832" s="20"/>
      <c r="FK832" s="20"/>
      <c r="FL832" s="20"/>
      <c r="FM832" s="20"/>
      <c r="FN832" s="20"/>
      <c r="FO832" s="20"/>
      <c r="FP832" s="20"/>
    </row>
    <row r="833" spans="1:175" x14ac:dyDescent="0.2">
      <c r="A833" s="93">
        <f t="shared" si="184"/>
        <v>44248</v>
      </c>
      <c r="B833" s="94">
        <f t="shared" ca="1" si="191"/>
        <v>1006.87755999</v>
      </c>
      <c r="C833" s="95">
        <f t="shared" si="185"/>
        <v>1000</v>
      </c>
      <c r="D833" s="96">
        <f ca="1">IF(A833&lt;$B$1,VLOOKUP(A833,[1]DI!$A$4:$B$15000,2,FALSE),0)</f>
        <v>0</v>
      </c>
      <c r="E833" s="95">
        <f t="shared" ca="1" si="192"/>
        <v>0</v>
      </c>
      <c r="F833" s="97">
        <f t="shared" si="186"/>
        <v>1.0925</v>
      </c>
      <c r="G833" s="98">
        <f t="shared" ca="1" si="180"/>
        <v>1</v>
      </c>
      <c r="H833" s="95">
        <f ca="1">TRUNC(PRODUCT(G$10:G832),15)</f>
        <v>1.10870008846137</v>
      </c>
      <c r="I833" s="95">
        <f t="shared" ca="1" si="187"/>
        <v>1.10112701668252</v>
      </c>
      <c r="J833" s="95">
        <f t="shared" ca="1" si="181"/>
        <v>1.0068775599999999</v>
      </c>
      <c r="K833" s="95">
        <f t="shared" ca="1" si="182"/>
        <v>6.87755999</v>
      </c>
      <c r="L833" s="99">
        <f>IF(VLOOKUP(A833,$U$12:$AD$125,8)=VLOOKUP(A832,$U$12:$AD$125,8),0,VLOOKUP(A833,U$12:$AD$125,8))</f>
        <v>0</v>
      </c>
      <c r="M833" s="100">
        <f>IF(L833&gt;0,VLOOKUP(L833,T$12:$AC$125,7),0)</f>
        <v>0</v>
      </c>
      <c r="N833" s="95">
        <f t="shared" si="188"/>
        <v>0</v>
      </c>
      <c r="O833" s="95">
        <f t="shared" ca="1" si="183"/>
        <v>6.87755999</v>
      </c>
      <c r="P833" s="101" t="str">
        <f t="shared" si="189"/>
        <v>J=</v>
      </c>
      <c r="Q833" s="102">
        <f t="shared" si="190"/>
        <v>44306</v>
      </c>
      <c r="R833" s="4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  <c r="AX833" s="38"/>
      <c r="AY833" s="38"/>
      <c r="AZ833" s="38"/>
      <c r="BA833" s="38"/>
      <c r="BB833" s="38"/>
      <c r="BC833" s="38"/>
      <c r="BD833" s="38"/>
      <c r="BE833" s="38"/>
      <c r="BF833" s="38"/>
      <c r="BG833" s="38"/>
      <c r="BH833" s="38"/>
      <c r="BI833" s="38"/>
      <c r="BJ833" s="38"/>
      <c r="BK833" s="38"/>
      <c r="BL833" s="38"/>
      <c r="BM833" s="38"/>
      <c r="BN833" s="38"/>
      <c r="BO833" s="38"/>
      <c r="BP833" s="38"/>
      <c r="BQ833" s="38"/>
      <c r="BR833" s="38"/>
      <c r="BS833" s="38"/>
      <c r="BT833" s="38"/>
      <c r="BU833" s="38"/>
      <c r="BV833" s="38"/>
      <c r="BW833" s="38"/>
      <c r="BX833" s="38"/>
      <c r="BY833" s="38"/>
      <c r="BZ833" s="38"/>
      <c r="CA833" s="38"/>
      <c r="CB833" s="38"/>
      <c r="CC833" s="38"/>
      <c r="CD833" s="38"/>
      <c r="CE833" s="38"/>
      <c r="CF833" s="38"/>
      <c r="CG833" s="38"/>
      <c r="CH833" s="38"/>
      <c r="CI833" s="38"/>
      <c r="CJ833" s="38"/>
      <c r="CK833" s="38"/>
      <c r="CL833" s="38"/>
      <c r="CM833" s="38"/>
      <c r="CN833" s="38"/>
      <c r="CO833" s="38"/>
      <c r="CP833" s="38"/>
      <c r="CQ833" s="38"/>
      <c r="CR833" s="38"/>
      <c r="CS833" s="38"/>
      <c r="CT833" s="38"/>
      <c r="CU833" s="38"/>
      <c r="CV833" s="38"/>
      <c r="CW833" s="38"/>
      <c r="CX833" s="38"/>
      <c r="CY833" s="38"/>
      <c r="CZ833" s="38"/>
      <c r="DA833" s="38"/>
      <c r="DB833" s="38"/>
      <c r="DC833" s="38"/>
      <c r="DD833" s="38"/>
      <c r="DE833" s="38"/>
      <c r="DF833" s="38"/>
      <c r="DG833" s="38"/>
      <c r="DH833" s="38"/>
      <c r="DI833" s="38"/>
      <c r="DJ833" s="38"/>
      <c r="DK833" s="38"/>
      <c r="DL833" s="38"/>
      <c r="DM833" s="38"/>
      <c r="DN833" s="38"/>
      <c r="DO833" s="38"/>
      <c r="DP833" s="38"/>
      <c r="DQ833" s="38"/>
      <c r="DR833" s="38"/>
      <c r="DS833" s="38"/>
      <c r="DT833" s="38"/>
      <c r="DU833" s="38"/>
      <c r="DV833" s="38"/>
      <c r="DW833" s="38"/>
      <c r="DX833" s="38"/>
      <c r="DY833" s="38"/>
      <c r="DZ833" s="38"/>
      <c r="EA833" s="38"/>
      <c r="EB833" s="38"/>
      <c r="EC833" s="38"/>
      <c r="ED833" s="38"/>
      <c r="EE833" s="38"/>
      <c r="EF833" s="38"/>
      <c r="EG833" s="38"/>
      <c r="EH833" s="38"/>
      <c r="EI833" s="38"/>
      <c r="EJ833" s="38"/>
      <c r="EK833" s="38"/>
      <c r="EL833" s="38"/>
      <c r="EM833" s="38"/>
      <c r="EN833" s="38"/>
      <c r="EO833" s="38"/>
      <c r="EP833" s="38"/>
      <c r="EQ833" s="38"/>
      <c r="ER833" s="38"/>
      <c r="ES833" s="38"/>
      <c r="ET833" s="38"/>
      <c r="EU833" s="38"/>
      <c r="EV833" s="38"/>
      <c r="EW833" s="38"/>
      <c r="EX833" s="38"/>
      <c r="EY833" s="38"/>
      <c r="EZ833" s="38"/>
      <c r="FA833" s="38"/>
      <c r="FB833" s="38"/>
      <c r="FC833" s="38"/>
      <c r="FD833" s="38"/>
      <c r="FE833" s="38"/>
      <c r="FF833" s="38"/>
      <c r="FG833" s="38"/>
      <c r="FH833" s="38"/>
      <c r="FI833" s="38"/>
      <c r="FJ833" s="38"/>
      <c r="FK833" s="38"/>
      <c r="FL833" s="38"/>
      <c r="FM833" s="38"/>
      <c r="FN833" s="38"/>
      <c r="FO833" s="38"/>
      <c r="FP833" s="38"/>
      <c r="FQ833" s="38"/>
      <c r="FR833" s="38"/>
      <c r="FS833" s="38"/>
    </row>
    <row r="834" spans="1:175" x14ac:dyDescent="0.2">
      <c r="A834" s="93">
        <f t="shared" si="184"/>
        <v>44249</v>
      </c>
      <c r="B834" s="94">
        <f t="shared" ca="1" si="191"/>
        <v>1006.87755999</v>
      </c>
      <c r="C834" s="95">
        <f t="shared" si="185"/>
        <v>1000</v>
      </c>
      <c r="D834" s="96">
        <f ca="1">IF(A834&lt;$B$1,VLOOKUP(A834,[1]DI!$A$4:$B$15000,2,FALSE),0)</f>
        <v>1.9000000000000006E-2</v>
      </c>
      <c r="E834" s="95">
        <f t="shared" ca="1" si="192"/>
        <v>7.4690000000000005E-5</v>
      </c>
      <c r="F834" s="97">
        <f t="shared" si="186"/>
        <v>1.0925</v>
      </c>
      <c r="G834" s="98">
        <f t="shared" ca="1" si="180"/>
        <v>1.000081598825</v>
      </c>
      <c r="H834" s="95">
        <f ca="1">TRUNC(PRODUCT(G$10:G833),15)</f>
        <v>1.10870008846137</v>
      </c>
      <c r="I834" s="95">
        <f t="shared" ca="1" si="187"/>
        <v>1.10112701668252</v>
      </c>
      <c r="J834" s="95">
        <f t="shared" ca="1" si="181"/>
        <v>1.0068775599999999</v>
      </c>
      <c r="K834" s="95">
        <f t="shared" ca="1" si="182"/>
        <v>6.87755999</v>
      </c>
      <c r="L834" s="99">
        <f>IF(VLOOKUP(A834,$U$12:$AD$125,8)=VLOOKUP(A833,$U$12:$AD$125,8),0,VLOOKUP(A834,U$12:$AD$125,8))</f>
        <v>0</v>
      </c>
      <c r="M834" s="100">
        <f>IF(L834&gt;0,VLOOKUP(L834,T$12:$AC$125,7),0)</f>
        <v>0</v>
      </c>
      <c r="N834" s="95">
        <f t="shared" si="188"/>
        <v>0</v>
      </c>
      <c r="O834" s="95">
        <f t="shared" ca="1" si="183"/>
        <v>6.87755999</v>
      </c>
      <c r="P834" s="101" t="str">
        <f t="shared" si="189"/>
        <v>J=</v>
      </c>
      <c r="Q834" s="102">
        <f t="shared" si="190"/>
        <v>44306</v>
      </c>
      <c r="R834" s="42"/>
      <c r="S834" s="48"/>
      <c r="T834" s="48"/>
      <c r="U834" s="45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  <c r="FI834" s="20"/>
      <c r="FJ834" s="20"/>
      <c r="FK834" s="20"/>
      <c r="FL834" s="20"/>
      <c r="FM834" s="20"/>
      <c r="FN834" s="20"/>
      <c r="FO834" s="20"/>
      <c r="FP834" s="20"/>
    </row>
    <row r="835" spans="1:175" x14ac:dyDescent="0.2">
      <c r="A835" s="93">
        <f t="shared" si="184"/>
        <v>44250</v>
      </c>
      <c r="B835" s="94">
        <f t="shared" ca="1" si="191"/>
        <v>1006.9597199999999</v>
      </c>
      <c r="C835" s="95">
        <f t="shared" si="185"/>
        <v>1000</v>
      </c>
      <c r="D835" s="96">
        <f ca="1">IF(A835&lt;$B$1,VLOOKUP(A835,[1]DI!$A$4:$B$15000,2,FALSE),0)</f>
        <v>1.9000000000000006E-2</v>
      </c>
      <c r="E835" s="95">
        <f t="shared" ca="1" si="192"/>
        <v>7.4690000000000005E-5</v>
      </c>
      <c r="F835" s="97">
        <f t="shared" si="186"/>
        <v>1.0925</v>
      </c>
      <c r="G835" s="98">
        <f t="shared" ca="1" si="180"/>
        <v>1.000081598825</v>
      </c>
      <c r="H835" s="95">
        <f ca="1">TRUNC(PRODUCT(G$10:G834),15)</f>
        <v>1.1087905570858601</v>
      </c>
      <c r="I835" s="95">
        <f t="shared" ca="1" si="187"/>
        <v>1.10112701668252</v>
      </c>
      <c r="J835" s="95">
        <f t="shared" ca="1" si="181"/>
        <v>1.00695972</v>
      </c>
      <c r="K835" s="95">
        <f t="shared" ca="1" si="182"/>
        <v>6.9597199999999999</v>
      </c>
      <c r="L835" s="99">
        <f>IF(VLOOKUP(A835,$U$12:$AD$125,8)=VLOOKUP(A834,$U$12:$AD$125,8),0,VLOOKUP(A835,U$12:$AD$125,8))</f>
        <v>0</v>
      </c>
      <c r="M835" s="100">
        <f>IF(L835&gt;0,VLOOKUP(L835,T$12:$AC$125,7),0)</f>
        <v>0</v>
      </c>
      <c r="N835" s="95">
        <f t="shared" si="188"/>
        <v>0</v>
      </c>
      <c r="O835" s="95">
        <f t="shared" ca="1" si="183"/>
        <v>6.9597199999999999</v>
      </c>
      <c r="P835" s="101" t="str">
        <f t="shared" si="189"/>
        <v>J=</v>
      </c>
      <c r="Q835" s="102">
        <f t="shared" si="190"/>
        <v>44306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  <c r="FI835" s="20"/>
      <c r="FJ835" s="20"/>
      <c r="FK835" s="20"/>
      <c r="FL835" s="20"/>
      <c r="FM835" s="20"/>
      <c r="FN835" s="20"/>
      <c r="FO835" s="20"/>
      <c r="FP835" s="20"/>
    </row>
    <row r="836" spans="1:175" x14ac:dyDescent="0.2">
      <c r="A836" s="93">
        <f t="shared" si="184"/>
        <v>44251</v>
      </c>
      <c r="B836" s="94">
        <f t="shared" ca="1" si="191"/>
        <v>1007.04189</v>
      </c>
      <c r="C836" s="95">
        <f t="shared" si="185"/>
        <v>1000</v>
      </c>
      <c r="D836" s="96">
        <f ca="1">IF(A836&lt;$B$1,VLOOKUP(A836,[1]DI!$A$4:$B$15000,2,FALSE),0)</f>
        <v>1.9000000000000006E-2</v>
      </c>
      <c r="E836" s="95">
        <f t="shared" ca="1" si="192"/>
        <v>7.4690000000000005E-5</v>
      </c>
      <c r="F836" s="97">
        <f t="shared" si="186"/>
        <v>1.0925</v>
      </c>
      <c r="G836" s="98">
        <f t="shared" ca="1" si="180"/>
        <v>1.000081598825</v>
      </c>
      <c r="H836" s="95">
        <f ca="1">TRUNC(PRODUCT(G$10:G835),15)</f>
        <v>1.1088810330924901</v>
      </c>
      <c r="I836" s="95">
        <f t="shared" ca="1" si="187"/>
        <v>1.10112701668252</v>
      </c>
      <c r="J836" s="95">
        <f t="shared" ca="1" si="181"/>
        <v>1.00704189</v>
      </c>
      <c r="K836" s="95">
        <f t="shared" ca="1" si="182"/>
        <v>7.0418900000000004</v>
      </c>
      <c r="L836" s="99">
        <f>IF(VLOOKUP(A836,$U$12:$AD$125,8)=VLOOKUP(A835,$U$12:$AD$125,8),0,VLOOKUP(A836,U$12:$AD$125,8))</f>
        <v>0</v>
      </c>
      <c r="M836" s="100">
        <f>IF(L836&gt;0,VLOOKUP(L836,T$12:$AC$125,7),0)</f>
        <v>0</v>
      </c>
      <c r="N836" s="95">
        <f t="shared" si="188"/>
        <v>0</v>
      </c>
      <c r="O836" s="95">
        <f t="shared" ca="1" si="183"/>
        <v>7.0418900000000004</v>
      </c>
      <c r="P836" s="101" t="str">
        <f t="shared" si="189"/>
        <v>J=</v>
      </c>
      <c r="Q836" s="102">
        <f t="shared" si="190"/>
        <v>44306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  <c r="FI836" s="20"/>
      <c r="FJ836" s="20"/>
      <c r="FK836" s="20"/>
      <c r="FL836" s="20"/>
      <c r="FM836" s="20"/>
      <c r="FN836" s="20"/>
      <c r="FO836" s="20"/>
      <c r="FP836" s="20"/>
    </row>
    <row r="837" spans="1:175" x14ac:dyDescent="0.2">
      <c r="A837" s="93">
        <f t="shared" si="184"/>
        <v>44252</v>
      </c>
      <c r="B837" s="94">
        <f t="shared" ca="1" si="191"/>
        <v>1007.12405999</v>
      </c>
      <c r="C837" s="95">
        <f t="shared" si="185"/>
        <v>1000</v>
      </c>
      <c r="D837" s="96">
        <f ca="1">IF(A837&lt;$B$1,VLOOKUP(A837,[1]DI!$A$4:$B$15000,2,FALSE),0)</f>
        <v>1.9000000000000006E-2</v>
      </c>
      <c r="E837" s="95">
        <f t="shared" ca="1" si="192"/>
        <v>7.4690000000000005E-5</v>
      </c>
      <c r="F837" s="97">
        <f t="shared" si="186"/>
        <v>1.0925</v>
      </c>
      <c r="G837" s="98">
        <f t="shared" ca="1" si="180"/>
        <v>1.000081598825</v>
      </c>
      <c r="H837" s="95">
        <f ca="1">TRUNC(PRODUCT(G$10:G836),15)</f>
        <v>1.1089715164818601</v>
      </c>
      <c r="I837" s="95">
        <f t="shared" ca="1" si="187"/>
        <v>1.10112701668252</v>
      </c>
      <c r="J837" s="95">
        <f t="shared" ca="1" si="181"/>
        <v>1.00712406</v>
      </c>
      <c r="K837" s="95">
        <f t="shared" ca="1" si="182"/>
        <v>7.1240599900000001</v>
      </c>
      <c r="L837" s="99">
        <f>IF(VLOOKUP(A837,$U$12:$AD$125,8)=VLOOKUP(A836,$U$12:$AD$125,8),0,VLOOKUP(A837,U$12:$AD$125,8))</f>
        <v>0</v>
      </c>
      <c r="M837" s="100">
        <f>IF(L837&gt;0,VLOOKUP(L837,T$12:$AC$125,7),0)</f>
        <v>0</v>
      </c>
      <c r="N837" s="95">
        <f t="shared" si="188"/>
        <v>0</v>
      </c>
      <c r="O837" s="95">
        <f t="shared" ca="1" si="183"/>
        <v>7.1240599900000001</v>
      </c>
      <c r="P837" s="101" t="str">
        <f t="shared" si="189"/>
        <v>J=</v>
      </c>
      <c r="Q837" s="102">
        <f t="shared" si="190"/>
        <v>44306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  <c r="FI837" s="20"/>
      <c r="FJ837" s="20"/>
      <c r="FK837" s="20"/>
      <c r="FL837" s="20"/>
      <c r="FM837" s="20"/>
      <c r="FN837" s="20"/>
      <c r="FO837" s="20"/>
      <c r="FP837" s="20"/>
    </row>
    <row r="838" spans="1:175" x14ac:dyDescent="0.2">
      <c r="A838" s="93">
        <f t="shared" si="184"/>
        <v>44253</v>
      </c>
      <c r="B838" s="94">
        <f t="shared" ca="1" si="191"/>
        <v>1007.20623999</v>
      </c>
      <c r="C838" s="95">
        <f t="shared" si="185"/>
        <v>1000</v>
      </c>
      <c r="D838" s="96">
        <f ca="1">IF(A838&lt;$B$1,VLOOKUP(A838,[1]DI!$A$4:$B$15000,2,FALSE),0)</f>
        <v>1.9000000000000006E-2</v>
      </c>
      <c r="E838" s="95">
        <f t="shared" ca="1" si="192"/>
        <v>7.4690000000000005E-5</v>
      </c>
      <c r="F838" s="97">
        <f t="shared" si="186"/>
        <v>1.0925</v>
      </c>
      <c r="G838" s="98">
        <f t="shared" ca="1" si="180"/>
        <v>1.000081598825</v>
      </c>
      <c r="H838" s="95">
        <f ca="1">TRUNC(PRODUCT(G$10:G837),15)</f>
        <v>1.1090620072545601</v>
      </c>
      <c r="I838" s="95">
        <f t="shared" ca="1" si="187"/>
        <v>1.10112701668252</v>
      </c>
      <c r="J838" s="95">
        <f t="shared" ca="1" si="181"/>
        <v>1.0072062399999999</v>
      </c>
      <c r="K838" s="95">
        <f t="shared" ca="1" si="182"/>
        <v>7.2062399900000003</v>
      </c>
      <c r="L838" s="99">
        <f>IF(VLOOKUP(A838,$U$12:$AD$125,8)=VLOOKUP(A837,$U$12:$AD$125,8),0,VLOOKUP(A838,U$12:$AD$125,8))</f>
        <v>0</v>
      </c>
      <c r="M838" s="100">
        <f>IF(L838&gt;0,VLOOKUP(L838,T$12:$AC$125,7),0)</f>
        <v>0</v>
      </c>
      <c r="N838" s="95">
        <f t="shared" si="188"/>
        <v>0</v>
      </c>
      <c r="O838" s="95">
        <f t="shared" ca="1" si="183"/>
        <v>7.2062399900000003</v>
      </c>
      <c r="P838" s="101" t="str">
        <f t="shared" si="189"/>
        <v>J=</v>
      </c>
      <c r="Q838" s="102">
        <f t="shared" si="190"/>
        <v>44306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  <c r="FI838" s="20"/>
      <c r="FJ838" s="20"/>
      <c r="FK838" s="20"/>
      <c r="FL838" s="20"/>
      <c r="FM838" s="20"/>
      <c r="FN838" s="20"/>
      <c r="FO838" s="20"/>
      <c r="FP838" s="20"/>
    </row>
    <row r="839" spans="1:175" x14ac:dyDescent="0.2">
      <c r="A839" s="93">
        <f t="shared" si="184"/>
        <v>44254</v>
      </c>
      <c r="B839" s="94">
        <f t="shared" ca="1" si="191"/>
        <v>1007.2884299999999</v>
      </c>
      <c r="C839" s="95">
        <f t="shared" si="185"/>
        <v>1000</v>
      </c>
      <c r="D839" s="96">
        <f ca="1">IF(A839&lt;$B$1,VLOOKUP(A839,[1]DI!$A$4:$B$15000,2,FALSE),0)</f>
        <v>0</v>
      </c>
      <c r="E839" s="95">
        <f t="shared" ca="1" si="192"/>
        <v>0</v>
      </c>
      <c r="F839" s="97">
        <f t="shared" si="186"/>
        <v>1.0925</v>
      </c>
      <c r="G839" s="98">
        <f t="shared" ca="1" si="180"/>
        <v>1</v>
      </c>
      <c r="H839" s="95">
        <f ca="1">TRUNC(PRODUCT(G$10:G838),15)</f>
        <v>1.1091525054112099</v>
      </c>
      <c r="I839" s="95">
        <f t="shared" ca="1" si="187"/>
        <v>1.10112701668252</v>
      </c>
      <c r="J839" s="95">
        <f t="shared" ca="1" si="181"/>
        <v>1.00728843</v>
      </c>
      <c r="K839" s="95">
        <f t="shared" ca="1" si="182"/>
        <v>7.28843</v>
      </c>
      <c r="L839" s="99">
        <f>IF(VLOOKUP(A839,$U$12:$AD$125,8)=VLOOKUP(A838,$U$12:$AD$125,8),0,VLOOKUP(A839,U$12:$AD$125,8))</f>
        <v>0</v>
      </c>
      <c r="M839" s="100">
        <f>IF(L839&gt;0,VLOOKUP(L839,T$12:$AC$125,7),0)</f>
        <v>0</v>
      </c>
      <c r="N839" s="95">
        <f t="shared" si="188"/>
        <v>0</v>
      </c>
      <c r="O839" s="95">
        <f t="shared" ca="1" si="183"/>
        <v>7.28843</v>
      </c>
      <c r="P839" s="101" t="str">
        <f t="shared" si="189"/>
        <v>J=</v>
      </c>
      <c r="Q839" s="102">
        <f t="shared" si="190"/>
        <v>44306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  <c r="FI839" s="20"/>
      <c r="FJ839" s="20"/>
      <c r="FK839" s="20"/>
      <c r="FL839" s="20"/>
      <c r="FM839" s="20"/>
      <c r="FN839" s="20"/>
      <c r="FO839" s="20"/>
      <c r="FP839" s="20"/>
    </row>
    <row r="840" spans="1:175" x14ac:dyDescent="0.2">
      <c r="A840" s="93">
        <f t="shared" si="184"/>
        <v>44255</v>
      </c>
      <c r="B840" s="94">
        <f t="shared" ca="1" si="191"/>
        <v>1007.2884299999999</v>
      </c>
      <c r="C840" s="95">
        <f t="shared" si="185"/>
        <v>1000</v>
      </c>
      <c r="D840" s="96">
        <f ca="1">IF(A840&lt;$B$1,VLOOKUP(A840,[1]DI!$A$4:$B$15000,2,FALSE),0)</f>
        <v>0</v>
      </c>
      <c r="E840" s="95">
        <f t="shared" ca="1" si="192"/>
        <v>0</v>
      </c>
      <c r="F840" s="97">
        <f t="shared" si="186"/>
        <v>1.0925</v>
      </c>
      <c r="G840" s="98">
        <f t="shared" ca="1" si="180"/>
        <v>1</v>
      </c>
      <c r="H840" s="95">
        <f ca="1">TRUNC(PRODUCT(G$10:G839),15)</f>
        <v>1.1091525054112099</v>
      </c>
      <c r="I840" s="95">
        <f t="shared" ca="1" si="187"/>
        <v>1.10112701668252</v>
      </c>
      <c r="J840" s="95">
        <f t="shared" ca="1" si="181"/>
        <v>1.00728843</v>
      </c>
      <c r="K840" s="95">
        <f t="shared" ca="1" si="182"/>
        <v>7.28843</v>
      </c>
      <c r="L840" s="99">
        <f>IF(VLOOKUP(A840,$U$12:$AD$125,8)=VLOOKUP(A839,$U$12:$AD$125,8),0,VLOOKUP(A840,U$12:$AD$125,8))</f>
        <v>0</v>
      </c>
      <c r="M840" s="100">
        <f>IF(L840&gt;0,VLOOKUP(L840,T$12:$AC$125,7),0)</f>
        <v>0</v>
      </c>
      <c r="N840" s="95">
        <f t="shared" si="188"/>
        <v>0</v>
      </c>
      <c r="O840" s="95">
        <f t="shared" ca="1" si="183"/>
        <v>7.28843</v>
      </c>
      <c r="P840" s="101" t="str">
        <f t="shared" si="189"/>
        <v>J=</v>
      </c>
      <c r="Q840" s="102">
        <f t="shared" si="190"/>
        <v>44306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  <c r="FI840" s="20"/>
      <c r="FJ840" s="20"/>
      <c r="FK840" s="20"/>
      <c r="FL840" s="20"/>
      <c r="FM840" s="20"/>
      <c r="FN840" s="20"/>
      <c r="FO840" s="20"/>
      <c r="FP840" s="20"/>
    </row>
    <row r="841" spans="1:175" x14ac:dyDescent="0.2">
      <c r="A841" s="93">
        <f t="shared" si="184"/>
        <v>44256</v>
      </c>
      <c r="B841" s="94">
        <f t="shared" ca="1" si="191"/>
        <v>1007.2884299999999</v>
      </c>
      <c r="C841" s="95">
        <f t="shared" si="185"/>
        <v>1000</v>
      </c>
      <c r="D841" s="96">
        <f ca="1">IF(A841&lt;$B$1,VLOOKUP(A841,[1]DI!$A$4:$B$15000,2,FALSE),0)</f>
        <v>1.9000000000000006E-2</v>
      </c>
      <c r="E841" s="95">
        <f t="shared" ca="1" si="192"/>
        <v>7.4690000000000005E-5</v>
      </c>
      <c r="F841" s="97">
        <f t="shared" si="186"/>
        <v>1.0925</v>
      </c>
      <c r="G841" s="98">
        <f t="shared" ca="1" si="180"/>
        <v>1.000081598825</v>
      </c>
      <c r="H841" s="95">
        <f ca="1">TRUNC(PRODUCT(G$10:G840),15)</f>
        <v>1.1091525054112099</v>
      </c>
      <c r="I841" s="95">
        <f t="shared" ca="1" si="187"/>
        <v>1.10112701668252</v>
      </c>
      <c r="J841" s="95">
        <f t="shared" ca="1" si="181"/>
        <v>1.00728843</v>
      </c>
      <c r="K841" s="95">
        <f t="shared" ca="1" si="182"/>
        <v>7.28843</v>
      </c>
      <c r="L841" s="99">
        <f>IF(VLOOKUP(A841,$U$12:$AD$125,8)=VLOOKUP(A840,$U$12:$AD$125,8),0,VLOOKUP(A841,U$12:$AD$125,8))</f>
        <v>0</v>
      </c>
      <c r="M841" s="100">
        <f>IF(L841&gt;0,VLOOKUP(L841,T$12:$AC$125,7),0)</f>
        <v>0</v>
      </c>
      <c r="N841" s="95">
        <f t="shared" si="188"/>
        <v>0</v>
      </c>
      <c r="O841" s="95">
        <f t="shared" ca="1" si="183"/>
        <v>7.28843</v>
      </c>
      <c r="P841" s="101" t="str">
        <f t="shared" si="189"/>
        <v>J=</v>
      </c>
      <c r="Q841" s="102">
        <f t="shared" si="190"/>
        <v>44306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  <c r="FI841" s="20"/>
      <c r="FJ841" s="20"/>
      <c r="FK841" s="20"/>
      <c r="FL841" s="20"/>
      <c r="FM841" s="20"/>
      <c r="FN841" s="20"/>
      <c r="FO841" s="20"/>
      <c r="FP841" s="20"/>
    </row>
    <row r="842" spans="1:175" x14ac:dyDescent="0.2">
      <c r="A842" s="93">
        <f t="shared" si="184"/>
        <v>44257</v>
      </c>
      <c r="B842" s="94">
        <f t="shared" ca="1" si="191"/>
        <v>1007.37062</v>
      </c>
      <c r="C842" s="95">
        <f t="shared" si="185"/>
        <v>1000</v>
      </c>
      <c r="D842" s="96">
        <f ca="1">IF(A842&lt;$B$1,VLOOKUP(A842,[1]DI!$A$4:$B$15000,2,FALSE),0)</f>
        <v>1.9000000000000006E-2</v>
      </c>
      <c r="E842" s="95">
        <f t="shared" ca="1" si="192"/>
        <v>7.4690000000000005E-5</v>
      </c>
      <c r="F842" s="97">
        <f t="shared" si="186"/>
        <v>1.0925</v>
      </c>
      <c r="G842" s="98">
        <f t="shared" ref="G842:G905" ca="1" si="193">TRUNC((1+(E842*F842)),15)</f>
        <v>1.000081598825</v>
      </c>
      <c r="H842" s="95">
        <f ca="1">TRUNC(PRODUCT(G$10:G841),15)</f>
        <v>1.1092430109523901</v>
      </c>
      <c r="I842" s="95">
        <f t="shared" ca="1" si="187"/>
        <v>1.10112701668252</v>
      </c>
      <c r="J842" s="95">
        <f t="shared" ref="J842:J905" ca="1" si="194">ROUND(TRUNC(H842/I842,15),8)</f>
        <v>1.0073706200000001</v>
      </c>
      <c r="K842" s="95">
        <f t="shared" ref="K842:K905" ca="1" si="195">TRUNC((C842*(J842-1)),8)</f>
        <v>7.3706199999999997</v>
      </c>
      <c r="L842" s="99">
        <f>IF(VLOOKUP(A842,$U$12:$AD$125,8)=VLOOKUP(A841,$U$12:$AD$125,8),0,VLOOKUP(A842,U$12:$AD$125,8))</f>
        <v>0</v>
      </c>
      <c r="M842" s="100">
        <f>IF(L842&gt;0,VLOOKUP(L842,T$12:$AC$125,7),0)</f>
        <v>0</v>
      </c>
      <c r="N842" s="95">
        <f t="shared" si="188"/>
        <v>0</v>
      </c>
      <c r="O842" s="95">
        <f t="shared" ref="O842:O905" ca="1" si="196">(K842+N842)</f>
        <v>7.3706199999999997</v>
      </c>
      <c r="P842" s="101" t="str">
        <f t="shared" si="189"/>
        <v>J=</v>
      </c>
      <c r="Q842" s="102">
        <f t="shared" si="190"/>
        <v>44306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  <c r="FI842" s="20"/>
      <c r="FJ842" s="20"/>
      <c r="FK842" s="20"/>
      <c r="FL842" s="20"/>
      <c r="FM842" s="20"/>
      <c r="FN842" s="20"/>
      <c r="FO842" s="20"/>
      <c r="FP842" s="20"/>
    </row>
    <row r="843" spans="1:175" x14ac:dyDescent="0.2">
      <c r="A843" s="93">
        <f t="shared" ref="A843:A906" si="197">(A842+1)</f>
        <v>44258</v>
      </c>
      <c r="B843" s="94">
        <f t="shared" ca="1" si="191"/>
        <v>1007.4528299999999</v>
      </c>
      <c r="C843" s="95">
        <f t="shared" ref="C843:C906" si="198">TRUNC(C842-N842,8)</f>
        <v>1000</v>
      </c>
      <c r="D843" s="96">
        <f ca="1">IF(A843&lt;$B$1,VLOOKUP(A843,[1]DI!$A$4:$B$15000,2,FALSE),0)</f>
        <v>1.9000000000000006E-2</v>
      </c>
      <c r="E843" s="95">
        <f t="shared" ca="1" si="192"/>
        <v>7.4690000000000005E-5</v>
      </c>
      <c r="F843" s="97">
        <f t="shared" ref="F843:F906" si="199">F842</f>
        <v>1.0925</v>
      </c>
      <c r="G843" s="98">
        <f t="shared" ca="1" si="193"/>
        <v>1.000081598825</v>
      </c>
      <c r="H843" s="95">
        <f ca="1">TRUNC(PRODUCT(G$10:G842),15)</f>
        <v>1.1093335238787301</v>
      </c>
      <c r="I843" s="95">
        <f t="shared" ref="I843:I906" ca="1" si="200">IF(OR(L842&gt;0,L842="E"),H842,I842)</f>
        <v>1.10112701668252</v>
      </c>
      <c r="J843" s="95">
        <f t="shared" ca="1" si="194"/>
        <v>1.0074528300000001</v>
      </c>
      <c r="K843" s="95">
        <f t="shared" ca="1" si="195"/>
        <v>7.4528299999999996</v>
      </c>
      <c r="L843" s="99">
        <f>IF(VLOOKUP(A843,$U$12:$AD$125,8)=VLOOKUP(A842,$U$12:$AD$125,8),0,VLOOKUP(A843,U$12:$AD$125,8))</f>
        <v>0</v>
      </c>
      <c r="M843" s="100">
        <f>IF(L843&gt;0,VLOOKUP(L843,T$12:$AC$125,7),0)</f>
        <v>0</v>
      </c>
      <c r="N843" s="95">
        <f t="shared" ref="N843:N906" si="201">IF(M843&gt;0,(C843*M843),0)</f>
        <v>0</v>
      </c>
      <c r="O843" s="95">
        <f t="shared" ca="1" si="196"/>
        <v>7.4528299999999996</v>
      </c>
      <c r="P843" s="101" t="str">
        <f t="shared" ref="P843:P906" si="202">IF(L842&gt;0,VLOOKUP(A842,$U$12:$AD$125,9),P842)</f>
        <v>J=</v>
      </c>
      <c r="Q843" s="102">
        <f t="shared" ref="Q843:Q906" si="203">IF(L842&gt;0,VLOOKUP(A842,$U$12:$AD$125,10),Q842)</f>
        <v>44306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  <c r="FI843" s="20"/>
      <c r="FJ843" s="20"/>
      <c r="FK843" s="20"/>
      <c r="FL843" s="20"/>
      <c r="FM843" s="20"/>
      <c r="FN843" s="20"/>
      <c r="FO843" s="20"/>
      <c r="FP843" s="20"/>
    </row>
    <row r="844" spans="1:175" x14ac:dyDescent="0.2">
      <c r="A844" s="93">
        <f t="shared" si="197"/>
        <v>44259</v>
      </c>
      <c r="B844" s="94">
        <f t="shared" ref="B844:B907" ca="1" si="204">IF(A844&lt;=TODAY(),C844+K844,IF(AND(A844&gt;TODAY(),A844&lt;=$B$1),IF(VLOOKUP(TODAY(),$A$10:$D$5000,4,FALSE)=0,"n.d",C844+K844),"n.d"))</f>
        <v>1007.53503</v>
      </c>
      <c r="C844" s="95">
        <f t="shared" si="198"/>
        <v>1000</v>
      </c>
      <c r="D844" s="96">
        <f ca="1">IF(A844&lt;$B$1,VLOOKUP(A844,[1]DI!$A$4:$B$15000,2,FALSE),0)</f>
        <v>1.9000000000000006E-2</v>
      </c>
      <c r="E844" s="95">
        <f t="shared" ca="1" si="192"/>
        <v>7.4690000000000005E-5</v>
      </c>
      <c r="F844" s="97">
        <f t="shared" si="199"/>
        <v>1.0925</v>
      </c>
      <c r="G844" s="98">
        <f t="shared" ca="1" si="193"/>
        <v>1.000081598825</v>
      </c>
      <c r="H844" s="95">
        <f ca="1">TRUNC(PRODUCT(G$10:G843),15)</f>
        <v>1.1094240441908101</v>
      </c>
      <c r="I844" s="95">
        <f t="shared" ca="1" si="200"/>
        <v>1.10112701668252</v>
      </c>
      <c r="J844" s="95">
        <f t="shared" ca="1" si="194"/>
        <v>1.0075350300000001</v>
      </c>
      <c r="K844" s="95">
        <f t="shared" ca="1" si="195"/>
        <v>7.5350299999999999</v>
      </c>
      <c r="L844" s="99">
        <f>IF(VLOOKUP(A844,$U$12:$AD$125,8)=VLOOKUP(A843,$U$12:$AD$125,8),0,VLOOKUP(A844,U$12:$AD$125,8))</f>
        <v>0</v>
      </c>
      <c r="M844" s="100">
        <f>IF(L844&gt;0,VLOOKUP(L844,T$12:$AC$125,7),0)</f>
        <v>0</v>
      </c>
      <c r="N844" s="95">
        <f t="shared" si="201"/>
        <v>0</v>
      </c>
      <c r="O844" s="95">
        <f t="shared" ca="1" si="196"/>
        <v>7.5350299999999999</v>
      </c>
      <c r="P844" s="101" t="str">
        <f t="shared" si="202"/>
        <v>J=</v>
      </c>
      <c r="Q844" s="102">
        <f t="shared" si="203"/>
        <v>44306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  <c r="FI844" s="20"/>
      <c r="FJ844" s="20"/>
      <c r="FK844" s="20"/>
      <c r="FL844" s="20"/>
      <c r="FM844" s="20"/>
      <c r="FN844" s="20"/>
      <c r="FO844" s="20"/>
      <c r="FP844" s="20"/>
    </row>
    <row r="845" spans="1:175" x14ac:dyDescent="0.2">
      <c r="A845" s="93">
        <f t="shared" si="197"/>
        <v>44260</v>
      </c>
      <c r="B845" s="94">
        <f t="shared" ca="1" si="204"/>
        <v>1007.61725</v>
      </c>
      <c r="C845" s="95">
        <f t="shared" si="198"/>
        <v>1000</v>
      </c>
      <c r="D845" s="96">
        <f ca="1">IF(A845&lt;$B$1,VLOOKUP(A845,[1]DI!$A$4:$B$15000,2,FALSE),0)</f>
        <v>1.9000000000000006E-2</v>
      </c>
      <c r="E845" s="95">
        <f t="shared" ref="E845:E908" ca="1" si="205">ROUND((((1+D845)^(1/252)-1)),8)</f>
        <v>7.4690000000000005E-5</v>
      </c>
      <c r="F845" s="97">
        <f t="shared" si="199"/>
        <v>1.0925</v>
      </c>
      <c r="G845" s="98">
        <f t="shared" ca="1" si="193"/>
        <v>1.000081598825</v>
      </c>
      <c r="H845" s="95">
        <f ca="1">TRUNC(PRODUCT(G$10:G844),15)</f>
        <v>1.1095145718892401</v>
      </c>
      <c r="I845" s="95">
        <f t="shared" ca="1" si="200"/>
        <v>1.10112701668252</v>
      </c>
      <c r="J845" s="95">
        <f t="shared" ca="1" si="194"/>
        <v>1.00761725</v>
      </c>
      <c r="K845" s="95">
        <f t="shared" ca="1" si="195"/>
        <v>7.6172500000000003</v>
      </c>
      <c r="L845" s="99">
        <f>IF(VLOOKUP(A845,$U$12:$AD$125,8)=VLOOKUP(A844,$U$12:$AD$125,8),0,VLOOKUP(A845,U$12:$AD$125,8))</f>
        <v>0</v>
      </c>
      <c r="M845" s="100">
        <f>IF(L845&gt;0,VLOOKUP(L845,T$12:$AC$125,7),0)</f>
        <v>0</v>
      </c>
      <c r="N845" s="95">
        <f t="shared" si="201"/>
        <v>0</v>
      </c>
      <c r="O845" s="95">
        <f t="shared" ca="1" si="196"/>
        <v>7.6172500000000003</v>
      </c>
      <c r="P845" s="101" t="str">
        <f t="shared" si="202"/>
        <v>J=</v>
      </c>
      <c r="Q845" s="102">
        <f t="shared" si="203"/>
        <v>44306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  <c r="FI845" s="20"/>
      <c r="FJ845" s="20"/>
      <c r="FK845" s="20"/>
      <c r="FL845" s="20"/>
      <c r="FM845" s="20"/>
      <c r="FN845" s="20"/>
      <c r="FO845" s="20"/>
      <c r="FP845" s="20"/>
    </row>
    <row r="846" spans="1:175" x14ac:dyDescent="0.2">
      <c r="A846" s="93">
        <f t="shared" si="197"/>
        <v>44261</v>
      </c>
      <c r="B846" s="94">
        <f t="shared" ca="1" si="204"/>
        <v>1007.69946999</v>
      </c>
      <c r="C846" s="95">
        <f t="shared" si="198"/>
        <v>1000</v>
      </c>
      <c r="D846" s="96">
        <f ca="1">IF(A846&lt;$B$1,VLOOKUP(A846,[1]DI!$A$4:$B$15000,2,FALSE),0)</f>
        <v>0</v>
      </c>
      <c r="E846" s="95">
        <f t="shared" ca="1" si="205"/>
        <v>0</v>
      </c>
      <c r="F846" s="97">
        <f t="shared" si="199"/>
        <v>1.0925</v>
      </c>
      <c r="G846" s="98">
        <f t="shared" ca="1" si="193"/>
        <v>1</v>
      </c>
      <c r="H846" s="95">
        <f ca="1">TRUNC(PRODUCT(G$10:G845),15)</f>
        <v>1.10960510697463</v>
      </c>
      <c r="I846" s="95">
        <f t="shared" ca="1" si="200"/>
        <v>1.10112701668252</v>
      </c>
      <c r="J846" s="95">
        <f t="shared" ca="1" si="194"/>
        <v>1.0076994699999999</v>
      </c>
      <c r="K846" s="95">
        <f t="shared" ca="1" si="195"/>
        <v>7.6994699899999999</v>
      </c>
      <c r="L846" s="99">
        <f>IF(VLOOKUP(A846,$U$12:$AD$125,8)=VLOOKUP(A845,$U$12:$AD$125,8),0,VLOOKUP(A846,U$12:$AD$125,8))</f>
        <v>0</v>
      </c>
      <c r="M846" s="100">
        <f>IF(L846&gt;0,VLOOKUP(L846,T$12:$AC$125,7),0)</f>
        <v>0</v>
      </c>
      <c r="N846" s="95">
        <f t="shared" si="201"/>
        <v>0</v>
      </c>
      <c r="O846" s="95">
        <f t="shared" ca="1" si="196"/>
        <v>7.6994699899999999</v>
      </c>
      <c r="P846" s="101" t="str">
        <f t="shared" si="202"/>
        <v>J=</v>
      </c>
      <c r="Q846" s="102">
        <f t="shared" si="203"/>
        <v>44306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  <c r="FI846" s="20"/>
      <c r="FJ846" s="20"/>
      <c r="FK846" s="20"/>
      <c r="FL846" s="20"/>
      <c r="FM846" s="20"/>
      <c r="FN846" s="20"/>
      <c r="FO846" s="20"/>
      <c r="FP846" s="20"/>
    </row>
    <row r="847" spans="1:175" x14ac:dyDescent="0.2">
      <c r="A847" s="93">
        <f t="shared" si="197"/>
        <v>44262</v>
      </c>
      <c r="B847" s="94">
        <f t="shared" ca="1" si="204"/>
        <v>1007.69946999</v>
      </c>
      <c r="C847" s="95">
        <f t="shared" si="198"/>
        <v>1000</v>
      </c>
      <c r="D847" s="96">
        <f ca="1">IF(A847&lt;$B$1,VLOOKUP(A847,[1]DI!$A$4:$B$15000,2,FALSE),0)</f>
        <v>0</v>
      </c>
      <c r="E847" s="95">
        <f t="shared" ca="1" si="205"/>
        <v>0</v>
      </c>
      <c r="F847" s="97">
        <f t="shared" si="199"/>
        <v>1.0925</v>
      </c>
      <c r="G847" s="98">
        <f t="shared" ca="1" si="193"/>
        <v>1</v>
      </c>
      <c r="H847" s="95">
        <f ca="1">TRUNC(PRODUCT(G$10:G846),15)</f>
        <v>1.10960510697463</v>
      </c>
      <c r="I847" s="95">
        <f t="shared" ca="1" si="200"/>
        <v>1.10112701668252</v>
      </c>
      <c r="J847" s="95">
        <f t="shared" ca="1" si="194"/>
        <v>1.0076994699999999</v>
      </c>
      <c r="K847" s="95">
        <f t="shared" ca="1" si="195"/>
        <v>7.6994699899999999</v>
      </c>
      <c r="L847" s="99">
        <f>IF(VLOOKUP(A847,$U$12:$AD$125,8)=VLOOKUP(A846,$U$12:$AD$125,8),0,VLOOKUP(A847,U$12:$AD$125,8))</f>
        <v>0</v>
      </c>
      <c r="M847" s="100">
        <f>IF(L847&gt;0,VLOOKUP(L847,T$12:$AC$125,7),0)</f>
        <v>0</v>
      </c>
      <c r="N847" s="95">
        <f t="shared" si="201"/>
        <v>0</v>
      </c>
      <c r="O847" s="95">
        <f t="shared" ca="1" si="196"/>
        <v>7.6994699899999999</v>
      </c>
      <c r="P847" s="101" t="str">
        <f t="shared" si="202"/>
        <v>J=</v>
      </c>
      <c r="Q847" s="102">
        <f t="shared" si="203"/>
        <v>44306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  <c r="FI847" s="20"/>
      <c r="FJ847" s="20"/>
      <c r="FK847" s="20"/>
      <c r="FL847" s="20"/>
      <c r="FM847" s="20"/>
      <c r="FN847" s="20"/>
      <c r="FO847" s="20"/>
      <c r="FP847" s="20"/>
    </row>
    <row r="848" spans="1:175" x14ac:dyDescent="0.2">
      <c r="A848" s="93">
        <f t="shared" si="197"/>
        <v>44263</v>
      </c>
      <c r="B848" s="94">
        <f t="shared" ca="1" si="204"/>
        <v>1007.69946999</v>
      </c>
      <c r="C848" s="95">
        <f t="shared" si="198"/>
        <v>1000</v>
      </c>
      <c r="D848" s="96">
        <f ca="1">IF(A848&lt;$B$1,VLOOKUP(A848,[1]DI!$A$4:$B$15000,2,FALSE),0)</f>
        <v>1.9000000000000006E-2</v>
      </c>
      <c r="E848" s="95">
        <f t="shared" ca="1" si="205"/>
        <v>7.4690000000000005E-5</v>
      </c>
      <c r="F848" s="97">
        <f t="shared" si="199"/>
        <v>1.0925</v>
      </c>
      <c r="G848" s="98">
        <f t="shared" ca="1" si="193"/>
        <v>1.000081598825</v>
      </c>
      <c r="H848" s="95">
        <f ca="1">TRUNC(PRODUCT(G$10:G847),15)</f>
        <v>1.10960510697463</v>
      </c>
      <c r="I848" s="95">
        <f t="shared" ca="1" si="200"/>
        <v>1.10112701668252</v>
      </c>
      <c r="J848" s="95">
        <f t="shared" ca="1" si="194"/>
        <v>1.0076994699999999</v>
      </c>
      <c r="K848" s="95">
        <f t="shared" ca="1" si="195"/>
        <v>7.6994699899999999</v>
      </c>
      <c r="L848" s="99">
        <f>IF(VLOOKUP(A848,$U$12:$AD$125,8)=VLOOKUP(A847,$U$12:$AD$125,8),0,VLOOKUP(A848,U$12:$AD$125,8))</f>
        <v>0</v>
      </c>
      <c r="M848" s="100">
        <f>IF(L848&gt;0,VLOOKUP(L848,T$12:$AC$125,7),0)</f>
        <v>0</v>
      </c>
      <c r="N848" s="95">
        <f t="shared" si="201"/>
        <v>0</v>
      </c>
      <c r="O848" s="95">
        <f t="shared" ca="1" si="196"/>
        <v>7.6994699899999999</v>
      </c>
      <c r="P848" s="101" t="str">
        <f t="shared" si="202"/>
        <v>J=</v>
      </c>
      <c r="Q848" s="102">
        <f t="shared" si="203"/>
        <v>44306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  <c r="FI848" s="20"/>
      <c r="FJ848" s="20"/>
      <c r="FK848" s="20"/>
      <c r="FL848" s="20"/>
      <c r="FM848" s="20"/>
      <c r="FN848" s="20"/>
      <c r="FO848" s="20"/>
      <c r="FP848" s="20"/>
    </row>
    <row r="849" spans="1:172" x14ac:dyDescent="0.2">
      <c r="A849" s="93">
        <f t="shared" si="197"/>
        <v>44264</v>
      </c>
      <c r="B849" s="94">
        <f t="shared" ca="1" si="204"/>
        <v>1007.78169</v>
      </c>
      <c r="C849" s="95">
        <f t="shared" si="198"/>
        <v>1000</v>
      </c>
      <c r="D849" s="96">
        <f ca="1">IF(A849&lt;$B$1,VLOOKUP(A849,[1]DI!$A$4:$B$15000,2,FALSE),0)</f>
        <v>1.9000000000000006E-2</v>
      </c>
      <c r="E849" s="95">
        <f t="shared" ca="1" si="205"/>
        <v>7.4690000000000005E-5</v>
      </c>
      <c r="F849" s="97">
        <f t="shared" si="199"/>
        <v>1.0925</v>
      </c>
      <c r="G849" s="98">
        <f t="shared" ca="1" si="193"/>
        <v>1.000081598825</v>
      </c>
      <c r="H849" s="95">
        <f ca="1">TRUNC(PRODUCT(G$10:G848),15)</f>
        <v>1.10969564944757</v>
      </c>
      <c r="I849" s="95">
        <f t="shared" ca="1" si="200"/>
        <v>1.10112701668252</v>
      </c>
      <c r="J849" s="95">
        <f t="shared" ca="1" si="194"/>
        <v>1.0077816900000001</v>
      </c>
      <c r="K849" s="95">
        <f t="shared" ca="1" si="195"/>
        <v>7.7816900000000002</v>
      </c>
      <c r="L849" s="99">
        <f>IF(VLOOKUP(A849,$U$12:$AD$125,8)=VLOOKUP(A848,$U$12:$AD$125,8),0,VLOOKUP(A849,U$12:$AD$125,8))</f>
        <v>0</v>
      </c>
      <c r="M849" s="100">
        <f>IF(L849&gt;0,VLOOKUP(L849,T$12:$AC$125,7),0)</f>
        <v>0</v>
      </c>
      <c r="N849" s="95">
        <f t="shared" si="201"/>
        <v>0</v>
      </c>
      <c r="O849" s="95">
        <f t="shared" ca="1" si="196"/>
        <v>7.7816900000000002</v>
      </c>
      <c r="P849" s="101" t="str">
        <f t="shared" si="202"/>
        <v>J=</v>
      </c>
      <c r="Q849" s="102">
        <f t="shared" si="203"/>
        <v>44306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  <c r="FI849" s="20"/>
      <c r="FJ849" s="20"/>
      <c r="FK849" s="20"/>
      <c r="FL849" s="20"/>
      <c r="FM849" s="20"/>
      <c r="FN849" s="20"/>
      <c r="FO849" s="20"/>
      <c r="FP849" s="20"/>
    </row>
    <row r="850" spans="1:172" x14ac:dyDescent="0.2">
      <c r="A850" s="93">
        <f t="shared" si="197"/>
        <v>44265</v>
      </c>
      <c r="B850" s="94">
        <f t="shared" ca="1" si="204"/>
        <v>1007.86393</v>
      </c>
      <c r="C850" s="95">
        <f t="shared" si="198"/>
        <v>1000</v>
      </c>
      <c r="D850" s="96">
        <f ca="1">IF(A850&lt;$B$1,VLOOKUP(A850,[1]DI!$A$4:$B$15000,2,FALSE),0)</f>
        <v>1.9000000000000006E-2</v>
      </c>
      <c r="E850" s="95">
        <f t="shared" ca="1" si="205"/>
        <v>7.4690000000000005E-5</v>
      </c>
      <c r="F850" s="97">
        <f t="shared" si="199"/>
        <v>1.0925</v>
      </c>
      <c r="G850" s="98">
        <f t="shared" ca="1" si="193"/>
        <v>1.000081598825</v>
      </c>
      <c r="H850" s="95">
        <f ca="1">TRUNC(PRODUCT(G$10:G849),15)</f>
        <v>1.10978619930867</v>
      </c>
      <c r="I850" s="95">
        <f t="shared" ca="1" si="200"/>
        <v>1.10112701668252</v>
      </c>
      <c r="J850" s="95">
        <f t="shared" ca="1" si="194"/>
        <v>1.0078639300000001</v>
      </c>
      <c r="K850" s="95">
        <f t="shared" ca="1" si="195"/>
        <v>7.8639299999999999</v>
      </c>
      <c r="L850" s="99">
        <f>IF(VLOOKUP(A850,$U$12:$AD$125,8)=VLOOKUP(A849,$U$12:$AD$125,8),0,VLOOKUP(A850,U$12:$AD$125,8))</f>
        <v>0</v>
      </c>
      <c r="M850" s="100">
        <f>IF(L850&gt;0,VLOOKUP(L850,T$12:$AC$125,7),0)</f>
        <v>0</v>
      </c>
      <c r="N850" s="95">
        <f t="shared" si="201"/>
        <v>0</v>
      </c>
      <c r="O850" s="95">
        <f t="shared" ca="1" si="196"/>
        <v>7.8639299999999999</v>
      </c>
      <c r="P850" s="101" t="str">
        <f t="shared" si="202"/>
        <v>J=</v>
      </c>
      <c r="Q850" s="102">
        <f t="shared" si="203"/>
        <v>44306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  <c r="FI850" s="20"/>
      <c r="FJ850" s="20"/>
      <c r="FK850" s="20"/>
      <c r="FL850" s="20"/>
      <c r="FM850" s="20"/>
      <c r="FN850" s="20"/>
      <c r="FO850" s="20"/>
      <c r="FP850" s="20"/>
    </row>
    <row r="851" spans="1:172" x14ac:dyDescent="0.2">
      <c r="A851" s="93">
        <f t="shared" si="197"/>
        <v>44266</v>
      </c>
      <c r="B851" s="94">
        <f t="shared" ca="1" si="204"/>
        <v>1007.9461700000001</v>
      </c>
      <c r="C851" s="95">
        <f t="shared" si="198"/>
        <v>1000</v>
      </c>
      <c r="D851" s="96">
        <f ca="1">IF(A851&lt;$B$1,VLOOKUP(A851,[1]DI!$A$4:$B$15000,2,FALSE),0)</f>
        <v>1.9000000000000006E-2</v>
      </c>
      <c r="E851" s="95">
        <f t="shared" ca="1" si="205"/>
        <v>7.4690000000000005E-5</v>
      </c>
      <c r="F851" s="97">
        <f t="shared" si="199"/>
        <v>1.0925</v>
      </c>
      <c r="G851" s="98">
        <f t="shared" ca="1" si="193"/>
        <v>1.000081598825</v>
      </c>
      <c r="H851" s="95">
        <f ca="1">TRUNC(PRODUCT(G$10:G850),15)</f>
        <v>1.1098767565585399</v>
      </c>
      <c r="I851" s="95">
        <f t="shared" ca="1" si="200"/>
        <v>1.10112701668252</v>
      </c>
      <c r="J851" s="95">
        <f t="shared" ca="1" si="194"/>
        <v>1.0079461700000001</v>
      </c>
      <c r="K851" s="95">
        <f t="shared" ca="1" si="195"/>
        <v>7.9461700000000004</v>
      </c>
      <c r="L851" s="99">
        <f>IF(VLOOKUP(A851,$U$12:$AD$125,8)=VLOOKUP(A850,$U$12:$AD$125,8),0,VLOOKUP(A851,U$12:$AD$125,8))</f>
        <v>0</v>
      </c>
      <c r="M851" s="100">
        <f>IF(L851&gt;0,VLOOKUP(L851,T$12:$AC$125,7),0)</f>
        <v>0</v>
      </c>
      <c r="N851" s="95">
        <f t="shared" si="201"/>
        <v>0</v>
      </c>
      <c r="O851" s="95">
        <f t="shared" ca="1" si="196"/>
        <v>7.9461700000000004</v>
      </c>
      <c r="P851" s="101" t="str">
        <f t="shared" si="202"/>
        <v>J=</v>
      </c>
      <c r="Q851" s="102">
        <f t="shared" si="203"/>
        <v>44306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  <c r="FI851" s="20"/>
      <c r="FJ851" s="20"/>
      <c r="FK851" s="20"/>
      <c r="FL851" s="20"/>
      <c r="FM851" s="20"/>
      <c r="FN851" s="20"/>
      <c r="FO851" s="20"/>
      <c r="FP851" s="20"/>
    </row>
    <row r="852" spans="1:172" x14ac:dyDescent="0.2">
      <c r="A852" s="93">
        <f t="shared" si="197"/>
        <v>44267</v>
      </c>
      <c r="B852" s="94">
        <f t="shared" ca="1" si="204"/>
        <v>1008.02841</v>
      </c>
      <c r="C852" s="95">
        <f t="shared" si="198"/>
        <v>1000</v>
      </c>
      <c r="D852" s="96">
        <f ca="1">IF(A852&lt;$B$1,VLOOKUP(A852,[1]DI!$A$4:$B$15000,2,FALSE),0)</f>
        <v>1.9000000000000006E-2</v>
      </c>
      <c r="E852" s="95">
        <f t="shared" ca="1" si="205"/>
        <v>7.4690000000000005E-5</v>
      </c>
      <c r="F852" s="97">
        <f t="shared" si="199"/>
        <v>1.0925</v>
      </c>
      <c r="G852" s="98">
        <f t="shared" ca="1" si="193"/>
        <v>1.000081598825</v>
      </c>
      <c r="H852" s="95">
        <f ca="1">TRUNC(PRODUCT(G$10:G851),15)</f>
        <v>1.1099673211977701</v>
      </c>
      <c r="I852" s="95">
        <f t="shared" ca="1" si="200"/>
        <v>1.10112701668252</v>
      </c>
      <c r="J852" s="95">
        <f t="shared" ca="1" si="194"/>
        <v>1.0080284100000001</v>
      </c>
      <c r="K852" s="95">
        <f t="shared" ca="1" si="195"/>
        <v>8.0284099999999992</v>
      </c>
      <c r="L852" s="99">
        <f>IF(VLOOKUP(A852,$U$12:$AD$125,8)=VLOOKUP(A851,$U$12:$AD$125,8),0,VLOOKUP(A852,U$12:$AD$125,8))</f>
        <v>0</v>
      </c>
      <c r="M852" s="100">
        <f>IF(L852&gt;0,VLOOKUP(L852,T$12:$AC$125,7),0)</f>
        <v>0</v>
      </c>
      <c r="N852" s="95">
        <f t="shared" si="201"/>
        <v>0</v>
      </c>
      <c r="O852" s="95">
        <f t="shared" ca="1" si="196"/>
        <v>8.0284099999999992</v>
      </c>
      <c r="P852" s="101" t="str">
        <f t="shared" si="202"/>
        <v>J=</v>
      </c>
      <c r="Q852" s="102">
        <f t="shared" si="203"/>
        <v>44306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  <c r="FI852" s="20"/>
      <c r="FJ852" s="20"/>
      <c r="FK852" s="20"/>
      <c r="FL852" s="20"/>
      <c r="FM852" s="20"/>
      <c r="FN852" s="20"/>
      <c r="FO852" s="20"/>
      <c r="FP852" s="20"/>
    </row>
    <row r="853" spans="1:172" x14ac:dyDescent="0.2">
      <c r="A853" s="93">
        <f t="shared" si="197"/>
        <v>44268</v>
      </c>
      <c r="B853" s="94">
        <f t="shared" ca="1" si="204"/>
        <v>1008.11066999</v>
      </c>
      <c r="C853" s="95">
        <f t="shared" si="198"/>
        <v>1000</v>
      </c>
      <c r="D853" s="96">
        <f ca="1">IF(A853&lt;$B$1,VLOOKUP(A853,[1]DI!$A$4:$B$15000,2,FALSE),0)</f>
        <v>0</v>
      </c>
      <c r="E853" s="95">
        <f t="shared" ca="1" si="205"/>
        <v>0</v>
      </c>
      <c r="F853" s="97">
        <f t="shared" si="199"/>
        <v>1.0925</v>
      </c>
      <c r="G853" s="98">
        <f t="shared" ca="1" si="193"/>
        <v>1</v>
      </c>
      <c r="H853" s="95">
        <f ca="1">TRUNC(PRODUCT(G$10:G852),15)</f>
        <v>1.11005789322697</v>
      </c>
      <c r="I853" s="95">
        <f t="shared" ca="1" si="200"/>
        <v>1.10112701668252</v>
      </c>
      <c r="J853" s="95">
        <f t="shared" ca="1" si="194"/>
        <v>1.00811067</v>
      </c>
      <c r="K853" s="95">
        <f t="shared" ca="1" si="195"/>
        <v>8.1106699899999999</v>
      </c>
      <c r="L853" s="99">
        <f>IF(VLOOKUP(A853,$U$12:$AD$125,8)=VLOOKUP(A852,$U$12:$AD$125,8),0,VLOOKUP(A853,U$12:$AD$125,8))</f>
        <v>0</v>
      </c>
      <c r="M853" s="100">
        <f>IF(L853&gt;0,VLOOKUP(L853,T$12:$AC$125,7),0)</f>
        <v>0</v>
      </c>
      <c r="N853" s="95">
        <f t="shared" si="201"/>
        <v>0</v>
      </c>
      <c r="O853" s="95">
        <f t="shared" ca="1" si="196"/>
        <v>8.1106699899999999</v>
      </c>
      <c r="P853" s="101" t="str">
        <f t="shared" si="202"/>
        <v>J=</v>
      </c>
      <c r="Q853" s="102">
        <f t="shared" si="203"/>
        <v>44306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  <c r="FI853" s="20"/>
      <c r="FJ853" s="20"/>
      <c r="FK853" s="20"/>
      <c r="FL853" s="20"/>
      <c r="FM853" s="20"/>
      <c r="FN853" s="20"/>
      <c r="FO853" s="20"/>
      <c r="FP853" s="20"/>
    </row>
    <row r="854" spans="1:172" x14ac:dyDescent="0.2">
      <c r="A854" s="93">
        <f t="shared" si="197"/>
        <v>44269</v>
      </c>
      <c r="B854" s="94">
        <f t="shared" ca="1" si="204"/>
        <v>1008.11066999</v>
      </c>
      <c r="C854" s="95">
        <f t="shared" si="198"/>
        <v>1000</v>
      </c>
      <c r="D854" s="96">
        <f ca="1">IF(A854&lt;$B$1,VLOOKUP(A854,[1]DI!$A$4:$B$15000,2,FALSE),0)</f>
        <v>0</v>
      </c>
      <c r="E854" s="95">
        <f t="shared" ca="1" si="205"/>
        <v>0</v>
      </c>
      <c r="F854" s="97">
        <f t="shared" si="199"/>
        <v>1.0925</v>
      </c>
      <c r="G854" s="98">
        <f t="shared" ca="1" si="193"/>
        <v>1</v>
      </c>
      <c r="H854" s="95">
        <f ca="1">TRUNC(PRODUCT(G$10:G853),15)</f>
        <v>1.11005789322697</v>
      </c>
      <c r="I854" s="95">
        <f t="shared" ca="1" si="200"/>
        <v>1.10112701668252</v>
      </c>
      <c r="J854" s="95">
        <f t="shared" ca="1" si="194"/>
        <v>1.00811067</v>
      </c>
      <c r="K854" s="95">
        <f t="shared" ca="1" si="195"/>
        <v>8.1106699899999999</v>
      </c>
      <c r="L854" s="99">
        <f>IF(VLOOKUP(A854,$U$12:$AD$125,8)=VLOOKUP(A853,$U$12:$AD$125,8),0,VLOOKUP(A854,U$12:$AD$125,8))</f>
        <v>0</v>
      </c>
      <c r="M854" s="100">
        <f>IF(L854&gt;0,VLOOKUP(L854,T$12:$AC$125,7),0)</f>
        <v>0</v>
      </c>
      <c r="N854" s="95">
        <f t="shared" si="201"/>
        <v>0</v>
      </c>
      <c r="O854" s="95">
        <f t="shared" ca="1" si="196"/>
        <v>8.1106699899999999</v>
      </c>
      <c r="P854" s="101" t="str">
        <f t="shared" si="202"/>
        <v>J=</v>
      </c>
      <c r="Q854" s="102">
        <f t="shared" si="203"/>
        <v>44306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  <c r="FI854" s="20"/>
      <c r="FJ854" s="20"/>
      <c r="FK854" s="20"/>
      <c r="FL854" s="20"/>
      <c r="FM854" s="20"/>
      <c r="FN854" s="20"/>
      <c r="FO854" s="20"/>
      <c r="FP854" s="20"/>
    </row>
    <row r="855" spans="1:172" x14ac:dyDescent="0.2">
      <c r="A855" s="93">
        <f t="shared" si="197"/>
        <v>44270</v>
      </c>
      <c r="B855" s="94">
        <f t="shared" ca="1" si="204"/>
        <v>1008.11066999</v>
      </c>
      <c r="C855" s="95">
        <f t="shared" si="198"/>
        <v>1000</v>
      </c>
      <c r="D855" s="96">
        <f ca="1">IF(A855&lt;$B$1,VLOOKUP(A855,[1]DI!$A$4:$B$15000,2,FALSE),0)</f>
        <v>1.9000000000000006E-2</v>
      </c>
      <c r="E855" s="95">
        <f t="shared" ca="1" si="205"/>
        <v>7.4690000000000005E-5</v>
      </c>
      <c r="F855" s="97">
        <f t="shared" si="199"/>
        <v>1.0925</v>
      </c>
      <c r="G855" s="98">
        <f t="shared" ca="1" si="193"/>
        <v>1.000081598825</v>
      </c>
      <c r="H855" s="95">
        <f ca="1">TRUNC(PRODUCT(G$10:G854),15)</f>
        <v>1.11005789322697</v>
      </c>
      <c r="I855" s="95">
        <f t="shared" ca="1" si="200"/>
        <v>1.10112701668252</v>
      </c>
      <c r="J855" s="95">
        <f t="shared" ca="1" si="194"/>
        <v>1.00811067</v>
      </c>
      <c r="K855" s="95">
        <f t="shared" ca="1" si="195"/>
        <v>8.1106699899999999</v>
      </c>
      <c r="L855" s="99">
        <f>IF(VLOOKUP(A855,$U$12:$AD$125,8)=VLOOKUP(A854,$U$12:$AD$125,8),0,VLOOKUP(A855,U$12:$AD$125,8))</f>
        <v>0</v>
      </c>
      <c r="M855" s="100">
        <f>IF(L855&gt;0,VLOOKUP(L855,T$12:$AC$125,7),0)</f>
        <v>0</v>
      </c>
      <c r="N855" s="95">
        <f t="shared" si="201"/>
        <v>0</v>
      </c>
      <c r="O855" s="95">
        <f t="shared" ca="1" si="196"/>
        <v>8.1106699899999999</v>
      </c>
      <c r="P855" s="101" t="str">
        <f t="shared" si="202"/>
        <v>J=</v>
      </c>
      <c r="Q855" s="102">
        <f t="shared" si="203"/>
        <v>44306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  <c r="FI855" s="20"/>
      <c r="FJ855" s="20"/>
      <c r="FK855" s="20"/>
      <c r="FL855" s="20"/>
      <c r="FM855" s="20"/>
      <c r="FN855" s="20"/>
      <c r="FO855" s="20"/>
      <c r="FP855" s="20"/>
    </row>
    <row r="856" spans="1:172" x14ac:dyDescent="0.2">
      <c r="A856" s="93">
        <f t="shared" si="197"/>
        <v>44271</v>
      </c>
      <c r="B856" s="94">
        <f t="shared" ca="1" si="204"/>
        <v>1008.19293</v>
      </c>
      <c r="C856" s="95">
        <f t="shared" si="198"/>
        <v>1000</v>
      </c>
      <c r="D856" s="96">
        <f ca="1">IF(A856&lt;$B$1,VLOOKUP(A856,[1]DI!$A$4:$B$15000,2,FALSE),0)</f>
        <v>1.9000000000000006E-2</v>
      </c>
      <c r="E856" s="95">
        <f t="shared" ca="1" si="205"/>
        <v>7.4690000000000005E-5</v>
      </c>
      <c r="F856" s="97">
        <f t="shared" si="199"/>
        <v>1.0925</v>
      </c>
      <c r="G856" s="98">
        <f t="shared" ca="1" si="193"/>
        <v>1.000081598825</v>
      </c>
      <c r="H856" s="95">
        <f ca="1">TRUNC(PRODUCT(G$10:G855),15)</f>
        <v>1.1101484726467401</v>
      </c>
      <c r="I856" s="95">
        <f t="shared" ca="1" si="200"/>
        <v>1.10112701668252</v>
      </c>
      <c r="J856" s="95">
        <f t="shared" ca="1" si="194"/>
        <v>1.0081929300000001</v>
      </c>
      <c r="K856" s="95">
        <f t="shared" ca="1" si="195"/>
        <v>8.1929300000000005</v>
      </c>
      <c r="L856" s="99">
        <f>IF(VLOOKUP(A856,$U$12:$AD$125,8)=VLOOKUP(A855,$U$12:$AD$125,8),0,VLOOKUP(A856,U$12:$AD$125,8))</f>
        <v>0</v>
      </c>
      <c r="M856" s="100">
        <f>IF(L856&gt;0,VLOOKUP(L856,T$12:$AC$125,7),0)</f>
        <v>0</v>
      </c>
      <c r="N856" s="95">
        <f t="shared" si="201"/>
        <v>0</v>
      </c>
      <c r="O856" s="95">
        <f t="shared" ca="1" si="196"/>
        <v>8.1929300000000005</v>
      </c>
      <c r="P856" s="101" t="str">
        <f t="shared" si="202"/>
        <v>J=</v>
      </c>
      <c r="Q856" s="102">
        <f t="shared" si="203"/>
        <v>44306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  <c r="FI856" s="20"/>
      <c r="FJ856" s="20"/>
      <c r="FK856" s="20"/>
      <c r="FL856" s="20"/>
      <c r="FM856" s="20"/>
      <c r="FN856" s="20"/>
      <c r="FO856" s="20"/>
      <c r="FP856" s="20"/>
    </row>
    <row r="857" spans="1:172" x14ac:dyDescent="0.2">
      <c r="A857" s="93">
        <f t="shared" si="197"/>
        <v>44272</v>
      </c>
      <c r="B857" s="94">
        <f t="shared" ca="1" si="204"/>
        <v>1008.27519999</v>
      </c>
      <c r="C857" s="95">
        <f t="shared" si="198"/>
        <v>1000</v>
      </c>
      <c r="D857" s="96">
        <f ca="1">IF(A857&lt;$B$1,VLOOKUP(A857,[1]DI!$A$4:$B$15000,2,FALSE),0)</f>
        <v>1.9000000000000006E-2</v>
      </c>
      <c r="E857" s="95">
        <f t="shared" ca="1" si="205"/>
        <v>7.4690000000000005E-5</v>
      </c>
      <c r="F857" s="97">
        <f t="shared" si="199"/>
        <v>1.0925</v>
      </c>
      <c r="G857" s="98">
        <f t="shared" ca="1" si="193"/>
        <v>1.000081598825</v>
      </c>
      <c r="H857" s="95">
        <f ca="1">TRUNC(PRODUCT(G$10:G856),15)</f>
        <v>1.1102390594576801</v>
      </c>
      <c r="I857" s="95">
        <f t="shared" ca="1" si="200"/>
        <v>1.10112701668252</v>
      </c>
      <c r="J857" s="95">
        <f t="shared" ca="1" si="194"/>
        <v>1.0082751999999999</v>
      </c>
      <c r="K857" s="95">
        <f t="shared" ca="1" si="195"/>
        <v>8.2751999900000008</v>
      </c>
      <c r="L857" s="99">
        <f>IF(VLOOKUP(A857,$U$12:$AD$125,8)=VLOOKUP(A856,$U$12:$AD$125,8),0,VLOOKUP(A857,U$12:$AD$125,8))</f>
        <v>0</v>
      </c>
      <c r="M857" s="100">
        <f>IF(L857&gt;0,VLOOKUP(L857,T$12:$AC$125,7),0)</f>
        <v>0</v>
      </c>
      <c r="N857" s="95">
        <f t="shared" si="201"/>
        <v>0</v>
      </c>
      <c r="O857" s="95">
        <f t="shared" ca="1" si="196"/>
        <v>8.2751999900000008</v>
      </c>
      <c r="P857" s="101" t="str">
        <f t="shared" si="202"/>
        <v>J=</v>
      </c>
      <c r="Q857" s="102">
        <f t="shared" si="203"/>
        <v>44306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  <c r="FI857" s="20"/>
      <c r="FJ857" s="20"/>
      <c r="FK857" s="20"/>
      <c r="FL857" s="20"/>
      <c r="FM857" s="20"/>
      <c r="FN857" s="20"/>
      <c r="FO857" s="20"/>
      <c r="FP857" s="20"/>
    </row>
    <row r="858" spans="1:172" x14ac:dyDescent="0.2">
      <c r="A858" s="93">
        <f t="shared" si="197"/>
        <v>44273</v>
      </c>
      <c r="B858" s="94">
        <f t="shared" ca="1" si="204"/>
        <v>1008.35746999</v>
      </c>
      <c r="C858" s="95">
        <f t="shared" si="198"/>
        <v>1000</v>
      </c>
      <c r="D858" s="96">
        <f ca="1">IF(A858&lt;$B$1,VLOOKUP(A858,[1]DI!$A$4:$B$15000,2,FALSE),0)</f>
        <v>2.6499999999999999E-2</v>
      </c>
      <c r="E858" s="95">
        <f t="shared" ca="1" si="205"/>
        <v>1.0378999999999999E-4</v>
      </c>
      <c r="F858" s="97">
        <f t="shared" si="199"/>
        <v>1.0925</v>
      </c>
      <c r="G858" s="98">
        <f t="shared" ca="1" si="193"/>
        <v>1.0001133905749999</v>
      </c>
      <c r="H858" s="95">
        <f ca="1">TRUNC(PRODUCT(G$10:G857),15)</f>
        <v>1.1103296536603999</v>
      </c>
      <c r="I858" s="95">
        <f t="shared" ca="1" si="200"/>
        <v>1.10112701668252</v>
      </c>
      <c r="J858" s="95">
        <f t="shared" ca="1" si="194"/>
        <v>1.00835747</v>
      </c>
      <c r="K858" s="95">
        <f t="shared" ca="1" si="195"/>
        <v>8.3574699900000002</v>
      </c>
      <c r="L858" s="99">
        <f>IF(VLOOKUP(A858,$U$12:$AD$125,8)=VLOOKUP(A857,$U$12:$AD$125,8),0,VLOOKUP(A858,U$12:$AD$125,8))</f>
        <v>0</v>
      </c>
      <c r="M858" s="100">
        <f>IF(L858&gt;0,VLOOKUP(L858,T$12:$AC$125,7),0)</f>
        <v>0</v>
      </c>
      <c r="N858" s="95">
        <f t="shared" si="201"/>
        <v>0</v>
      </c>
      <c r="O858" s="95">
        <f t="shared" ca="1" si="196"/>
        <v>8.3574699900000002</v>
      </c>
      <c r="P858" s="101" t="str">
        <f t="shared" si="202"/>
        <v>J=</v>
      </c>
      <c r="Q858" s="102">
        <f t="shared" si="203"/>
        <v>44306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  <c r="FI858" s="20"/>
      <c r="FJ858" s="20"/>
      <c r="FK858" s="20"/>
      <c r="FL858" s="20"/>
      <c r="FM858" s="20"/>
      <c r="FN858" s="20"/>
      <c r="FO858" s="20"/>
      <c r="FP858" s="20"/>
    </row>
    <row r="859" spans="1:172" x14ac:dyDescent="0.2">
      <c r="A859" s="93">
        <f t="shared" si="197"/>
        <v>44274</v>
      </c>
      <c r="B859" s="94">
        <f t="shared" ca="1" si="204"/>
        <v>1008.47181</v>
      </c>
      <c r="C859" s="95">
        <f t="shared" si="198"/>
        <v>1000</v>
      </c>
      <c r="D859" s="96">
        <f ca="1">IF(A859&lt;$B$1,VLOOKUP(A859,[1]DI!$A$4:$B$15000,2,FALSE),0)</f>
        <v>2.6499999999999999E-2</v>
      </c>
      <c r="E859" s="95">
        <f t="shared" ca="1" si="205"/>
        <v>1.0378999999999999E-4</v>
      </c>
      <c r="F859" s="97">
        <f t="shared" si="199"/>
        <v>1.0925</v>
      </c>
      <c r="G859" s="98">
        <f t="shared" ca="1" si="193"/>
        <v>1.0001133905749999</v>
      </c>
      <c r="H859" s="95">
        <f ca="1">TRUNC(PRODUCT(G$10:G858),15)</f>
        <v>1.1104555545782699</v>
      </c>
      <c r="I859" s="95">
        <f t="shared" ca="1" si="200"/>
        <v>1.10112701668252</v>
      </c>
      <c r="J859" s="95">
        <f t="shared" ca="1" si="194"/>
        <v>1.0084718100000001</v>
      </c>
      <c r="K859" s="95">
        <f t="shared" ca="1" si="195"/>
        <v>8.4718099999999996</v>
      </c>
      <c r="L859" s="99">
        <f>IF(VLOOKUP(A859,$U$12:$AD$125,8)=VLOOKUP(A858,$U$12:$AD$125,8),0,VLOOKUP(A859,U$12:$AD$125,8))</f>
        <v>0</v>
      </c>
      <c r="M859" s="100">
        <f>IF(L859&gt;0,VLOOKUP(L859,T$12:$AC$125,7),0)</f>
        <v>0</v>
      </c>
      <c r="N859" s="95">
        <f t="shared" si="201"/>
        <v>0</v>
      </c>
      <c r="O859" s="95">
        <f t="shared" ca="1" si="196"/>
        <v>8.4718099999999996</v>
      </c>
      <c r="P859" s="101" t="str">
        <f t="shared" si="202"/>
        <v>J=</v>
      </c>
      <c r="Q859" s="102">
        <f t="shared" si="203"/>
        <v>44306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  <c r="FI859" s="20"/>
      <c r="FJ859" s="20"/>
      <c r="FK859" s="20"/>
      <c r="FL859" s="20"/>
      <c r="FM859" s="20"/>
      <c r="FN859" s="20"/>
      <c r="FO859" s="20"/>
      <c r="FP859" s="20"/>
    </row>
    <row r="860" spans="1:172" x14ac:dyDescent="0.2">
      <c r="A860" s="93">
        <f t="shared" si="197"/>
        <v>44275</v>
      </c>
      <c r="B860" s="94">
        <f t="shared" ca="1" si="204"/>
        <v>1008.5861599900001</v>
      </c>
      <c r="C860" s="95">
        <f t="shared" si="198"/>
        <v>1000</v>
      </c>
      <c r="D860" s="96">
        <f ca="1">IF(A860&lt;$B$1,VLOOKUP(A860,[1]DI!$A$4:$B$15000,2,FALSE),0)</f>
        <v>0</v>
      </c>
      <c r="E860" s="95">
        <f t="shared" ca="1" si="205"/>
        <v>0</v>
      </c>
      <c r="F860" s="97">
        <f t="shared" si="199"/>
        <v>1.0925</v>
      </c>
      <c r="G860" s="98">
        <f t="shared" ca="1" si="193"/>
        <v>1</v>
      </c>
      <c r="H860" s="95">
        <f ca="1">TRUNC(PRODUCT(G$10:G859),15)</f>
        <v>1.1105814697721099</v>
      </c>
      <c r="I860" s="95">
        <f t="shared" ca="1" si="200"/>
        <v>1.10112701668252</v>
      </c>
      <c r="J860" s="95">
        <f t="shared" ca="1" si="194"/>
        <v>1.0085861599999999</v>
      </c>
      <c r="K860" s="95">
        <f t="shared" ca="1" si="195"/>
        <v>8.5861599900000005</v>
      </c>
      <c r="L860" s="99">
        <f>IF(VLOOKUP(A860,$U$12:$AD$125,8)=VLOOKUP(A859,$U$12:$AD$125,8),0,VLOOKUP(A860,U$12:$AD$125,8))</f>
        <v>0</v>
      </c>
      <c r="M860" s="100">
        <f>IF(L860&gt;0,VLOOKUP(L860,T$12:$AC$125,7),0)</f>
        <v>0</v>
      </c>
      <c r="N860" s="95">
        <f t="shared" si="201"/>
        <v>0</v>
      </c>
      <c r="O860" s="95">
        <f t="shared" ca="1" si="196"/>
        <v>8.5861599900000005</v>
      </c>
      <c r="P860" s="101" t="str">
        <f t="shared" si="202"/>
        <v>J=</v>
      </c>
      <c r="Q860" s="102">
        <f t="shared" si="203"/>
        <v>44306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  <c r="FI860" s="20"/>
      <c r="FJ860" s="20"/>
      <c r="FK860" s="20"/>
      <c r="FL860" s="20"/>
      <c r="FM860" s="20"/>
      <c r="FN860" s="20"/>
      <c r="FO860" s="20"/>
      <c r="FP860" s="20"/>
    </row>
    <row r="861" spans="1:172" x14ac:dyDescent="0.2">
      <c r="A861" s="93">
        <f t="shared" si="197"/>
        <v>44276</v>
      </c>
      <c r="B861" s="94">
        <f t="shared" ca="1" si="204"/>
        <v>1008.5861599900001</v>
      </c>
      <c r="C861" s="95">
        <f t="shared" si="198"/>
        <v>1000</v>
      </c>
      <c r="D861" s="96">
        <f ca="1">IF(A861&lt;$B$1,VLOOKUP(A861,[1]DI!$A$4:$B$15000,2,FALSE),0)</f>
        <v>0</v>
      </c>
      <c r="E861" s="95">
        <f t="shared" ca="1" si="205"/>
        <v>0</v>
      </c>
      <c r="F861" s="97">
        <f t="shared" si="199"/>
        <v>1.0925</v>
      </c>
      <c r="G861" s="98">
        <f t="shared" ca="1" si="193"/>
        <v>1</v>
      </c>
      <c r="H861" s="95">
        <f ca="1">TRUNC(PRODUCT(G$10:G860),15)</f>
        <v>1.1105814697721099</v>
      </c>
      <c r="I861" s="95">
        <f t="shared" ca="1" si="200"/>
        <v>1.10112701668252</v>
      </c>
      <c r="J861" s="95">
        <f t="shared" ca="1" si="194"/>
        <v>1.0085861599999999</v>
      </c>
      <c r="K861" s="95">
        <f t="shared" ca="1" si="195"/>
        <v>8.5861599900000005</v>
      </c>
      <c r="L861" s="99">
        <f>IF(VLOOKUP(A861,$U$12:$AD$125,8)=VLOOKUP(A860,$U$12:$AD$125,8),0,VLOOKUP(A861,U$12:$AD$125,8))</f>
        <v>0</v>
      </c>
      <c r="M861" s="100">
        <f>IF(L861&gt;0,VLOOKUP(L861,T$12:$AC$125,7),0)</f>
        <v>0</v>
      </c>
      <c r="N861" s="95">
        <f t="shared" si="201"/>
        <v>0</v>
      </c>
      <c r="O861" s="95">
        <f t="shared" ca="1" si="196"/>
        <v>8.5861599900000005</v>
      </c>
      <c r="P861" s="101" t="str">
        <f t="shared" si="202"/>
        <v>J=</v>
      </c>
      <c r="Q861" s="102">
        <f t="shared" si="203"/>
        <v>44306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  <c r="FI861" s="20"/>
      <c r="FJ861" s="20"/>
      <c r="FK861" s="20"/>
      <c r="FL861" s="20"/>
      <c r="FM861" s="20"/>
      <c r="FN861" s="20"/>
      <c r="FO861" s="20"/>
      <c r="FP861" s="20"/>
    </row>
    <row r="862" spans="1:172" x14ac:dyDescent="0.2">
      <c r="A862" s="93">
        <f t="shared" si="197"/>
        <v>44277</v>
      </c>
      <c r="B862" s="94">
        <f t="shared" ca="1" si="204"/>
        <v>1008.5861599900001</v>
      </c>
      <c r="C862" s="95">
        <f t="shared" si="198"/>
        <v>1000</v>
      </c>
      <c r="D862" s="96">
        <f ca="1">IF(A862&lt;$B$1,VLOOKUP(A862,[1]DI!$A$4:$B$15000,2,FALSE),0)</f>
        <v>2.6499999999999999E-2</v>
      </c>
      <c r="E862" s="95">
        <f t="shared" ca="1" si="205"/>
        <v>1.0378999999999999E-4</v>
      </c>
      <c r="F862" s="97">
        <f t="shared" si="199"/>
        <v>1.0925</v>
      </c>
      <c r="G862" s="98">
        <f t="shared" ca="1" si="193"/>
        <v>1.0001133905749999</v>
      </c>
      <c r="H862" s="95">
        <f ca="1">TRUNC(PRODUCT(G$10:G861),15)</f>
        <v>1.1105814697721099</v>
      </c>
      <c r="I862" s="95">
        <f t="shared" ca="1" si="200"/>
        <v>1.10112701668252</v>
      </c>
      <c r="J862" s="95">
        <f t="shared" ca="1" si="194"/>
        <v>1.0085861599999999</v>
      </c>
      <c r="K862" s="95">
        <f t="shared" ca="1" si="195"/>
        <v>8.5861599900000005</v>
      </c>
      <c r="L862" s="99">
        <f>IF(VLOOKUP(A862,$U$12:$AD$125,8)=VLOOKUP(A861,$U$12:$AD$125,8),0,VLOOKUP(A862,U$12:$AD$125,8))</f>
        <v>0</v>
      </c>
      <c r="M862" s="100">
        <f>IF(L862&gt;0,VLOOKUP(L862,T$12:$AC$125,7),0)</f>
        <v>0</v>
      </c>
      <c r="N862" s="95">
        <f t="shared" si="201"/>
        <v>0</v>
      </c>
      <c r="O862" s="95">
        <f t="shared" ca="1" si="196"/>
        <v>8.5861599900000005</v>
      </c>
      <c r="P862" s="101" t="str">
        <f t="shared" si="202"/>
        <v>J=</v>
      </c>
      <c r="Q862" s="102">
        <f t="shared" si="203"/>
        <v>44306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  <c r="FI862" s="20"/>
      <c r="FJ862" s="20"/>
      <c r="FK862" s="20"/>
      <c r="FL862" s="20"/>
      <c r="FM862" s="20"/>
      <c r="FN862" s="20"/>
      <c r="FO862" s="20"/>
      <c r="FP862" s="20"/>
    </row>
    <row r="863" spans="1:172" x14ac:dyDescent="0.2">
      <c r="A863" s="93">
        <f t="shared" si="197"/>
        <v>44278</v>
      </c>
      <c r="B863" s="94">
        <f t="shared" ca="1" si="204"/>
        <v>1008.70052</v>
      </c>
      <c r="C863" s="95">
        <f t="shared" si="198"/>
        <v>1000</v>
      </c>
      <c r="D863" s="96">
        <f ca="1">IF(A863&lt;$B$1,VLOOKUP(A863,[1]DI!$A$4:$B$15000,2,FALSE),0)</f>
        <v>2.6499999999999999E-2</v>
      </c>
      <c r="E863" s="95">
        <f t="shared" ca="1" si="205"/>
        <v>1.0378999999999999E-4</v>
      </c>
      <c r="F863" s="97">
        <f t="shared" si="199"/>
        <v>1.0925</v>
      </c>
      <c r="G863" s="98">
        <f t="shared" ca="1" si="193"/>
        <v>1.0001133905749999</v>
      </c>
      <c r="H863" s="95">
        <f ca="1">TRUNC(PRODUCT(G$10:G862),15)</f>
        <v>1.1107073992435601</v>
      </c>
      <c r="I863" s="95">
        <f t="shared" ca="1" si="200"/>
        <v>1.10112701668252</v>
      </c>
      <c r="J863" s="95">
        <f t="shared" ca="1" si="194"/>
        <v>1.0087005200000001</v>
      </c>
      <c r="K863" s="95">
        <f t="shared" ca="1" si="195"/>
        <v>8.7005199999999991</v>
      </c>
      <c r="L863" s="99">
        <f>IF(VLOOKUP(A863,$U$12:$AD$125,8)=VLOOKUP(A862,$U$12:$AD$125,8),0,VLOOKUP(A863,U$12:$AD$125,8))</f>
        <v>0</v>
      </c>
      <c r="M863" s="100">
        <f>IF(L863&gt;0,VLOOKUP(L863,T$12:$AC$125,7),0)</f>
        <v>0</v>
      </c>
      <c r="N863" s="95">
        <f t="shared" si="201"/>
        <v>0</v>
      </c>
      <c r="O863" s="95">
        <f t="shared" ca="1" si="196"/>
        <v>8.7005199999999991</v>
      </c>
      <c r="P863" s="101" t="str">
        <f t="shared" si="202"/>
        <v>J=</v>
      </c>
      <c r="Q863" s="102">
        <f t="shared" si="203"/>
        <v>44306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  <c r="FI863" s="20"/>
      <c r="FJ863" s="20"/>
      <c r="FK863" s="20"/>
      <c r="FL863" s="20"/>
      <c r="FM863" s="20"/>
      <c r="FN863" s="20"/>
      <c r="FO863" s="20"/>
      <c r="FP863" s="20"/>
    </row>
    <row r="864" spans="1:172" x14ac:dyDescent="0.2">
      <c r="A864" s="93">
        <f t="shared" si="197"/>
        <v>44279</v>
      </c>
      <c r="B864" s="94">
        <f t="shared" ca="1" si="204"/>
        <v>1008.81489999</v>
      </c>
      <c r="C864" s="95">
        <f t="shared" si="198"/>
        <v>1000</v>
      </c>
      <c r="D864" s="96">
        <f ca="1">IF(A864&lt;$B$1,VLOOKUP(A864,[1]DI!$A$4:$B$15000,2,FALSE),0)</f>
        <v>2.6499999999999999E-2</v>
      </c>
      <c r="E864" s="95">
        <f t="shared" ca="1" si="205"/>
        <v>1.0378999999999999E-4</v>
      </c>
      <c r="F864" s="97">
        <f t="shared" si="199"/>
        <v>1.0925</v>
      </c>
      <c r="G864" s="98">
        <f t="shared" ca="1" si="193"/>
        <v>1.0001133905749999</v>
      </c>
      <c r="H864" s="95">
        <f ca="1">TRUNC(PRODUCT(G$10:G863),15)</f>
        <v>1.1108333429942101</v>
      </c>
      <c r="I864" s="95">
        <f t="shared" ca="1" si="200"/>
        <v>1.10112701668252</v>
      </c>
      <c r="J864" s="95">
        <f t="shared" ca="1" si="194"/>
        <v>1.0088149</v>
      </c>
      <c r="K864" s="95">
        <f t="shared" ca="1" si="195"/>
        <v>8.8148999900000007</v>
      </c>
      <c r="L864" s="99">
        <f>IF(VLOOKUP(A864,$U$12:$AD$125,8)=VLOOKUP(A863,$U$12:$AD$125,8),0,VLOOKUP(A864,U$12:$AD$125,8))</f>
        <v>0</v>
      </c>
      <c r="M864" s="100">
        <f>IF(L864&gt;0,VLOOKUP(L864,T$12:$AC$125,7),0)</f>
        <v>0</v>
      </c>
      <c r="N864" s="95">
        <f t="shared" si="201"/>
        <v>0</v>
      </c>
      <c r="O864" s="95">
        <f t="shared" ca="1" si="196"/>
        <v>8.8148999900000007</v>
      </c>
      <c r="P864" s="101" t="str">
        <f t="shared" si="202"/>
        <v>J=</v>
      </c>
      <c r="Q864" s="102">
        <f t="shared" si="203"/>
        <v>44306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  <c r="FI864" s="20"/>
      <c r="FJ864" s="20"/>
      <c r="FK864" s="20"/>
      <c r="FL864" s="20"/>
      <c r="FM864" s="20"/>
      <c r="FN864" s="20"/>
      <c r="FO864" s="20"/>
      <c r="FP864" s="20"/>
    </row>
    <row r="865" spans="1:172" x14ac:dyDescent="0.2">
      <c r="A865" s="93">
        <f t="shared" si="197"/>
        <v>44280</v>
      </c>
      <c r="B865" s="94">
        <f t="shared" ca="1" si="204"/>
        <v>1008.92928999</v>
      </c>
      <c r="C865" s="95">
        <f t="shared" si="198"/>
        <v>1000</v>
      </c>
      <c r="D865" s="96">
        <f ca="1">IF(A865&lt;$B$1,VLOOKUP(A865,[1]DI!$A$4:$B$15000,2,FALSE),0)</f>
        <v>2.6499999999999999E-2</v>
      </c>
      <c r="E865" s="95">
        <f t="shared" ca="1" si="205"/>
        <v>1.0378999999999999E-4</v>
      </c>
      <c r="F865" s="97">
        <f t="shared" si="199"/>
        <v>1.0925</v>
      </c>
      <c r="G865" s="98">
        <f t="shared" ca="1" si="193"/>
        <v>1.0001133905749999</v>
      </c>
      <c r="H865" s="95">
        <f ca="1">TRUNC(PRODUCT(G$10:G864),15)</f>
        <v>1.1109593010257</v>
      </c>
      <c r="I865" s="95">
        <f t="shared" ca="1" si="200"/>
        <v>1.10112701668252</v>
      </c>
      <c r="J865" s="95">
        <f t="shared" ca="1" si="194"/>
        <v>1.00892929</v>
      </c>
      <c r="K865" s="95">
        <f t="shared" ca="1" si="195"/>
        <v>8.9292899899999991</v>
      </c>
      <c r="L865" s="99">
        <f>IF(VLOOKUP(A865,$U$12:$AD$125,8)=VLOOKUP(A864,$U$12:$AD$125,8),0,VLOOKUP(A865,U$12:$AD$125,8))</f>
        <v>0</v>
      </c>
      <c r="M865" s="100">
        <f>IF(L865&gt;0,VLOOKUP(L865,T$12:$AC$125,7),0)</f>
        <v>0</v>
      </c>
      <c r="N865" s="95">
        <f t="shared" si="201"/>
        <v>0</v>
      </c>
      <c r="O865" s="95">
        <f t="shared" ca="1" si="196"/>
        <v>8.9292899899999991</v>
      </c>
      <c r="P865" s="101" t="str">
        <f t="shared" si="202"/>
        <v>J=</v>
      </c>
      <c r="Q865" s="102">
        <f t="shared" si="203"/>
        <v>44306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  <c r="FI865" s="20"/>
      <c r="FJ865" s="20"/>
      <c r="FK865" s="20"/>
      <c r="FL865" s="20"/>
      <c r="FM865" s="20"/>
      <c r="FN865" s="20"/>
      <c r="FO865" s="20"/>
      <c r="FP865" s="20"/>
    </row>
    <row r="866" spans="1:172" x14ac:dyDescent="0.2">
      <c r="A866" s="93">
        <f t="shared" si="197"/>
        <v>44281</v>
      </c>
      <c r="B866" s="94">
        <f t="shared" ca="1" si="204"/>
        <v>1009.04368999</v>
      </c>
      <c r="C866" s="95">
        <f t="shared" si="198"/>
        <v>1000</v>
      </c>
      <c r="D866" s="96">
        <f ca="1">IF(A866&lt;$B$1,VLOOKUP(A866,[1]DI!$A$4:$B$15000,2,FALSE),0)</f>
        <v>2.6499999999999999E-2</v>
      </c>
      <c r="E866" s="95">
        <f t="shared" ca="1" si="205"/>
        <v>1.0378999999999999E-4</v>
      </c>
      <c r="F866" s="97">
        <f t="shared" si="199"/>
        <v>1.0925</v>
      </c>
      <c r="G866" s="98">
        <f t="shared" ca="1" si="193"/>
        <v>1.0001133905749999</v>
      </c>
      <c r="H866" s="95">
        <f ca="1">TRUNC(PRODUCT(G$10:G865),15)</f>
        <v>1.1110852733396499</v>
      </c>
      <c r="I866" s="95">
        <f t="shared" ca="1" si="200"/>
        <v>1.10112701668252</v>
      </c>
      <c r="J866" s="95">
        <f t="shared" ca="1" si="194"/>
        <v>1.0090436899999999</v>
      </c>
      <c r="K866" s="95">
        <f t="shared" ca="1" si="195"/>
        <v>9.0436899900000007</v>
      </c>
      <c r="L866" s="99">
        <f>IF(VLOOKUP(A866,$U$12:$AD$125,8)=VLOOKUP(A865,$U$12:$AD$125,8),0,VLOOKUP(A866,U$12:$AD$125,8))</f>
        <v>0</v>
      </c>
      <c r="M866" s="100">
        <f>IF(L866&gt;0,VLOOKUP(L866,T$12:$AC$125,7),0)</f>
        <v>0</v>
      </c>
      <c r="N866" s="95">
        <f t="shared" si="201"/>
        <v>0</v>
      </c>
      <c r="O866" s="95">
        <f t="shared" ca="1" si="196"/>
        <v>9.0436899900000007</v>
      </c>
      <c r="P866" s="101" t="str">
        <f t="shared" si="202"/>
        <v>J=</v>
      </c>
      <c r="Q866" s="102">
        <f t="shared" si="203"/>
        <v>44306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  <c r="FI866" s="20"/>
      <c r="FJ866" s="20"/>
      <c r="FK866" s="20"/>
      <c r="FL866" s="20"/>
      <c r="FM866" s="20"/>
      <c r="FN866" s="20"/>
      <c r="FO866" s="20"/>
      <c r="FP866" s="20"/>
    </row>
    <row r="867" spans="1:172" x14ac:dyDescent="0.2">
      <c r="A867" s="93">
        <f t="shared" si="197"/>
        <v>44282</v>
      </c>
      <c r="B867" s="94">
        <f t="shared" ca="1" si="204"/>
        <v>1009.15811</v>
      </c>
      <c r="C867" s="95">
        <f t="shared" si="198"/>
        <v>1000</v>
      </c>
      <c r="D867" s="96">
        <f ca="1">IF(A867&lt;$B$1,VLOOKUP(A867,[1]DI!$A$4:$B$15000,2,FALSE),0)</f>
        <v>0</v>
      </c>
      <c r="E867" s="95">
        <f t="shared" ca="1" si="205"/>
        <v>0</v>
      </c>
      <c r="F867" s="97">
        <f t="shared" si="199"/>
        <v>1.0925</v>
      </c>
      <c r="G867" s="98">
        <f t="shared" ca="1" si="193"/>
        <v>1</v>
      </c>
      <c r="H867" s="95">
        <f ca="1">TRUNC(PRODUCT(G$10:G866),15)</f>
        <v>1.11121125993767</v>
      </c>
      <c r="I867" s="95">
        <f t="shared" ca="1" si="200"/>
        <v>1.10112701668252</v>
      </c>
      <c r="J867" s="95">
        <f t="shared" ca="1" si="194"/>
        <v>1.00915811</v>
      </c>
      <c r="K867" s="95">
        <f t="shared" ca="1" si="195"/>
        <v>9.1581100000000006</v>
      </c>
      <c r="L867" s="99">
        <f>IF(VLOOKUP(A867,$U$12:$AD$125,8)=VLOOKUP(A866,$U$12:$AD$125,8),0,VLOOKUP(A867,U$12:$AD$125,8))</f>
        <v>0</v>
      </c>
      <c r="M867" s="100">
        <f>IF(L867&gt;0,VLOOKUP(L867,T$12:$AC$125,7),0)</f>
        <v>0</v>
      </c>
      <c r="N867" s="95">
        <f t="shared" si="201"/>
        <v>0</v>
      </c>
      <c r="O867" s="95">
        <f t="shared" ca="1" si="196"/>
        <v>9.1581100000000006</v>
      </c>
      <c r="P867" s="101" t="str">
        <f t="shared" si="202"/>
        <v>J=</v>
      </c>
      <c r="Q867" s="102">
        <f t="shared" si="203"/>
        <v>44306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  <c r="FI867" s="20"/>
      <c r="FJ867" s="20"/>
      <c r="FK867" s="20"/>
      <c r="FL867" s="20"/>
      <c r="FM867" s="20"/>
      <c r="FN867" s="20"/>
      <c r="FO867" s="20"/>
      <c r="FP867" s="20"/>
    </row>
    <row r="868" spans="1:172" x14ac:dyDescent="0.2">
      <c r="A868" s="93">
        <f t="shared" si="197"/>
        <v>44283</v>
      </c>
      <c r="B868" s="94">
        <f t="shared" ca="1" si="204"/>
        <v>1009.15811</v>
      </c>
      <c r="C868" s="95">
        <f t="shared" si="198"/>
        <v>1000</v>
      </c>
      <c r="D868" s="96">
        <f ca="1">IF(A868&lt;$B$1,VLOOKUP(A868,[1]DI!$A$4:$B$15000,2,FALSE),0)</f>
        <v>0</v>
      </c>
      <c r="E868" s="95">
        <f t="shared" ca="1" si="205"/>
        <v>0</v>
      </c>
      <c r="F868" s="97">
        <f t="shared" si="199"/>
        <v>1.0925</v>
      </c>
      <c r="G868" s="98">
        <f t="shared" ca="1" si="193"/>
        <v>1</v>
      </c>
      <c r="H868" s="95">
        <f ca="1">TRUNC(PRODUCT(G$10:G867),15)</f>
        <v>1.11121125993767</v>
      </c>
      <c r="I868" s="95">
        <f t="shared" ca="1" si="200"/>
        <v>1.10112701668252</v>
      </c>
      <c r="J868" s="95">
        <f t="shared" ca="1" si="194"/>
        <v>1.00915811</v>
      </c>
      <c r="K868" s="95">
        <f t="shared" ca="1" si="195"/>
        <v>9.1581100000000006</v>
      </c>
      <c r="L868" s="99">
        <f>IF(VLOOKUP(A868,$U$12:$AD$125,8)=VLOOKUP(A867,$U$12:$AD$125,8),0,VLOOKUP(A868,U$12:$AD$125,8))</f>
        <v>0</v>
      </c>
      <c r="M868" s="100">
        <f>IF(L868&gt;0,VLOOKUP(L868,T$12:$AC$125,7),0)</f>
        <v>0</v>
      </c>
      <c r="N868" s="95">
        <f t="shared" si="201"/>
        <v>0</v>
      </c>
      <c r="O868" s="95">
        <f t="shared" ca="1" si="196"/>
        <v>9.1581100000000006</v>
      </c>
      <c r="P868" s="101" t="str">
        <f t="shared" si="202"/>
        <v>J=</v>
      </c>
      <c r="Q868" s="102">
        <f t="shared" si="203"/>
        <v>44306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  <c r="FI868" s="20"/>
      <c r="FJ868" s="20"/>
      <c r="FK868" s="20"/>
      <c r="FL868" s="20"/>
      <c r="FM868" s="20"/>
      <c r="FN868" s="20"/>
      <c r="FO868" s="20"/>
      <c r="FP868" s="20"/>
    </row>
    <row r="869" spans="1:172" x14ac:dyDescent="0.2">
      <c r="A869" s="93">
        <f t="shared" si="197"/>
        <v>44284</v>
      </c>
      <c r="B869" s="94">
        <f t="shared" ca="1" si="204"/>
        <v>1009.15811</v>
      </c>
      <c r="C869" s="95">
        <f t="shared" si="198"/>
        <v>1000</v>
      </c>
      <c r="D869" s="96">
        <f ca="1">IF(A869&lt;$B$1,VLOOKUP(A869,[1]DI!$A$4:$B$15000,2,FALSE),0)</f>
        <v>2.6499999999999999E-2</v>
      </c>
      <c r="E869" s="95">
        <f t="shared" ca="1" si="205"/>
        <v>1.0378999999999999E-4</v>
      </c>
      <c r="F869" s="97">
        <f t="shared" si="199"/>
        <v>1.0925</v>
      </c>
      <c r="G869" s="98">
        <f t="shared" ca="1" si="193"/>
        <v>1.0001133905749999</v>
      </c>
      <c r="H869" s="95">
        <f ca="1">TRUNC(PRODUCT(G$10:G868),15)</f>
        <v>1.11121125993767</v>
      </c>
      <c r="I869" s="95">
        <f t="shared" ca="1" si="200"/>
        <v>1.10112701668252</v>
      </c>
      <c r="J869" s="95">
        <f t="shared" ca="1" si="194"/>
        <v>1.00915811</v>
      </c>
      <c r="K869" s="95">
        <f t="shared" ca="1" si="195"/>
        <v>9.1581100000000006</v>
      </c>
      <c r="L869" s="99">
        <f>IF(VLOOKUP(A869,$U$12:$AD$125,8)=VLOOKUP(A868,$U$12:$AD$125,8),0,VLOOKUP(A869,U$12:$AD$125,8))</f>
        <v>0</v>
      </c>
      <c r="M869" s="100">
        <f>IF(L869&gt;0,VLOOKUP(L869,T$12:$AC$125,7),0)</f>
        <v>0</v>
      </c>
      <c r="N869" s="95">
        <f t="shared" si="201"/>
        <v>0</v>
      </c>
      <c r="O869" s="95">
        <f t="shared" ca="1" si="196"/>
        <v>9.1581100000000006</v>
      </c>
      <c r="P869" s="101" t="str">
        <f t="shared" si="202"/>
        <v>J=</v>
      </c>
      <c r="Q869" s="102">
        <f t="shared" si="203"/>
        <v>44306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  <c r="FI869" s="20"/>
      <c r="FJ869" s="20"/>
      <c r="FK869" s="20"/>
      <c r="FL869" s="20"/>
      <c r="FM869" s="20"/>
      <c r="FN869" s="20"/>
      <c r="FO869" s="20"/>
      <c r="FP869" s="20"/>
    </row>
    <row r="870" spans="1:172" x14ac:dyDescent="0.2">
      <c r="A870" s="93">
        <f t="shared" si="197"/>
        <v>44285</v>
      </c>
      <c r="B870" s="94">
        <f t="shared" ca="1" si="204"/>
        <v>1009.27254</v>
      </c>
      <c r="C870" s="95">
        <f t="shared" si="198"/>
        <v>1000</v>
      </c>
      <c r="D870" s="96">
        <f ca="1">IF(A870&lt;$B$1,VLOOKUP(A870,[1]DI!$A$4:$B$15000,2,FALSE),0)</f>
        <v>2.6499999999999999E-2</v>
      </c>
      <c r="E870" s="95">
        <f t="shared" ca="1" si="205"/>
        <v>1.0378999999999999E-4</v>
      </c>
      <c r="F870" s="97">
        <f t="shared" si="199"/>
        <v>1.0925</v>
      </c>
      <c r="G870" s="98">
        <f t="shared" ca="1" si="193"/>
        <v>1.0001133905749999</v>
      </c>
      <c r="H870" s="95">
        <f ca="1">TRUNC(PRODUCT(G$10:G869),15)</f>
        <v>1.1113372608213801</v>
      </c>
      <c r="I870" s="95">
        <f t="shared" ca="1" si="200"/>
        <v>1.10112701668252</v>
      </c>
      <c r="J870" s="95">
        <f t="shared" ca="1" si="194"/>
        <v>1.00927254</v>
      </c>
      <c r="K870" s="95">
        <f t="shared" ca="1" si="195"/>
        <v>9.2725399999999993</v>
      </c>
      <c r="L870" s="99">
        <f>IF(VLOOKUP(A870,$U$12:$AD$125,8)=VLOOKUP(A869,$U$12:$AD$125,8),0,VLOOKUP(A870,U$12:$AD$125,8))</f>
        <v>0</v>
      </c>
      <c r="M870" s="100">
        <f>IF(L870&gt;0,VLOOKUP(L870,T$12:$AC$125,7),0)</f>
        <v>0</v>
      </c>
      <c r="N870" s="95">
        <f t="shared" si="201"/>
        <v>0</v>
      </c>
      <c r="O870" s="95">
        <f t="shared" ca="1" si="196"/>
        <v>9.2725399999999993</v>
      </c>
      <c r="P870" s="101" t="str">
        <f t="shared" si="202"/>
        <v>J=</v>
      </c>
      <c r="Q870" s="102">
        <f t="shared" si="203"/>
        <v>44306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  <c r="FI870" s="20"/>
      <c r="FJ870" s="20"/>
      <c r="FK870" s="20"/>
      <c r="FL870" s="20"/>
      <c r="FM870" s="20"/>
      <c r="FN870" s="20"/>
      <c r="FO870" s="20"/>
      <c r="FP870" s="20"/>
    </row>
    <row r="871" spans="1:172" x14ac:dyDescent="0.2">
      <c r="A871" s="93">
        <f t="shared" si="197"/>
        <v>44286</v>
      </c>
      <c r="B871" s="94">
        <f t="shared" ca="1" si="204"/>
        <v>1009.38697999</v>
      </c>
      <c r="C871" s="95">
        <f t="shared" si="198"/>
        <v>1000</v>
      </c>
      <c r="D871" s="96">
        <f ca="1">IF(A871&lt;$B$1,VLOOKUP(A871,[1]DI!$A$4:$B$15000,2,FALSE),0)</f>
        <v>2.6499999999999999E-2</v>
      </c>
      <c r="E871" s="95">
        <f t="shared" ca="1" si="205"/>
        <v>1.0378999999999999E-4</v>
      </c>
      <c r="F871" s="97">
        <f t="shared" si="199"/>
        <v>1.0925</v>
      </c>
      <c r="G871" s="98">
        <f t="shared" ca="1" si="193"/>
        <v>1.0001133905749999</v>
      </c>
      <c r="H871" s="95">
        <f ca="1">TRUNC(PRODUCT(G$10:G870),15)</f>
        <v>1.1114632759923999</v>
      </c>
      <c r="I871" s="95">
        <f t="shared" ca="1" si="200"/>
        <v>1.10112701668252</v>
      </c>
      <c r="J871" s="95">
        <f t="shared" ca="1" si="194"/>
        <v>1.0093869799999999</v>
      </c>
      <c r="K871" s="95">
        <f t="shared" ca="1" si="195"/>
        <v>9.3869799900000004</v>
      </c>
      <c r="L871" s="99">
        <f>IF(VLOOKUP(A871,$U$12:$AD$125,8)=VLOOKUP(A870,$U$12:$AD$125,8),0,VLOOKUP(A871,U$12:$AD$125,8))</f>
        <v>0</v>
      </c>
      <c r="M871" s="100">
        <f>IF(L871&gt;0,VLOOKUP(L871,T$12:$AC$125,7),0)</f>
        <v>0</v>
      </c>
      <c r="N871" s="95">
        <f t="shared" si="201"/>
        <v>0</v>
      </c>
      <c r="O871" s="95">
        <f t="shared" ca="1" si="196"/>
        <v>9.3869799900000004</v>
      </c>
      <c r="P871" s="101" t="str">
        <f t="shared" si="202"/>
        <v>J=</v>
      </c>
      <c r="Q871" s="102">
        <f t="shared" si="203"/>
        <v>44306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  <c r="FI871" s="20"/>
      <c r="FJ871" s="20"/>
      <c r="FK871" s="20"/>
      <c r="FL871" s="20"/>
      <c r="FM871" s="20"/>
      <c r="FN871" s="20"/>
      <c r="FO871" s="20"/>
      <c r="FP871" s="20"/>
    </row>
    <row r="872" spans="1:172" x14ac:dyDescent="0.2">
      <c r="A872" s="93">
        <f t="shared" si="197"/>
        <v>44287</v>
      </c>
      <c r="B872" s="94">
        <f t="shared" ca="1" si="204"/>
        <v>1009.50143999</v>
      </c>
      <c r="C872" s="95">
        <f t="shared" si="198"/>
        <v>1000</v>
      </c>
      <c r="D872" s="96">
        <f ca="1">IF(A872&lt;$B$1,VLOOKUP(A872,[1]DI!$A$4:$B$15000,2,FALSE),0)</f>
        <v>2.6499999999999999E-2</v>
      </c>
      <c r="E872" s="95">
        <f t="shared" ca="1" si="205"/>
        <v>1.0378999999999999E-4</v>
      </c>
      <c r="F872" s="97">
        <f t="shared" si="199"/>
        <v>1.0925</v>
      </c>
      <c r="G872" s="98">
        <f t="shared" ca="1" si="193"/>
        <v>1.0001133905749999</v>
      </c>
      <c r="H872" s="95">
        <f ca="1">TRUNC(PRODUCT(G$10:G871),15)</f>
        <v>1.11158930545236</v>
      </c>
      <c r="I872" s="95">
        <f t="shared" ca="1" si="200"/>
        <v>1.10112701668252</v>
      </c>
      <c r="J872" s="95">
        <f t="shared" ca="1" si="194"/>
        <v>1.00950144</v>
      </c>
      <c r="K872" s="95">
        <f t="shared" ca="1" si="195"/>
        <v>9.5014399899999997</v>
      </c>
      <c r="L872" s="99">
        <f>IF(VLOOKUP(A872,$U$12:$AD$125,8)=VLOOKUP(A871,$U$12:$AD$125,8),0,VLOOKUP(A872,U$12:$AD$125,8))</f>
        <v>0</v>
      </c>
      <c r="M872" s="100">
        <f>IF(L872&gt;0,VLOOKUP(L872,T$12:$AC$125,7),0)</f>
        <v>0</v>
      </c>
      <c r="N872" s="95">
        <f t="shared" si="201"/>
        <v>0</v>
      </c>
      <c r="O872" s="95">
        <f t="shared" ca="1" si="196"/>
        <v>9.5014399899999997</v>
      </c>
      <c r="P872" s="101" t="str">
        <f t="shared" si="202"/>
        <v>J=</v>
      </c>
      <c r="Q872" s="102">
        <f t="shared" si="203"/>
        <v>44306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  <c r="FI872" s="20"/>
      <c r="FJ872" s="20"/>
      <c r="FK872" s="20"/>
      <c r="FL872" s="20"/>
      <c r="FM872" s="20"/>
      <c r="FN872" s="20"/>
      <c r="FO872" s="20"/>
      <c r="FP872" s="20"/>
    </row>
    <row r="873" spans="1:172" x14ac:dyDescent="0.2">
      <c r="A873" s="93">
        <f t="shared" si="197"/>
        <v>44288</v>
      </c>
      <c r="B873" s="94">
        <f t="shared" ca="1" si="204"/>
        <v>1009.6159</v>
      </c>
      <c r="C873" s="95">
        <f t="shared" si="198"/>
        <v>1000</v>
      </c>
      <c r="D873" s="96">
        <f ca="1">IF(A873&lt;$B$1,VLOOKUP(A873,[1]DI!$A$4:$B$15000,2,FALSE),0)</f>
        <v>0</v>
      </c>
      <c r="E873" s="95">
        <f t="shared" ca="1" si="205"/>
        <v>0</v>
      </c>
      <c r="F873" s="97">
        <f t="shared" si="199"/>
        <v>1.0925</v>
      </c>
      <c r="G873" s="98">
        <f t="shared" ca="1" si="193"/>
        <v>1</v>
      </c>
      <c r="H873" s="95">
        <f ca="1">TRUNC(PRODUCT(G$10:G872),15)</f>
        <v>1.11171534920287</v>
      </c>
      <c r="I873" s="95">
        <f t="shared" ca="1" si="200"/>
        <v>1.10112701668252</v>
      </c>
      <c r="J873" s="95">
        <f t="shared" ca="1" si="194"/>
        <v>1.0096159</v>
      </c>
      <c r="K873" s="95">
        <f t="shared" ca="1" si="195"/>
        <v>9.6158999999999999</v>
      </c>
      <c r="L873" s="99">
        <f>IF(VLOOKUP(A873,$U$12:$AD$125,8)=VLOOKUP(A872,$U$12:$AD$125,8),0,VLOOKUP(A873,U$12:$AD$125,8))</f>
        <v>0</v>
      </c>
      <c r="M873" s="100">
        <f>IF(L873&gt;0,VLOOKUP(L873,T$12:$AC$125,7),0)</f>
        <v>0</v>
      </c>
      <c r="N873" s="95">
        <f t="shared" si="201"/>
        <v>0</v>
      </c>
      <c r="O873" s="95">
        <f t="shared" ca="1" si="196"/>
        <v>9.6158999999999999</v>
      </c>
      <c r="P873" s="101" t="str">
        <f t="shared" si="202"/>
        <v>J=</v>
      </c>
      <c r="Q873" s="102">
        <f t="shared" si="203"/>
        <v>44306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  <c r="FI873" s="20"/>
      <c r="FJ873" s="20"/>
      <c r="FK873" s="20"/>
      <c r="FL873" s="20"/>
      <c r="FM873" s="20"/>
      <c r="FN873" s="20"/>
      <c r="FO873" s="20"/>
      <c r="FP873" s="20"/>
    </row>
    <row r="874" spans="1:172" x14ac:dyDescent="0.2">
      <c r="A874" s="93">
        <f t="shared" si="197"/>
        <v>44289</v>
      </c>
      <c r="B874" s="94">
        <f t="shared" ca="1" si="204"/>
        <v>1009.6159</v>
      </c>
      <c r="C874" s="95">
        <f t="shared" si="198"/>
        <v>1000</v>
      </c>
      <c r="D874" s="96">
        <f ca="1">IF(A874&lt;$B$1,VLOOKUP(A874,[1]DI!$A$4:$B$15000,2,FALSE),0)</f>
        <v>0</v>
      </c>
      <c r="E874" s="95">
        <f t="shared" ca="1" si="205"/>
        <v>0</v>
      </c>
      <c r="F874" s="97">
        <f t="shared" si="199"/>
        <v>1.0925</v>
      </c>
      <c r="G874" s="98">
        <f t="shared" ca="1" si="193"/>
        <v>1</v>
      </c>
      <c r="H874" s="95">
        <f ca="1">TRUNC(PRODUCT(G$10:G873),15)</f>
        <v>1.11171534920287</v>
      </c>
      <c r="I874" s="95">
        <f t="shared" ca="1" si="200"/>
        <v>1.10112701668252</v>
      </c>
      <c r="J874" s="95">
        <f t="shared" ca="1" si="194"/>
        <v>1.0096159</v>
      </c>
      <c r="K874" s="95">
        <f t="shared" ca="1" si="195"/>
        <v>9.6158999999999999</v>
      </c>
      <c r="L874" s="99">
        <f>IF(VLOOKUP(A874,$U$12:$AD$125,8)=VLOOKUP(A873,$U$12:$AD$125,8),0,VLOOKUP(A874,U$12:$AD$125,8))</f>
        <v>0</v>
      </c>
      <c r="M874" s="100">
        <f>IF(L874&gt;0,VLOOKUP(L874,T$12:$AC$125,7),0)</f>
        <v>0</v>
      </c>
      <c r="N874" s="95">
        <f t="shared" si="201"/>
        <v>0</v>
      </c>
      <c r="O874" s="95">
        <f t="shared" ca="1" si="196"/>
        <v>9.6158999999999999</v>
      </c>
      <c r="P874" s="101" t="str">
        <f t="shared" si="202"/>
        <v>J=</v>
      </c>
      <c r="Q874" s="102">
        <f t="shared" si="203"/>
        <v>44306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  <c r="FI874" s="20"/>
      <c r="FJ874" s="20"/>
      <c r="FK874" s="20"/>
      <c r="FL874" s="20"/>
      <c r="FM874" s="20"/>
      <c r="FN874" s="20"/>
      <c r="FO874" s="20"/>
      <c r="FP874" s="20"/>
    </row>
    <row r="875" spans="1:172" x14ac:dyDescent="0.2">
      <c r="A875" s="93">
        <f t="shared" si="197"/>
        <v>44290</v>
      </c>
      <c r="B875" s="94">
        <f t="shared" ca="1" si="204"/>
        <v>1009.6159</v>
      </c>
      <c r="C875" s="95">
        <f t="shared" si="198"/>
        <v>1000</v>
      </c>
      <c r="D875" s="96">
        <f ca="1">IF(A875&lt;$B$1,VLOOKUP(A875,[1]DI!$A$4:$B$15000,2,FALSE),0)</f>
        <v>0</v>
      </c>
      <c r="E875" s="95">
        <f t="shared" ca="1" si="205"/>
        <v>0</v>
      </c>
      <c r="F875" s="97">
        <f t="shared" si="199"/>
        <v>1.0925</v>
      </c>
      <c r="G875" s="98">
        <f t="shared" ca="1" si="193"/>
        <v>1</v>
      </c>
      <c r="H875" s="95">
        <f ca="1">TRUNC(PRODUCT(G$10:G874),15)</f>
        <v>1.11171534920287</v>
      </c>
      <c r="I875" s="95">
        <f t="shared" ca="1" si="200"/>
        <v>1.10112701668252</v>
      </c>
      <c r="J875" s="95">
        <f t="shared" ca="1" si="194"/>
        <v>1.0096159</v>
      </c>
      <c r="K875" s="95">
        <f t="shared" ca="1" si="195"/>
        <v>9.6158999999999999</v>
      </c>
      <c r="L875" s="99">
        <f>IF(VLOOKUP(A875,$U$12:$AD$125,8)=VLOOKUP(A874,$U$12:$AD$125,8),0,VLOOKUP(A875,U$12:$AD$125,8))</f>
        <v>0</v>
      </c>
      <c r="M875" s="100">
        <f>IF(L875&gt;0,VLOOKUP(L875,T$12:$AC$125,7),0)</f>
        <v>0</v>
      </c>
      <c r="N875" s="95">
        <f t="shared" si="201"/>
        <v>0</v>
      </c>
      <c r="O875" s="95">
        <f t="shared" ca="1" si="196"/>
        <v>9.6158999999999999</v>
      </c>
      <c r="P875" s="101" t="str">
        <f t="shared" si="202"/>
        <v>J=</v>
      </c>
      <c r="Q875" s="102">
        <f t="shared" si="203"/>
        <v>44306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  <c r="FI875" s="20"/>
      <c r="FJ875" s="20"/>
      <c r="FK875" s="20"/>
      <c r="FL875" s="20"/>
      <c r="FM875" s="20"/>
      <c r="FN875" s="20"/>
      <c r="FO875" s="20"/>
      <c r="FP875" s="20"/>
    </row>
    <row r="876" spans="1:172" x14ac:dyDescent="0.2">
      <c r="A876" s="93">
        <f t="shared" si="197"/>
        <v>44291</v>
      </c>
      <c r="B876" s="94">
        <f t="shared" ca="1" si="204"/>
        <v>1009.6159</v>
      </c>
      <c r="C876" s="95">
        <f t="shared" si="198"/>
        <v>1000</v>
      </c>
      <c r="D876" s="96">
        <f ca="1">IF(A876&lt;$B$1,VLOOKUP(A876,[1]DI!$A$4:$B$15000,2,FALSE),0)</f>
        <v>2.6499999999999999E-2</v>
      </c>
      <c r="E876" s="95">
        <f t="shared" ca="1" si="205"/>
        <v>1.0378999999999999E-4</v>
      </c>
      <c r="F876" s="97">
        <f t="shared" si="199"/>
        <v>1.0925</v>
      </c>
      <c r="G876" s="98">
        <f t="shared" ca="1" si="193"/>
        <v>1.0001133905749999</v>
      </c>
      <c r="H876" s="95">
        <f ca="1">TRUNC(PRODUCT(G$10:G875),15)</f>
        <v>1.11171534920287</v>
      </c>
      <c r="I876" s="95">
        <f t="shared" ca="1" si="200"/>
        <v>1.10112701668252</v>
      </c>
      <c r="J876" s="95">
        <f t="shared" ca="1" si="194"/>
        <v>1.0096159</v>
      </c>
      <c r="K876" s="95">
        <f t="shared" ca="1" si="195"/>
        <v>9.6158999999999999</v>
      </c>
      <c r="L876" s="99">
        <f>IF(VLOOKUP(A876,$U$12:$AD$125,8)=VLOOKUP(A875,$U$12:$AD$125,8),0,VLOOKUP(A876,U$12:$AD$125,8))</f>
        <v>0</v>
      </c>
      <c r="M876" s="100">
        <f>IF(L876&gt;0,VLOOKUP(L876,T$12:$AC$125,7),0)</f>
        <v>0</v>
      </c>
      <c r="N876" s="95">
        <f t="shared" si="201"/>
        <v>0</v>
      </c>
      <c r="O876" s="95">
        <f t="shared" ca="1" si="196"/>
        <v>9.6158999999999999</v>
      </c>
      <c r="P876" s="101" t="str">
        <f t="shared" si="202"/>
        <v>J=</v>
      </c>
      <c r="Q876" s="102">
        <f t="shared" si="203"/>
        <v>44306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  <c r="FI876" s="20"/>
      <c r="FJ876" s="20"/>
      <c r="FK876" s="20"/>
      <c r="FL876" s="20"/>
      <c r="FM876" s="20"/>
      <c r="FN876" s="20"/>
      <c r="FO876" s="20"/>
      <c r="FP876" s="20"/>
    </row>
    <row r="877" spans="1:172" x14ac:dyDescent="0.2">
      <c r="A877" s="93">
        <f t="shared" si="197"/>
        <v>44292</v>
      </c>
      <c r="B877" s="94">
        <f t="shared" ca="1" si="204"/>
        <v>1009.7303899999999</v>
      </c>
      <c r="C877" s="95">
        <f t="shared" si="198"/>
        <v>1000</v>
      </c>
      <c r="D877" s="96">
        <f ca="1">IF(A877&lt;$B$1,VLOOKUP(A877,[1]DI!$A$4:$B$15000,2,FALSE),0)</f>
        <v>2.6499999999999999E-2</v>
      </c>
      <c r="E877" s="95">
        <f t="shared" ca="1" si="205"/>
        <v>1.0378999999999999E-4</v>
      </c>
      <c r="F877" s="97">
        <f t="shared" si="199"/>
        <v>1.0925</v>
      </c>
      <c r="G877" s="98">
        <f t="shared" ca="1" si="193"/>
        <v>1.0001133905749999</v>
      </c>
      <c r="H877" s="95">
        <f ca="1">TRUNC(PRODUCT(G$10:G876),15)</f>
        <v>1.11184140724555</v>
      </c>
      <c r="I877" s="95">
        <f t="shared" ca="1" si="200"/>
        <v>1.10112701668252</v>
      </c>
      <c r="J877" s="95">
        <f t="shared" ca="1" si="194"/>
        <v>1.0097303900000001</v>
      </c>
      <c r="K877" s="95">
        <f t="shared" ca="1" si="195"/>
        <v>9.7303899999999999</v>
      </c>
      <c r="L877" s="99">
        <f>IF(VLOOKUP(A877,$U$12:$AD$125,8)=VLOOKUP(A876,$U$12:$AD$125,8),0,VLOOKUP(A877,U$12:$AD$125,8))</f>
        <v>0</v>
      </c>
      <c r="M877" s="100">
        <f>IF(L877&gt;0,VLOOKUP(L877,T$12:$AC$125,7),0)</f>
        <v>0</v>
      </c>
      <c r="N877" s="95">
        <f t="shared" si="201"/>
        <v>0</v>
      </c>
      <c r="O877" s="95">
        <f t="shared" ca="1" si="196"/>
        <v>9.7303899999999999</v>
      </c>
      <c r="P877" s="101" t="str">
        <f t="shared" si="202"/>
        <v>J=</v>
      </c>
      <c r="Q877" s="102">
        <f t="shared" si="203"/>
        <v>44306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  <c r="FI877" s="20"/>
      <c r="FJ877" s="20"/>
      <c r="FK877" s="20"/>
      <c r="FL877" s="20"/>
      <c r="FM877" s="20"/>
      <c r="FN877" s="20"/>
      <c r="FO877" s="20"/>
      <c r="FP877" s="20"/>
    </row>
    <row r="878" spans="1:172" x14ac:dyDescent="0.2">
      <c r="A878" s="93">
        <f t="shared" si="197"/>
        <v>44293</v>
      </c>
      <c r="B878" s="94">
        <f t="shared" ca="1" si="204"/>
        <v>1009.84487999</v>
      </c>
      <c r="C878" s="95">
        <f t="shared" si="198"/>
        <v>1000</v>
      </c>
      <c r="D878" s="96">
        <f ca="1">IF(A878&lt;$B$1,VLOOKUP(A878,[1]DI!$A$4:$B$15000,2,FALSE),0)</f>
        <v>2.6499999999999999E-2</v>
      </c>
      <c r="E878" s="95">
        <f t="shared" ca="1" si="205"/>
        <v>1.0378999999999999E-4</v>
      </c>
      <c r="F878" s="97">
        <f t="shared" si="199"/>
        <v>1.0925</v>
      </c>
      <c r="G878" s="98">
        <f t="shared" ca="1" si="193"/>
        <v>1.0001133905749999</v>
      </c>
      <c r="H878" s="95">
        <f ca="1">TRUNC(PRODUCT(G$10:G877),15)</f>
        <v>1.11196747958202</v>
      </c>
      <c r="I878" s="95">
        <f t="shared" ca="1" si="200"/>
        <v>1.10112701668252</v>
      </c>
      <c r="J878" s="95">
        <f t="shared" ca="1" si="194"/>
        <v>1.0098448799999999</v>
      </c>
      <c r="K878" s="95">
        <f t="shared" ca="1" si="195"/>
        <v>9.8448799900000008</v>
      </c>
      <c r="L878" s="99">
        <f>IF(VLOOKUP(A878,$U$12:$AD$125,8)=VLOOKUP(A877,$U$12:$AD$125,8),0,VLOOKUP(A878,U$12:$AD$125,8))</f>
        <v>0</v>
      </c>
      <c r="M878" s="100">
        <f>IF(L878&gt;0,VLOOKUP(L878,T$12:$AC$125,7),0)</f>
        <v>0</v>
      </c>
      <c r="N878" s="95">
        <f t="shared" si="201"/>
        <v>0</v>
      </c>
      <c r="O878" s="95">
        <f t="shared" ca="1" si="196"/>
        <v>9.8448799900000008</v>
      </c>
      <c r="P878" s="101" t="str">
        <f t="shared" si="202"/>
        <v>J=</v>
      </c>
      <c r="Q878" s="102">
        <f t="shared" si="203"/>
        <v>44306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  <c r="FI878" s="20"/>
      <c r="FJ878" s="20"/>
      <c r="FK878" s="20"/>
      <c r="FL878" s="20"/>
      <c r="FM878" s="20"/>
      <c r="FN878" s="20"/>
      <c r="FO878" s="20"/>
      <c r="FP878" s="20"/>
    </row>
    <row r="879" spans="1:172" x14ac:dyDescent="0.2">
      <c r="A879" s="93">
        <f t="shared" si="197"/>
        <v>44294</v>
      </c>
      <c r="B879" s="94">
        <f t="shared" ca="1" si="204"/>
        <v>1009.95938999</v>
      </c>
      <c r="C879" s="95">
        <f t="shared" si="198"/>
        <v>1000</v>
      </c>
      <c r="D879" s="96">
        <f ca="1">IF(A879&lt;$B$1,VLOOKUP(A879,[1]DI!$A$4:$B$15000,2,FALSE),0)</f>
        <v>2.6499999999999999E-2</v>
      </c>
      <c r="E879" s="95">
        <f t="shared" ca="1" si="205"/>
        <v>1.0378999999999999E-4</v>
      </c>
      <c r="F879" s="97">
        <f t="shared" si="199"/>
        <v>1.0925</v>
      </c>
      <c r="G879" s="98">
        <f t="shared" ca="1" si="193"/>
        <v>1.0001133905749999</v>
      </c>
      <c r="H879" s="95">
        <f ca="1">TRUNC(PRODUCT(G$10:G878),15)</f>
        <v>1.11209356621392</v>
      </c>
      <c r="I879" s="95">
        <f t="shared" ca="1" si="200"/>
        <v>1.10112701668252</v>
      </c>
      <c r="J879" s="95">
        <f t="shared" ca="1" si="194"/>
        <v>1.0099593899999999</v>
      </c>
      <c r="K879" s="95">
        <f t="shared" ca="1" si="195"/>
        <v>9.95938999</v>
      </c>
      <c r="L879" s="99">
        <f>IF(VLOOKUP(A879,$U$12:$AD$125,8)=VLOOKUP(A878,$U$12:$AD$125,8),0,VLOOKUP(A879,U$12:$AD$125,8))</f>
        <v>0</v>
      </c>
      <c r="M879" s="100">
        <f>IF(L879&gt;0,VLOOKUP(L879,T$12:$AC$125,7),0)</f>
        <v>0</v>
      </c>
      <c r="N879" s="95">
        <f t="shared" si="201"/>
        <v>0</v>
      </c>
      <c r="O879" s="95">
        <f t="shared" ca="1" si="196"/>
        <v>9.95938999</v>
      </c>
      <c r="P879" s="101" t="str">
        <f t="shared" si="202"/>
        <v>J=</v>
      </c>
      <c r="Q879" s="102">
        <f t="shared" si="203"/>
        <v>44306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  <c r="FI879" s="20"/>
      <c r="FJ879" s="20"/>
      <c r="FK879" s="20"/>
      <c r="FL879" s="20"/>
      <c r="FM879" s="20"/>
      <c r="FN879" s="20"/>
      <c r="FO879" s="20"/>
      <c r="FP879" s="20"/>
    </row>
    <row r="880" spans="1:172" x14ac:dyDescent="0.2">
      <c r="A880" s="93">
        <f t="shared" si="197"/>
        <v>44295</v>
      </c>
      <c r="B880" s="94">
        <f t="shared" ca="1" si="204"/>
        <v>1010.07391</v>
      </c>
      <c r="C880" s="95">
        <f t="shared" si="198"/>
        <v>1000</v>
      </c>
      <c r="D880" s="96">
        <f ca="1">IF(A880&lt;$B$1,VLOOKUP(A880,[1]DI!$A$4:$B$15000,2,FALSE),0)</f>
        <v>2.6499999999999999E-2</v>
      </c>
      <c r="E880" s="95">
        <f t="shared" ca="1" si="205"/>
        <v>1.0378999999999999E-4</v>
      </c>
      <c r="F880" s="97">
        <f t="shared" si="199"/>
        <v>1.0925</v>
      </c>
      <c r="G880" s="98">
        <f t="shared" ca="1" si="193"/>
        <v>1.0001133905749999</v>
      </c>
      <c r="H880" s="95">
        <f ca="1">TRUNC(PRODUCT(G$10:G879),15)</f>
        <v>1.1122196671428399</v>
      </c>
      <c r="I880" s="95">
        <f t="shared" ca="1" si="200"/>
        <v>1.10112701668252</v>
      </c>
      <c r="J880" s="95">
        <f t="shared" ca="1" si="194"/>
        <v>1.01007391</v>
      </c>
      <c r="K880" s="95">
        <f t="shared" ca="1" si="195"/>
        <v>10.07391</v>
      </c>
      <c r="L880" s="99">
        <f>IF(VLOOKUP(A880,$U$12:$AD$125,8)=VLOOKUP(A879,$U$12:$AD$125,8),0,VLOOKUP(A880,U$12:$AD$125,8))</f>
        <v>0</v>
      </c>
      <c r="M880" s="100">
        <f>IF(L880&gt;0,VLOOKUP(L880,T$12:$AC$125,7),0)</f>
        <v>0</v>
      </c>
      <c r="N880" s="95">
        <f t="shared" si="201"/>
        <v>0</v>
      </c>
      <c r="O880" s="95">
        <f t="shared" ca="1" si="196"/>
        <v>10.07391</v>
      </c>
      <c r="P880" s="101" t="str">
        <f t="shared" si="202"/>
        <v>J=</v>
      </c>
      <c r="Q880" s="102">
        <f t="shared" si="203"/>
        <v>44306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  <c r="FI880" s="20"/>
      <c r="FJ880" s="20"/>
      <c r="FK880" s="20"/>
      <c r="FL880" s="20"/>
      <c r="FM880" s="20"/>
      <c r="FN880" s="20"/>
      <c r="FO880" s="20"/>
      <c r="FP880" s="20"/>
    </row>
    <row r="881" spans="1:175" x14ac:dyDescent="0.2">
      <c r="A881" s="93">
        <f t="shared" si="197"/>
        <v>44296</v>
      </c>
      <c r="B881" s="94">
        <f t="shared" ca="1" si="204"/>
        <v>1010.18844</v>
      </c>
      <c r="C881" s="95">
        <f t="shared" si="198"/>
        <v>1000</v>
      </c>
      <c r="D881" s="96">
        <f ca="1">IF(A881&lt;$B$1,VLOOKUP(A881,[1]DI!$A$4:$B$15000,2,FALSE),0)</f>
        <v>0</v>
      </c>
      <c r="E881" s="95">
        <f t="shared" ca="1" si="205"/>
        <v>0</v>
      </c>
      <c r="F881" s="97">
        <f t="shared" si="199"/>
        <v>1.0925</v>
      </c>
      <c r="G881" s="98">
        <f t="shared" ca="1" si="193"/>
        <v>1</v>
      </c>
      <c r="H881" s="95">
        <f ca="1">TRUNC(PRODUCT(G$10:G880),15)</f>
        <v>1.1123457823704299</v>
      </c>
      <c r="I881" s="95">
        <f t="shared" ca="1" si="200"/>
        <v>1.10112701668252</v>
      </c>
      <c r="J881" s="95">
        <f t="shared" ca="1" si="194"/>
        <v>1.0101884400000001</v>
      </c>
      <c r="K881" s="95">
        <f t="shared" ca="1" si="195"/>
        <v>10.18844</v>
      </c>
      <c r="L881" s="99">
        <f>IF(VLOOKUP(A881,$U$12:$AD$125,8)=VLOOKUP(A880,$U$12:$AD$125,8),0,VLOOKUP(A881,U$12:$AD$125,8))</f>
        <v>0</v>
      </c>
      <c r="M881" s="100">
        <f>IF(L881&gt;0,VLOOKUP(L881,T$12:$AC$125,7),0)</f>
        <v>0</v>
      </c>
      <c r="N881" s="95">
        <f t="shared" si="201"/>
        <v>0</v>
      </c>
      <c r="O881" s="95">
        <f t="shared" ca="1" si="196"/>
        <v>10.18844</v>
      </c>
      <c r="P881" s="101" t="str">
        <f t="shared" si="202"/>
        <v>J=</v>
      </c>
      <c r="Q881" s="102">
        <f t="shared" si="203"/>
        <v>44306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  <c r="FI881" s="20"/>
      <c r="FJ881" s="20"/>
      <c r="FK881" s="20"/>
      <c r="FL881" s="20"/>
      <c r="FM881" s="20"/>
      <c r="FN881" s="20"/>
      <c r="FO881" s="20"/>
      <c r="FP881" s="20"/>
    </row>
    <row r="882" spans="1:175" x14ac:dyDescent="0.2">
      <c r="A882" s="93">
        <f t="shared" si="197"/>
        <v>44297</v>
      </c>
      <c r="B882" s="94">
        <f t="shared" ca="1" si="204"/>
        <v>1010.18844</v>
      </c>
      <c r="C882" s="95">
        <f t="shared" si="198"/>
        <v>1000</v>
      </c>
      <c r="D882" s="96">
        <f ca="1">IF(A882&lt;$B$1,VLOOKUP(A882,[1]DI!$A$4:$B$15000,2,FALSE),0)</f>
        <v>0</v>
      </c>
      <c r="E882" s="95">
        <f t="shared" ca="1" si="205"/>
        <v>0</v>
      </c>
      <c r="F882" s="97">
        <f t="shared" si="199"/>
        <v>1.0925</v>
      </c>
      <c r="G882" s="98">
        <f t="shared" ca="1" si="193"/>
        <v>1</v>
      </c>
      <c r="H882" s="95">
        <f ca="1">TRUNC(PRODUCT(G$10:G881),15)</f>
        <v>1.1123457823704299</v>
      </c>
      <c r="I882" s="95">
        <f t="shared" ca="1" si="200"/>
        <v>1.10112701668252</v>
      </c>
      <c r="J882" s="95">
        <f t="shared" ca="1" si="194"/>
        <v>1.0101884400000001</v>
      </c>
      <c r="K882" s="95">
        <f t="shared" ca="1" si="195"/>
        <v>10.18844</v>
      </c>
      <c r="L882" s="99">
        <f>IF(VLOOKUP(A882,$U$12:$AD$125,8)=VLOOKUP(A881,$U$12:$AD$125,8),0,VLOOKUP(A882,U$12:$AD$125,8))</f>
        <v>0</v>
      </c>
      <c r="M882" s="100">
        <f>IF(L882&gt;0,VLOOKUP(L882,T$12:$AC$125,7),0)</f>
        <v>0</v>
      </c>
      <c r="N882" s="95">
        <f t="shared" si="201"/>
        <v>0</v>
      </c>
      <c r="O882" s="95">
        <f t="shared" ca="1" si="196"/>
        <v>10.18844</v>
      </c>
      <c r="P882" s="101" t="str">
        <f t="shared" si="202"/>
        <v>J=</v>
      </c>
      <c r="Q882" s="102">
        <f t="shared" si="203"/>
        <v>44306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  <c r="FI882" s="20"/>
      <c r="FJ882" s="20"/>
      <c r="FK882" s="20"/>
      <c r="FL882" s="20"/>
      <c r="FM882" s="20"/>
      <c r="FN882" s="20"/>
      <c r="FO882" s="20"/>
      <c r="FP882" s="20"/>
    </row>
    <row r="883" spans="1:175" x14ac:dyDescent="0.2">
      <c r="A883" s="93">
        <f t="shared" si="197"/>
        <v>44298</v>
      </c>
      <c r="B883" s="94">
        <f t="shared" ca="1" si="204"/>
        <v>1010.18844</v>
      </c>
      <c r="C883" s="95">
        <f t="shared" si="198"/>
        <v>1000</v>
      </c>
      <c r="D883" s="96">
        <f ca="1">IF(A883&lt;$B$1,VLOOKUP(A883,[1]DI!$A$4:$B$15000,2,FALSE),0)</f>
        <v>2.6499999999999999E-2</v>
      </c>
      <c r="E883" s="95">
        <f t="shared" ca="1" si="205"/>
        <v>1.0378999999999999E-4</v>
      </c>
      <c r="F883" s="97">
        <f t="shared" si="199"/>
        <v>1.0925</v>
      </c>
      <c r="G883" s="98">
        <f t="shared" ca="1" si="193"/>
        <v>1.0001133905749999</v>
      </c>
      <c r="H883" s="95">
        <f ca="1">TRUNC(PRODUCT(G$10:G882),15)</f>
        <v>1.1123457823704299</v>
      </c>
      <c r="I883" s="95">
        <f t="shared" ca="1" si="200"/>
        <v>1.10112701668252</v>
      </c>
      <c r="J883" s="95">
        <f t="shared" ca="1" si="194"/>
        <v>1.0101884400000001</v>
      </c>
      <c r="K883" s="95">
        <f t="shared" ca="1" si="195"/>
        <v>10.18844</v>
      </c>
      <c r="L883" s="99">
        <f>IF(VLOOKUP(A883,$U$12:$AD$125,8)=VLOOKUP(A882,$U$12:$AD$125,8),0,VLOOKUP(A883,U$12:$AD$125,8))</f>
        <v>0</v>
      </c>
      <c r="M883" s="100">
        <f>IF(L883&gt;0,VLOOKUP(L883,T$12:$AC$125,7),0)</f>
        <v>0</v>
      </c>
      <c r="N883" s="95">
        <f t="shared" si="201"/>
        <v>0</v>
      </c>
      <c r="O883" s="95">
        <f t="shared" ca="1" si="196"/>
        <v>10.18844</v>
      </c>
      <c r="P883" s="101" t="str">
        <f t="shared" si="202"/>
        <v>J=</v>
      </c>
      <c r="Q883" s="102">
        <f t="shared" si="203"/>
        <v>44306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  <c r="FI883" s="20"/>
      <c r="FJ883" s="20"/>
      <c r="FK883" s="20"/>
      <c r="FL883" s="20"/>
      <c r="FM883" s="20"/>
      <c r="FN883" s="20"/>
      <c r="FO883" s="20"/>
      <c r="FP883" s="20"/>
    </row>
    <row r="884" spans="1:175" x14ac:dyDescent="0.2">
      <c r="A884" s="93">
        <f t="shared" si="197"/>
        <v>44299</v>
      </c>
      <c r="B884" s="94">
        <f t="shared" ca="1" si="204"/>
        <v>1010.30299</v>
      </c>
      <c r="C884" s="95">
        <f t="shared" si="198"/>
        <v>1000</v>
      </c>
      <c r="D884" s="96">
        <f ca="1">IF(A884&lt;$B$1,VLOOKUP(A884,[1]DI!$A$4:$B$15000,2,FALSE),0)</f>
        <v>2.6499999999999999E-2</v>
      </c>
      <c r="E884" s="95">
        <f t="shared" ca="1" si="205"/>
        <v>1.0378999999999999E-4</v>
      </c>
      <c r="F884" s="97">
        <f t="shared" si="199"/>
        <v>1.0925</v>
      </c>
      <c r="G884" s="98">
        <f t="shared" ca="1" si="193"/>
        <v>1.0001133905749999</v>
      </c>
      <c r="H884" s="95">
        <f ca="1">TRUNC(PRODUCT(G$10:G883),15)</f>
        <v>1.11247191189829</v>
      </c>
      <c r="I884" s="95">
        <f t="shared" ca="1" si="200"/>
        <v>1.10112701668252</v>
      </c>
      <c r="J884" s="95">
        <f t="shared" ca="1" si="194"/>
        <v>1.01030299</v>
      </c>
      <c r="K884" s="95">
        <f t="shared" ca="1" si="195"/>
        <v>10.302989999999999</v>
      </c>
      <c r="L884" s="99">
        <f>IF(VLOOKUP(A884,$U$12:$AD$125,8)=VLOOKUP(A883,$U$12:$AD$125,8),0,VLOOKUP(A884,U$12:$AD$125,8))</f>
        <v>0</v>
      </c>
      <c r="M884" s="100">
        <f>IF(L884&gt;0,VLOOKUP(L884,T$12:$AC$125,7),0)</f>
        <v>0</v>
      </c>
      <c r="N884" s="95">
        <f t="shared" si="201"/>
        <v>0</v>
      </c>
      <c r="O884" s="95">
        <f t="shared" ca="1" si="196"/>
        <v>10.302989999999999</v>
      </c>
      <c r="P884" s="101" t="str">
        <f t="shared" si="202"/>
        <v>J=</v>
      </c>
      <c r="Q884" s="102">
        <f t="shared" si="203"/>
        <v>44306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  <c r="FI884" s="20"/>
      <c r="FJ884" s="20"/>
      <c r="FK884" s="20"/>
      <c r="FL884" s="20"/>
      <c r="FM884" s="20"/>
      <c r="FN884" s="20"/>
      <c r="FO884" s="20"/>
      <c r="FP884" s="20"/>
    </row>
    <row r="885" spans="1:175" x14ac:dyDescent="0.2">
      <c r="A885" s="93">
        <f t="shared" si="197"/>
        <v>44300</v>
      </c>
      <c r="B885" s="94">
        <f t="shared" ca="1" si="204"/>
        <v>1010.41753999</v>
      </c>
      <c r="C885" s="95">
        <f t="shared" si="198"/>
        <v>1000</v>
      </c>
      <c r="D885" s="96">
        <f ca="1">IF(A885&lt;$B$1,VLOOKUP(A885,[1]DI!$A$4:$B$15000,2,FALSE),0)</f>
        <v>2.6499999999999999E-2</v>
      </c>
      <c r="E885" s="95">
        <f t="shared" ca="1" si="205"/>
        <v>1.0378999999999999E-4</v>
      </c>
      <c r="F885" s="97">
        <f t="shared" si="199"/>
        <v>1.0925</v>
      </c>
      <c r="G885" s="98">
        <f t="shared" ca="1" si="193"/>
        <v>1.0001133905749999</v>
      </c>
      <c r="H885" s="95">
        <f ca="1">TRUNC(PRODUCT(G$10:G884),15)</f>
        <v>1.1125980557280499</v>
      </c>
      <c r="I885" s="95">
        <f t="shared" ca="1" si="200"/>
        <v>1.10112701668252</v>
      </c>
      <c r="J885" s="95">
        <f t="shared" ca="1" si="194"/>
        <v>1.0104175399999999</v>
      </c>
      <c r="K885" s="95">
        <f t="shared" ca="1" si="195"/>
        <v>10.41753999</v>
      </c>
      <c r="L885" s="99">
        <f>IF(VLOOKUP(A885,$U$12:$AD$125,8)=VLOOKUP(A884,$U$12:$AD$125,8),0,VLOOKUP(A885,U$12:$AD$125,8))</f>
        <v>0</v>
      </c>
      <c r="M885" s="100">
        <f>IF(L885&gt;0,VLOOKUP(L885,T$12:$AC$125,7),0)</f>
        <v>0</v>
      </c>
      <c r="N885" s="95">
        <f t="shared" si="201"/>
        <v>0</v>
      </c>
      <c r="O885" s="95">
        <f t="shared" ca="1" si="196"/>
        <v>10.41753999</v>
      </c>
      <c r="P885" s="101" t="str">
        <f t="shared" si="202"/>
        <v>J=</v>
      </c>
      <c r="Q885" s="102">
        <f t="shared" si="203"/>
        <v>44306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  <c r="FI885" s="20"/>
      <c r="FJ885" s="20"/>
      <c r="FK885" s="20"/>
      <c r="FL885" s="20"/>
      <c r="FM885" s="20"/>
      <c r="FN885" s="20"/>
      <c r="FO885" s="20"/>
      <c r="FP885" s="20"/>
    </row>
    <row r="886" spans="1:175" x14ac:dyDescent="0.2">
      <c r="A886" s="93">
        <f t="shared" si="197"/>
        <v>44301</v>
      </c>
      <c r="B886" s="94">
        <f t="shared" ca="1" si="204"/>
        <v>1010.53211999</v>
      </c>
      <c r="C886" s="95">
        <f t="shared" si="198"/>
        <v>1000</v>
      </c>
      <c r="D886" s="96">
        <f ca="1">IF(A886&lt;$B$1,VLOOKUP(A886,[1]DI!$A$4:$B$15000,2,FALSE),0)</f>
        <v>2.6499999999999999E-2</v>
      </c>
      <c r="E886" s="95">
        <f t="shared" ca="1" si="205"/>
        <v>1.0378999999999999E-4</v>
      </c>
      <c r="F886" s="97">
        <f t="shared" si="199"/>
        <v>1.0925</v>
      </c>
      <c r="G886" s="98">
        <f t="shared" ca="1" si="193"/>
        <v>1.0001133905749999</v>
      </c>
      <c r="H886" s="95">
        <f ca="1">TRUNC(PRODUCT(G$10:G885),15)</f>
        <v>1.11272421386133</v>
      </c>
      <c r="I886" s="95">
        <f t="shared" ca="1" si="200"/>
        <v>1.10112701668252</v>
      </c>
      <c r="J886" s="95">
        <f t="shared" ca="1" si="194"/>
        <v>1.0105321199999999</v>
      </c>
      <c r="K886" s="95">
        <f t="shared" ca="1" si="195"/>
        <v>10.53211999</v>
      </c>
      <c r="L886" s="99">
        <f>IF(VLOOKUP(A886,$U$12:$AD$125,8)=VLOOKUP(A885,$U$12:$AD$125,8),0,VLOOKUP(A886,U$12:$AD$125,8))</f>
        <v>0</v>
      </c>
      <c r="M886" s="100">
        <f>IF(L886&gt;0,VLOOKUP(L886,T$12:$AC$125,7),0)</f>
        <v>0</v>
      </c>
      <c r="N886" s="95">
        <f t="shared" si="201"/>
        <v>0</v>
      </c>
      <c r="O886" s="95">
        <f t="shared" ca="1" si="196"/>
        <v>10.53211999</v>
      </c>
      <c r="P886" s="101" t="str">
        <f t="shared" si="202"/>
        <v>J=</v>
      </c>
      <c r="Q886" s="102">
        <f t="shared" si="203"/>
        <v>44306</v>
      </c>
      <c r="R886" s="12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  <c r="AX886" s="38"/>
      <c r="AY886" s="38"/>
      <c r="AZ886" s="38"/>
      <c r="BA886" s="38"/>
      <c r="BB886" s="38"/>
      <c r="BC886" s="38"/>
      <c r="BD886" s="38"/>
      <c r="BE886" s="38"/>
      <c r="BF886" s="38"/>
      <c r="BG886" s="38"/>
      <c r="BH886" s="38"/>
      <c r="BI886" s="38"/>
      <c r="BJ886" s="38"/>
      <c r="BK886" s="38"/>
      <c r="BL886" s="38"/>
      <c r="BM886" s="38"/>
      <c r="BN886" s="38"/>
      <c r="BO886" s="38"/>
      <c r="BP886" s="38"/>
      <c r="BQ886" s="38"/>
      <c r="BR886" s="38"/>
      <c r="BS886" s="38"/>
      <c r="BT886" s="38"/>
      <c r="BU886" s="38"/>
      <c r="BV886" s="38"/>
      <c r="BW886" s="38"/>
      <c r="BX886" s="38"/>
      <c r="BY886" s="38"/>
      <c r="BZ886" s="38"/>
      <c r="CA886" s="38"/>
      <c r="CB886" s="38"/>
      <c r="CC886" s="38"/>
      <c r="CD886" s="38"/>
      <c r="CE886" s="38"/>
      <c r="CF886" s="38"/>
      <c r="CG886" s="38"/>
      <c r="CH886" s="38"/>
      <c r="CI886" s="38"/>
      <c r="CJ886" s="38"/>
      <c r="CK886" s="38"/>
      <c r="CL886" s="38"/>
      <c r="CM886" s="38"/>
      <c r="CN886" s="38"/>
      <c r="CO886" s="38"/>
      <c r="CP886" s="38"/>
      <c r="CQ886" s="38"/>
      <c r="CR886" s="38"/>
      <c r="CS886" s="38"/>
      <c r="CT886" s="38"/>
      <c r="CU886" s="38"/>
      <c r="CV886" s="38"/>
      <c r="CW886" s="38"/>
      <c r="CX886" s="38"/>
      <c r="CY886" s="38"/>
      <c r="CZ886" s="38"/>
      <c r="DA886" s="38"/>
      <c r="DB886" s="38"/>
      <c r="DC886" s="38"/>
      <c r="DD886" s="38"/>
      <c r="DE886" s="38"/>
      <c r="DF886" s="38"/>
      <c r="DG886" s="38"/>
      <c r="DH886" s="38"/>
      <c r="DI886" s="38"/>
      <c r="DJ886" s="38"/>
      <c r="DK886" s="38"/>
      <c r="DL886" s="38"/>
      <c r="DM886" s="38"/>
      <c r="DN886" s="38"/>
      <c r="DO886" s="38"/>
      <c r="DP886" s="38"/>
      <c r="DQ886" s="38"/>
      <c r="DR886" s="38"/>
      <c r="DS886" s="38"/>
      <c r="DT886" s="38"/>
      <c r="DU886" s="38"/>
      <c r="DV886" s="38"/>
      <c r="DW886" s="38"/>
      <c r="DX886" s="38"/>
      <c r="DY886" s="38"/>
      <c r="DZ886" s="38"/>
      <c r="EA886" s="38"/>
      <c r="EB886" s="38"/>
      <c r="EC886" s="38"/>
      <c r="ED886" s="38"/>
      <c r="EE886" s="38"/>
      <c r="EF886" s="38"/>
      <c r="EG886" s="38"/>
      <c r="EH886" s="38"/>
      <c r="EI886" s="38"/>
      <c r="EJ886" s="38"/>
      <c r="EK886" s="38"/>
      <c r="EL886" s="38"/>
      <c r="EM886" s="38"/>
      <c r="EN886" s="38"/>
      <c r="EO886" s="38"/>
      <c r="EP886" s="38"/>
      <c r="EQ886" s="38"/>
      <c r="ER886" s="38"/>
      <c r="ES886" s="38"/>
      <c r="ET886" s="38"/>
      <c r="EU886" s="38"/>
      <c r="EV886" s="38"/>
      <c r="EW886" s="38"/>
      <c r="EX886" s="38"/>
      <c r="EY886" s="38"/>
      <c r="EZ886" s="38"/>
      <c r="FA886" s="38"/>
      <c r="FB886" s="38"/>
      <c r="FC886" s="38"/>
      <c r="FD886" s="38"/>
      <c r="FE886" s="38"/>
      <c r="FF886" s="38"/>
      <c r="FG886" s="38"/>
      <c r="FH886" s="38"/>
      <c r="FI886" s="38"/>
      <c r="FJ886" s="38"/>
      <c r="FK886" s="38"/>
      <c r="FL886" s="38"/>
      <c r="FM886" s="38"/>
      <c r="FN886" s="38"/>
      <c r="FO886" s="38"/>
      <c r="FP886" s="38"/>
      <c r="FQ886" s="38"/>
      <c r="FR886" s="38"/>
      <c r="FS886" s="38"/>
    </row>
    <row r="887" spans="1:175" x14ac:dyDescent="0.2">
      <c r="A887" s="93">
        <f t="shared" si="197"/>
        <v>44302</v>
      </c>
      <c r="B887" s="94">
        <f t="shared" ca="1" si="204"/>
        <v>1010.64669999</v>
      </c>
      <c r="C887" s="95">
        <f t="shared" si="198"/>
        <v>1000</v>
      </c>
      <c r="D887" s="96">
        <f ca="1">IF(A887&lt;$B$1,VLOOKUP(A887,[1]DI!$A$4:$B$15000,2,FALSE),0)</f>
        <v>2.6499999999999999E-2</v>
      </c>
      <c r="E887" s="95">
        <f t="shared" ca="1" si="205"/>
        <v>1.0378999999999999E-4</v>
      </c>
      <c r="F887" s="97">
        <f t="shared" si="199"/>
        <v>1.0925</v>
      </c>
      <c r="G887" s="98">
        <f t="shared" ca="1" si="193"/>
        <v>1.0001133905749999</v>
      </c>
      <c r="H887" s="95">
        <f ca="1">TRUNC(PRODUCT(G$10:G886),15)</f>
        <v>1.1128503862997601</v>
      </c>
      <c r="I887" s="95">
        <f t="shared" ca="1" si="200"/>
        <v>1.10112701668252</v>
      </c>
      <c r="J887" s="95">
        <f t="shared" ca="1" si="194"/>
        <v>1.0106466999999999</v>
      </c>
      <c r="K887" s="95">
        <f t="shared" ca="1" si="195"/>
        <v>10.64669999</v>
      </c>
      <c r="L887" s="99">
        <f>IF(VLOOKUP(A887,$U$12:$AD$125,8)=VLOOKUP(A886,$U$12:$AD$125,8),0,VLOOKUP(A887,U$12:$AD$125,8))</f>
        <v>0</v>
      </c>
      <c r="M887" s="100">
        <f>IF(L887&gt;0,VLOOKUP(L887,T$12:$AC$125,7),0)</f>
        <v>0</v>
      </c>
      <c r="N887" s="95">
        <f t="shared" si="201"/>
        <v>0</v>
      </c>
      <c r="O887" s="95">
        <f t="shared" ca="1" si="196"/>
        <v>10.64669999</v>
      </c>
      <c r="P887" s="101" t="str">
        <f t="shared" si="202"/>
        <v>J=</v>
      </c>
      <c r="Q887" s="102">
        <f t="shared" si="203"/>
        <v>44306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  <c r="FI887" s="20"/>
      <c r="FJ887" s="20"/>
      <c r="FK887" s="20"/>
      <c r="FL887" s="20"/>
      <c r="FM887" s="20"/>
      <c r="FN887" s="20"/>
      <c r="FO887" s="20"/>
      <c r="FP887" s="20"/>
    </row>
    <row r="888" spans="1:175" x14ac:dyDescent="0.2">
      <c r="A888" s="93">
        <f t="shared" si="197"/>
        <v>44303</v>
      </c>
      <c r="B888" s="94">
        <f t="shared" ca="1" si="204"/>
        <v>1010.7613</v>
      </c>
      <c r="C888" s="95">
        <f t="shared" si="198"/>
        <v>1000</v>
      </c>
      <c r="D888" s="96">
        <f ca="1">IF(A888&lt;$B$1,VLOOKUP(A888,[1]DI!$A$4:$B$15000,2,FALSE),0)</f>
        <v>0</v>
      </c>
      <c r="E888" s="95">
        <f t="shared" ca="1" si="205"/>
        <v>0</v>
      </c>
      <c r="F888" s="97">
        <f t="shared" si="199"/>
        <v>1.0925</v>
      </c>
      <c r="G888" s="98">
        <f t="shared" ca="1" si="193"/>
        <v>1</v>
      </c>
      <c r="H888" s="95">
        <f ca="1">TRUNC(PRODUCT(G$10:G887),15)</f>
        <v>1.1129765730449499</v>
      </c>
      <c r="I888" s="95">
        <f t="shared" ca="1" si="200"/>
        <v>1.10112701668252</v>
      </c>
      <c r="J888" s="95">
        <f t="shared" ca="1" si="194"/>
        <v>1.0107613</v>
      </c>
      <c r="K888" s="95">
        <f t="shared" ca="1" si="195"/>
        <v>10.7613</v>
      </c>
      <c r="L888" s="99">
        <f>IF(VLOOKUP(A888,$U$12:$AD$125,8)=VLOOKUP(A887,$U$12:$AD$125,8),0,VLOOKUP(A888,U$12:$AD$125,8))</f>
        <v>0</v>
      </c>
      <c r="M888" s="100">
        <f>IF(L888&gt;0,VLOOKUP(L888,T$12:$AC$125,7),0)</f>
        <v>0</v>
      </c>
      <c r="N888" s="95">
        <f t="shared" si="201"/>
        <v>0</v>
      </c>
      <c r="O888" s="95">
        <f t="shared" ca="1" si="196"/>
        <v>10.7613</v>
      </c>
      <c r="P888" s="101" t="str">
        <f t="shared" si="202"/>
        <v>J=</v>
      </c>
      <c r="Q888" s="102">
        <f t="shared" si="203"/>
        <v>44306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  <c r="FI888" s="20"/>
      <c r="FJ888" s="20"/>
      <c r="FK888" s="20"/>
      <c r="FL888" s="20"/>
      <c r="FM888" s="20"/>
      <c r="FN888" s="20"/>
      <c r="FO888" s="20"/>
      <c r="FP888" s="20"/>
    </row>
    <row r="889" spans="1:175" x14ac:dyDescent="0.2">
      <c r="A889" s="93">
        <f t="shared" si="197"/>
        <v>44304</v>
      </c>
      <c r="B889" s="94">
        <f t="shared" ca="1" si="204"/>
        <v>1010.7613</v>
      </c>
      <c r="C889" s="95">
        <f t="shared" si="198"/>
        <v>1000</v>
      </c>
      <c r="D889" s="96">
        <f ca="1">IF(A889&lt;$B$1,VLOOKUP(A889,[1]DI!$A$4:$B$15000,2,FALSE),0)</f>
        <v>0</v>
      </c>
      <c r="E889" s="95">
        <f t="shared" ca="1" si="205"/>
        <v>0</v>
      </c>
      <c r="F889" s="97">
        <f t="shared" si="199"/>
        <v>1.0925</v>
      </c>
      <c r="G889" s="98">
        <f t="shared" ca="1" si="193"/>
        <v>1</v>
      </c>
      <c r="H889" s="95">
        <f ca="1">TRUNC(PRODUCT(G$10:G888),15)</f>
        <v>1.1129765730449499</v>
      </c>
      <c r="I889" s="95">
        <f t="shared" ca="1" si="200"/>
        <v>1.10112701668252</v>
      </c>
      <c r="J889" s="95">
        <f t="shared" ca="1" si="194"/>
        <v>1.0107613</v>
      </c>
      <c r="K889" s="95">
        <f t="shared" ca="1" si="195"/>
        <v>10.7613</v>
      </c>
      <c r="L889" s="99">
        <f>IF(VLOOKUP(A889,$U$12:$AD$125,8)=VLOOKUP(A888,$U$12:$AD$125,8),0,VLOOKUP(A889,U$12:$AD$125,8))</f>
        <v>0</v>
      </c>
      <c r="M889" s="100">
        <f>IF(L889&gt;0,VLOOKUP(L889,T$12:$AC$125,7),0)</f>
        <v>0</v>
      </c>
      <c r="N889" s="95">
        <f t="shared" si="201"/>
        <v>0</v>
      </c>
      <c r="O889" s="95">
        <f t="shared" ca="1" si="196"/>
        <v>10.7613</v>
      </c>
      <c r="P889" s="101" t="str">
        <f t="shared" si="202"/>
        <v>J=</v>
      </c>
      <c r="Q889" s="102">
        <f t="shared" si="203"/>
        <v>44306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  <c r="FI889" s="20"/>
      <c r="FJ889" s="20"/>
      <c r="FK889" s="20"/>
      <c r="FL889" s="20"/>
      <c r="FM889" s="20"/>
      <c r="FN889" s="20"/>
      <c r="FO889" s="20"/>
      <c r="FP889" s="20"/>
    </row>
    <row r="890" spans="1:175" x14ac:dyDescent="0.2">
      <c r="A890" s="93">
        <f t="shared" si="197"/>
        <v>44305</v>
      </c>
      <c r="B890" s="94">
        <f t="shared" ca="1" si="204"/>
        <v>1010.7613</v>
      </c>
      <c r="C890" s="95">
        <f t="shared" si="198"/>
        <v>1000</v>
      </c>
      <c r="D890" s="96">
        <f ca="1">IF(A890&lt;$B$1,VLOOKUP(A890,[1]DI!$A$4:$B$15000,2,FALSE),0)</f>
        <v>2.6499999999999999E-2</v>
      </c>
      <c r="E890" s="95">
        <f t="shared" ca="1" si="205"/>
        <v>1.0378999999999999E-4</v>
      </c>
      <c r="F890" s="97">
        <f t="shared" si="199"/>
        <v>1.0925</v>
      </c>
      <c r="G890" s="98">
        <f t="shared" ca="1" si="193"/>
        <v>1.0001133905749999</v>
      </c>
      <c r="H890" s="95">
        <f ca="1">TRUNC(PRODUCT(G$10:G889),15)</f>
        <v>1.1129765730449499</v>
      </c>
      <c r="I890" s="95">
        <f t="shared" ca="1" si="200"/>
        <v>1.10112701668252</v>
      </c>
      <c r="J890" s="95">
        <f t="shared" ca="1" si="194"/>
        <v>1.0107613</v>
      </c>
      <c r="K890" s="95">
        <f t="shared" ca="1" si="195"/>
        <v>10.7613</v>
      </c>
      <c r="L890" s="99">
        <f>IF(VLOOKUP(A890,$U$12:$AD$125,8)=VLOOKUP(A889,$U$12:$AD$125,8),0,VLOOKUP(A890,U$12:$AD$125,8))</f>
        <v>0</v>
      </c>
      <c r="M890" s="100">
        <f>IF(L890&gt;0,VLOOKUP(L890,T$12:$AC$125,7),0)</f>
        <v>0</v>
      </c>
      <c r="N890" s="95">
        <f t="shared" si="201"/>
        <v>0</v>
      </c>
      <c r="O890" s="95">
        <f t="shared" ca="1" si="196"/>
        <v>10.7613</v>
      </c>
      <c r="P890" s="101" t="str">
        <f t="shared" si="202"/>
        <v>J=</v>
      </c>
      <c r="Q890" s="102">
        <f t="shared" si="203"/>
        <v>44306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  <c r="FI890" s="20"/>
      <c r="FJ890" s="20"/>
      <c r="FK890" s="20"/>
      <c r="FL890" s="20"/>
      <c r="FM890" s="20"/>
      <c r="FN890" s="20"/>
      <c r="FO890" s="20"/>
      <c r="FP890" s="20"/>
    </row>
    <row r="891" spans="1:175" x14ac:dyDescent="0.2">
      <c r="A891" s="93">
        <f t="shared" si="197"/>
        <v>44306</v>
      </c>
      <c r="B891" s="94">
        <f t="shared" ca="1" si="204"/>
        <v>1010.87591</v>
      </c>
      <c r="C891" s="95">
        <f t="shared" si="198"/>
        <v>1000</v>
      </c>
      <c r="D891" s="96">
        <f ca="1">IF(A891&lt;$B$1,VLOOKUP(A891,[1]DI!$A$4:$B$15000,2,FALSE),0)</f>
        <v>2.6499999999999999E-2</v>
      </c>
      <c r="E891" s="95">
        <f t="shared" ca="1" si="205"/>
        <v>1.0378999999999999E-4</v>
      </c>
      <c r="F891" s="97">
        <f t="shared" si="199"/>
        <v>1.0925</v>
      </c>
      <c r="G891" s="98">
        <f t="shared" ca="1" si="193"/>
        <v>1.0001133905749999</v>
      </c>
      <c r="H891" s="95">
        <f ca="1">TRUNC(PRODUCT(G$10:G890),15)</f>
        <v>1.11310277409853</v>
      </c>
      <c r="I891" s="95">
        <f t="shared" ca="1" si="200"/>
        <v>1.10112701668252</v>
      </c>
      <c r="J891" s="95">
        <f t="shared" ca="1" si="194"/>
        <v>1.01087591</v>
      </c>
      <c r="K891" s="95">
        <f t="shared" ca="1" si="195"/>
        <v>10.875909999999999</v>
      </c>
      <c r="L891" s="99">
        <f>IF(VLOOKUP(A891,$U$12:$AD$125,8)=VLOOKUP(A890,$U$12:$AD$125,8),0,VLOOKUP(A891,U$12:$AD$125,8))</f>
        <v>5</v>
      </c>
      <c r="M891" s="100">
        <f>IF(L891&gt;0,VLOOKUP(L891,T$12:$AC$125,7),0)</f>
        <v>0</v>
      </c>
      <c r="N891" s="95">
        <f t="shared" si="201"/>
        <v>0</v>
      </c>
      <c r="O891" s="95">
        <f t="shared" ca="1" si="196"/>
        <v>10.875909999999999</v>
      </c>
      <c r="P891" s="101" t="str">
        <f t="shared" si="202"/>
        <v>J=</v>
      </c>
      <c r="Q891" s="102">
        <f t="shared" si="203"/>
        <v>44306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  <c r="FI891" s="20"/>
      <c r="FJ891" s="20"/>
      <c r="FK891" s="20"/>
      <c r="FL891" s="20"/>
      <c r="FM891" s="20"/>
      <c r="FN891" s="20"/>
      <c r="FO891" s="20"/>
      <c r="FP891" s="20"/>
    </row>
    <row r="892" spans="1:175" x14ac:dyDescent="0.2">
      <c r="A892" s="93">
        <f t="shared" si="197"/>
        <v>44307</v>
      </c>
      <c r="B892" s="94">
        <f t="shared" ca="1" si="204"/>
        <v>1000.11339</v>
      </c>
      <c r="C892" s="95">
        <f t="shared" si="198"/>
        <v>1000</v>
      </c>
      <c r="D892" s="96">
        <f ca="1">IF(A892&lt;$B$1,VLOOKUP(A892,[1]DI!$A$4:$B$15000,2,FALSE),0)</f>
        <v>0</v>
      </c>
      <c r="E892" s="95">
        <f t="shared" ca="1" si="205"/>
        <v>0</v>
      </c>
      <c r="F892" s="97">
        <f t="shared" si="199"/>
        <v>1.0925</v>
      </c>
      <c r="G892" s="98">
        <f t="shared" ca="1" si="193"/>
        <v>1</v>
      </c>
      <c r="H892" s="95">
        <f ca="1">TRUNC(PRODUCT(G$10:G891),15)</f>
        <v>1.1132289894621199</v>
      </c>
      <c r="I892" s="95">
        <f t="shared" ca="1" si="200"/>
        <v>1.11310277409853</v>
      </c>
      <c r="J892" s="95">
        <f t="shared" ca="1" si="194"/>
        <v>1.0001133900000001</v>
      </c>
      <c r="K892" s="95">
        <f t="shared" ca="1" si="195"/>
        <v>0.11339</v>
      </c>
      <c r="L892" s="99">
        <f>IF(VLOOKUP(A892,$U$12:$AD$125,8)=VLOOKUP(A891,$U$12:$AD$125,8),0,VLOOKUP(A892,U$12:$AD$125,8))</f>
        <v>0</v>
      </c>
      <c r="M892" s="100">
        <f>IF(L892&gt;0,VLOOKUP(L892,T$12:$AC$125,7),0)</f>
        <v>0</v>
      </c>
      <c r="N892" s="95">
        <f t="shared" si="201"/>
        <v>0</v>
      </c>
      <c r="O892" s="95">
        <f t="shared" ca="1" si="196"/>
        <v>0.11339</v>
      </c>
      <c r="P892" s="101" t="str">
        <f t="shared" si="202"/>
        <v>J=</v>
      </c>
      <c r="Q892" s="102">
        <f t="shared" si="203"/>
        <v>44489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  <c r="FI892" s="20"/>
      <c r="FJ892" s="20"/>
      <c r="FK892" s="20"/>
      <c r="FL892" s="20"/>
      <c r="FM892" s="20"/>
      <c r="FN892" s="20"/>
      <c r="FO892" s="20"/>
      <c r="FP892" s="20"/>
    </row>
    <row r="893" spans="1:175" x14ac:dyDescent="0.2">
      <c r="A893" s="93">
        <f t="shared" si="197"/>
        <v>44308</v>
      </c>
      <c r="B893" s="94">
        <f t="shared" ca="1" si="204"/>
        <v>1000.11339</v>
      </c>
      <c r="C893" s="95">
        <f t="shared" si="198"/>
        <v>1000</v>
      </c>
      <c r="D893" s="96">
        <f ca="1">IF(A893&lt;$B$1,VLOOKUP(A893,[1]DI!$A$4:$B$15000,2,FALSE),0)</f>
        <v>2.6499999999999999E-2</v>
      </c>
      <c r="E893" s="95">
        <f t="shared" ca="1" si="205"/>
        <v>1.0378999999999999E-4</v>
      </c>
      <c r="F893" s="97">
        <f t="shared" si="199"/>
        <v>1.0925</v>
      </c>
      <c r="G893" s="98">
        <f t="shared" ca="1" si="193"/>
        <v>1.0001133905749999</v>
      </c>
      <c r="H893" s="95">
        <f ca="1">TRUNC(PRODUCT(G$10:G892),15)</f>
        <v>1.1132289894621199</v>
      </c>
      <c r="I893" s="95">
        <f t="shared" ca="1" si="200"/>
        <v>1.11310277409853</v>
      </c>
      <c r="J893" s="95">
        <f t="shared" ca="1" si="194"/>
        <v>1.0001133900000001</v>
      </c>
      <c r="K893" s="95">
        <f t="shared" ca="1" si="195"/>
        <v>0.11339</v>
      </c>
      <c r="L893" s="99">
        <f>IF(VLOOKUP(A893,$U$12:$AD$125,8)=VLOOKUP(A892,$U$12:$AD$125,8),0,VLOOKUP(A893,U$12:$AD$125,8))</f>
        <v>0</v>
      </c>
      <c r="M893" s="100">
        <f>IF(L893&gt;0,VLOOKUP(L893,T$12:$AC$125,7),0)</f>
        <v>0</v>
      </c>
      <c r="N893" s="95">
        <f t="shared" si="201"/>
        <v>0</v>
      </c>
      <c r="O893" s="95">
        <f t="shared" ca="1" si="196"/>
        <v>0.11339</v>
      </c>
      <c r="P893" s="101" t="str">
        <f t="shared" si="202"/>
        <v>J=</v>
      </c>
      <c r="Q893" s="102">
        <f t="shared" si="203"/>
        <v>44489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  <c r="FI893" s="20"/>
      <c r="FJ893" s="20"/>
      <c r="FK893" s="20"/>
      <c r="FL893" s="20"/>
      <c r="FM893" s="20"/>
      <c r="FN893" s="20"/>
      <c r="FO893" s="20"/>
      <c r="FP893" s="20"/>
    </row>
    <row r="894" spans="1:175" x14ac:dyDescent="0.2">
      <c r="A894" s="93">
        <f t="shared" si="197"/>
        <v>44309</v>
      </c>
      <c r="B894" s="94">
        <f t="shared" ca="1" si="204"/>
        <v>1000.22678999</v>
      </c>
      <c r="C894" s="95">
        <f t="shared" si="198"/>
        <v>1000</v>
      </c>
      <c r="D894" s="96">
        <f ca="1">IF(A894&lt;$B$1,VLOOKUP(A894,[1]DI!$A$4:$B$15000,2,FALSE),0)</f>
        <v>2.6499999999999999E-2</v>
      </c>
      <c r="E894" s="95">
        <f t="shared" ca="1" si="205"/>
        <v>1.0378999999999999E-4</v>
      </c>
      <c r="F894" s="97">
        <f t="shared" si="199"/>
        <v>1.0925</v>
      </c>
      <c r="G894" s="98">
        <f t="shared" ca="1" si="193"/>
        <v>1.0001133905749999</v>
      </c>
      <c r="H894" s="95">
        <f ca="1">TRUNC(PRODUCT(G$10:G893),15)</f>
        <v>1.1133552191373399</v>
      </c>
      <c r="I894" s="95">
        <f t="shared" ca="1" si="200"/>
        <v>1.11310277409853</v>
      </c>
      <c r="J894" s="95">
        <f t="shared" ca="1" si="194"/>
        <v>1.0002267899999999</v>
      </c>
      <c r="K894" s="95">
        <f t="shared" ca="1" si="195"/>
        <v>0.22678999</v>
      </c>
      <c r="L894" s="99">
        <f>IF(VLOOKUP(A894,$U$12:$AD$125,8)=VLOOKUP(A893,$U$12:$AD$125,8),0,VLOOKUP(A894,U$12:$AD$125,8))</f>
        <v>0</v>
      </c>
      <c r="M894" s="100">
        <f>IF(L894&gt;0,VLOOKUP(L894,T$12:$AC$125,7),0)</f>
        <v>0</v>
      </c>
      <c r="N894" s="95">
        <f t="shared" si="201"/>
        <v>0</v>
      </c>
      <c r="O894" s="95">
        <f t="shared" ca="1" si="196"/>
        <v>0.22678999</v>
      </c>
      <c r="P894" s="101" t="str">
        <f t="shared" si="202"/>
        <v>J=</v>
      </c>
      <c r="Q894" s="102">
        <f t="shared" si="203"/>
        <v>44489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  <c r="FI894" s="20"/>
      <c r="FJ894" s="20"/>
      <c r="FK894" s="20"/>
      <c r="FL894" s="20"/>
      <c r="FM894" s="20"/>
      <c r="FN894" s="20"/>
      <c r="FO894" s="20"/>
      <c r="FP894" s="20"/>
    </row>
    <row r="895" spans="1:175" x14ac:dyDescent="0.2">
      <c r="A895" s="93">
        <f t="shared" si="197"/>
        <v>44310</v>
      </c>
      <c r="B895" s="94">
        <f t="shared" ca="1" si="204"/>
        <v>1000.34021</v>
      </c>
      <c r="C895" s="95">
        <f t="shared" si="198"/>
        <v>1000</v>
      </c>
      <c r="D895" s="96">
        <f ca="1">IF(A895&lt;$B$1,VLOOKUP(A895,[1]DI!$A$4:$B$15000,2,FALSE),0)</f>
        <v>0</v>
      </c>
      <c r="E895" s="95">
        <f t="shared" ca="1" si="205"/>
        <v>0</v>
      </c>
      <c r="F895" s="97">
        <f t="shared" si="199"/>
        <v>1.0925</v>
      </c>
      <c r="G895" s="98">
        <f t="shared" ca="1" si="193"/>
        <v>1</v>
      </c>
      <c r="H895" s="95">
        <f ca="1">TRUNC(PRODUCT(G$10:G894),15)</f>
        <v>1.1134814631258201</v>
      </c>
      <c r="I895" s="95">
        <f t="shared" ca="1" si="200"/>
        <v>1.11310277409853</v>
      </c>
      <c r="J895" s="95">
        <f t="shared" ca="1" si="194"/>
        <v>1.0003402100000001</v>
      </c>
      <c r="K895" s="95">
        <f t="shared" ca="1" si="195"/>
        <v>0.34021000000000001</v>
      </c>
      <c r="L895" s="99">
        <f>IF(VLOOKUP(A895,$U$12:$AD$125,8)=VLOOKUP(A894,$U$12:$AD$125,8),0,VLOOKUP(A895,U$12:$AD$125,8))</f>
        <v>0</v>
      </c>
      <c r="M895" s="100">
        <f>IF(L895&gt;0,VLOOKUP(L895,T$12:$AC$125,7),0)</f>
        <v>0</v>
      </c>
      <c r="N895" s="95">
        <f t="shared" si="201"/>
        <v>0</v>
      </c>
      <c r="O895" s="95">
        <f t="shared" ca="1" si="196"/>
        <v>0.34021000000000001</v>
      </c>
      <c r="P895" s="101" t="str">
        <f t="shared" si="202"/>
        <v>J=</v>
      </c>
      <c r="Q895" s="102">
        <f t="shared" si="203"/>
        <v>44489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  <c r="FI895" s="20"/>
      <c r="FJ895" s="20"/>
      <c r="FK895" s="20"/>
      <c r="FL895" s="20"/>
      <c r="FM895" s="20"/>
      <c r="FN895" s="20"/>
      <c r="FO895" s="20"/>
      <c r="FP895" s="20"/>
    </row>
    <row r="896" spans="1:175" x14ac:dyDescent="0.2">
      <c r="A896" s="93">
        <f t="shared" si="197"/>
        <v>44311</v>
      </c>
      <c r="B896" s="94">
        <f t="shared" ca="1" si="204"/>
        <v>1000.34021</v>
      </c>
      <c r="C896" s="95">
        <f t="shared" si="198"/>
        <v>1000</v>
      </c>
      <c r="D896" s="96">
        <f ca="1">IF(A896&lt;$B$1,VLOOKUP(A896,[1]DI!$A$4:$B$15000,2,FALSE),0)</f>
        <v>0</v>
      </c>
      <c r="E896" s="95">
        <f t="shared" ca="1" si="205"/>
        <v>0</v>
      </c>
      <c r="F896" s="97">
        <f t="shared" si="199"/>
        <v>1.0925</v>
      </c>
      <c r="G896" s="98">
        <f t="shared" ca="1" si="193"/>
        <v>1</v>
      </c>
      <c r="H896" s="95">
        <f ca="1">TRUNC(PRODUCT(G$10:G895),15)</f>
        <v>1.1134814631258201</v>
      </c>
      <c r="I896" s="95">
        <f t="shared" ca="1" si="200"/>
        <v>1.11310277409853</v>
      </c>
      <c r="J896" s="95">
        <f t="shared" ca="1" si="194"/>
        <v>1.0003402100000001</v>
      </c>
      <c r="K896" s="95">
        <f t="shared" ca="1" si="195"/>
        <v>0.34021000000000001</v>
      </c>
      <c r="L896" s="99">
        <f>IF(VLOOKUP(A896,$U$12:$AD$125,8)=VLOOKUP(A895,$U$12:$AD$125,8),0,VLOOKUP(A896,U$12:$AD$125,8))</f>
        <v>0</v>
      </c>
      <c r="M896" s="100">
        <f>IF(L896&gt;0,VLOOKUP(L896,T$12:$AC$125,7),0)</f>
        <v>0</v>
      </c>
      <c r="N896" s="95">
        <f t="shared" si="201"/>
        <v>0</v>
      </c>
      <c r="O896" s="95">
        <f t="shared" ca="1" si="196"/>
        <v>0.34021000000000001</v>
      </c>
      <c r="P896" s="101" t="str">
        <f t="shared" si="202"/>
        <v>J=</v>
      </c>
      <c r="Q896" s="102">
        <f t="shared" si="203"/>
        <v>44489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  <c r="FI896" s="20"/>
      <c r="FJ896" s="20"/>
      <c r="FK896" s="20"/>
      <c r="FL896" s="20"/>
      <c r="FM896" s="20"/>
      <c r="FN896" s="20"/>
      <c r="FO896" s="20"/>
      <c r="FP896" s="20"/>
    </row>
    <row r="897" spans="1:172" x14ac:dyDescent="0.2">
      <c r="A897" s="93">
        <f t="shared" si="197"/>
        <v>44312</v>
      </c>
      <c r="B897" s="94">
        <f t="shared" ca="1" si="204"/>
        <v>1000.34021</v>
      </c>
      <c r="C897" s="95">
        <f t="shared" si="198"/>
        <v>1000</v>
      </c>
      <c r="D897" s="96">
        <f ca="1">IF(A897&lt;$B$1,VLOOKUP(A897,[1]DI!$A$4:$B$15000,2,FALSE),0)</f>
        <v>2.6499999999999999E-2</v>
      </c>
      <c r="E897" s="95">
        <f t="shared" ca="1" si="205"/>
        <v>1.0378999999999999E-4</v>
      </c>
      <c r="F897" s="97">
        <f t="shared" si="199"/>
        <v>1.0925</v>
      </c>
      <c r="G897" s="98">
        <f t="shared" ca="1" si="193"/>
        <v>1.0001133905749999</v>
      </c>
      <c r="H897" s="95">
        <f ca="1">TRUNC(PRODUCT(G$10:G896),15)</f>
        <v>1.1134814631258201</v>
      </c>
      <c r="I897" s="95">
        <f t="shared" ca="1" si="200"/>
        <v>1.11310277409853</v>
      </c>
      <c r="J897" s="95">
        <f t="shared" ca="1" si="194"/>
        <v>1.0003402100000001</v>
      </c>
      <c r="K897" s="95">
        <f t="shared" ca="1" si="195"/>
        <v>0.34021000000000001</v>
      </c>
      <c r="L897" s="99">
        <f>IF(VLOOKUP(A897,$U$12:$AD$125,8)=VLOOKUP(A896,$U$12:$AD$125,8),0,VLOOKUP(A897,U$12:$AD$125,8))</f>
        <v>0</v>
      </c>
      <c r="M897" s="100">
        <f>IF(L897&gt;0,VLOOKUP(L897,T$12:$AC$125,7),0)</f>
        <v>0</v>
      </c>
      <c r="N897" s="95">
        <f t="shared" si="201"/>
        <v>0</v>
      </c>
      <c r="O897" s="95">
        <f t="shared" ca="1" si="196"/>
        <v>0.34021000000000001</v>
      </c>
      <c r="P897" s="101" t="str">
        <f t="shared" si="202"/>
        <v>J=</v>
      </c>
      <c r="Q897" s="102">
        <f t="shared" si="203"/>
        <v>44489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  <c r="FI897" s="20"/>
      <c r="FJ897" s="20"/>
      <c r="FK897" s="20"/>
      <c r="FL897" s="20"/>
      <c r="FM897" s="20"/>
      <c r="FN897" s="20"/>
      <c r="FO897" s="20"/>
      <c r="FP897" s="20"/>
    </row>
    <row r="898" spans="1:172" x14ac:dyDescent="0.2">
      <c r="A898" s="93">
        <f t="shared" si="197"/>
        <v>44313</v>
      </c>
      <c r="B898" s="94">
        <f t="shared" ca="1" si="204"/>
        <v>1000.4536399900001</v>
      </c>
      <c r="C898" s="95">
        <f t="shared" si="198"/>
        <v>1000</v>
      </c>
      <c r="D898" s="96">
        <f ca="1">IF(A898&lt;$B$1,VLOOKUP(A898,[1]DI!$A$4:$B$15000,2,FALSE),0)</f>
        <v>2.6499999999999999E-2</v>
      </c>
      <c r="E898" s="95">
        <f t="shared" ca="1" si="205"/>
        <v>1.0378999999999999E-4</v>
      </c>
      <c r="F898" s="97">
        <f t="shared" si="199"/>
        <v>1.0925</v>
      </c>
      <c r="G898" s="98">
        <f t="shared" ca="1" si="193"/>
        <v>1.0001133905749999</v>
      </c>
      <c r="H898" s="95">
        <f ca="1">TRUNC(PRODUCT(G$10:G897),15)</f>
        <v>1.11360772142917</v>
      </c>
      <c r="I898" s="95">
        <f t="shared" ca="1" si="200"/>
        <v>1.11310277409853</v>
      </c>
      <c r="J898" s="95">
        <f t="shared" ca="1" si="194"/>
        <v>1.0004536399999999</v>
      </c>
      <c r="K898" s="95">
        <f t="shared" ca="1" si="195"/>
        <v>0.45363998999999999</v>
      </c>
      <c r="L898" s="99">
        <f>IF(VLOOKUP(A898,$U$12:$AD$125,8)=VLOOKUP(A897,$U$12:$AD$125,8),0,VLOOKUP(A898,U$12:$AD$125,8))</f>
        <v>0</v>
      </c>
      <c r="M898" s="100">
        <f>IF(L898&gt;0,VLOOKUP(L898,T$12:$AC$125,7),0)</f>
        <v>0</v>
      </c>
      <c r="N898" s="95">
        <f t="shared" si="201"/>
        <v>0</v>
      </c>
      <c r="O898" s="95">
        <f t="shared" ca="1" si="196"/>
        <v>0.45363998999999999</v>
      </c>
      <c r="P898" s="101" t="str">
        <f t="shared" si="202"/>
        <v>J=</v>
      </c>
      <c r="Q898" s="102">
        <f t="shared" si="203"/>
        <v>44489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  <c r="FI898" s="20"/>
      <c r="FJ898" s="20"/>
      <c r="FK898" s="20"/>
      <c r="FL898" s="20"/>
      <c r="FM898" s="20"/>
      <c r="FN898" s="20"/>
      <c r="FO898" s="20"/>
      <c r="FP898" s="20"/>
    </row>
    <row r="899" spans="1:172" x14ac:dyDescent="0.2">
      <c r="A899" s="93">
        <f t="shared" si="197"/>
        <v>44314</v>
      </c>
      <c r="B899" s="94">
        <f t="shared" ca="1" si="204"/>
        <v>1000.56707999</v>
      </c>
      <c r="C899" s="95">
        <f t="shared" si="198"/>
        <v>1000</v>
      </c>
      <c r="D899" s="96">
        <f ca="1">IF(A899&lt;$B$1,VLOOKUP(A899,[1]DI!$A$4:$B$15000,2,FALSE),0)</f>
        <v>2.6499999999999999E-2</v>
      </c>
      <c r="E899" s="95">
        <f t="shared" ca="1" si="205"/>
        <v>1.0378999999999999E-4</v>
      </c>
      <c r="F899" s="97">
        <f t="shared" si="199"/>
        <v>1.0925</v>
      </c>
      <c r="G899" s="98">
        <f t="shared" ca="1" si="193"/>
        <v>1.0001133905749999</v>
      </c>
      <c r="H899" s="95">
        <f ca="1">TRUNC(PRODUCT(G$10:G898),15)</f>
        <v>1.1137339940490301</v>
      </c>
      <c r="I899" s="95">
        <f t="shared" ca="1" si="200"/>
        <v>1.11310277409853</v>
      </c>
      <c r="J899" s="95">
        <f t="shared" ca="1" si="194"/>
        <v>1.0005670799999999</v>
      </c>
      <c r="K899" s="95">
        <f t="shared" ca="1" si="195"/>
        <v>0.56707998999999998</v>
      </c>
      <c r="L899" s="99">
        <f>IF(VLOOKUP(A899,$U$12:$AD$125,8)=VLOOKUP(A898,$U$12:$AD$125,8),0,VLOOKUP(A899,U$12:$AD$125,8))</f>
        <v>0</v>
      </c>
      <c r="M899" s="100">
        <f>IF(L899&gt;0,VLOOKUP(L899,T$12:$AC$125,7),0)</f>
        <v>0</v>
      </c>
      <c r="N899" s="95">
        <f t="shared" si="201"/>
        <v>0</v>
      </c>
      <c r="O899" s="95">
        <f t="shared" ca="1" si="196"/>
        <v>0.56707998999999998</v>
      </c>
      <c r="P899" s="101" t="str">
        <f t="shared" si="202"/>
        <v>J=</v>
      </c>
      <c r="Q899" s="102">
        <f t="shared" si="203"/>
        <v>44489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  <c r="FI899" s="20"/>
      <c r="FJ899" s="20"/>
      <c r="FK899" s="20"/>
      <c r="FL899" s="20"/>
      <c r="FM899" s="20"/>
      <c r="FN899" s="20"/>
      <c r="FO899" s="20"/>
      <c r="FP899" s="20"/>
    </row>
    <row r="900" spans="1:172" x14ac:dyDescent="0.2">
      <c r="A900" s="93">
        <f t="shared" si="197"/>
        <v>44315</v>
      </c>
      <c r="B900" s="94">
        <f t="shared" ca="1" si="204"/>
        <v>1000.68054</v>
      </c>
      <c r="C900" s="95">
        <f t="shared" si="198"/>
        <v>1000</v>
      </c>
      <c r="D900" s="96">
        <f ca="1">IF(A900&lt;$B$1,VLOOKUP(A900,[1]DI!$A$4:$B$15000,2,FALSE),0)</f>
        <v>2.6499999999999999E-2</v>
      </c>
      <c r="E900" s="95">
        <f t="shared" ca="1" si="205"/>
        <v>1.0378999999999999E-4</v>
      </c>
      <c r="F900" s="97">
        <f t="shared" si="199"/>
        <v>1.0925</v>
      </c>
      <c r="G900" s="98">
        <f t="shared" ca="1" si="193"/>
        <v>1.0001133905749999</v>
      </c>
      <c r="H900" s="95">
        <f ca="1">TRUNC(PRODUCT(G$10:G899),15)</f>
        <v>1.11386028098701</v>
      </c>
      <c r="I900" s="95">
        <f t="shared" ca="1" si="200"/>
        <v>1.11310277409853</v>
      </c>
      <c r="J900" s="95">
        <f t="shared" ca="1" si="194"/>
        <v>1.0006805400000001</v>
      </c>
      <c r="K900" s="95">
        <f t="shared" ca="1" si="195"/>
        <v>0.68054000000000003</v>
      </c>
      <c r="L900" s="99">
        <f>IF(VLOOKUP(A900,$U$12:$AD$125,8)=VLOOKUP(A899,$U$12:$AD$125,8),0,VLOOKUP(A900,U$12:$AD$125,8))</f>
        <v>0</v>
      </c>
      <c r="M900" s="100">
        <f>IF(L900&gt;0,VLOOKUP(L900,T$12:$AC$125,7),0)</f>
        <v>0</v>
      </c>
      <c r="N900" s="95">
        <f t="shared" si="201"/>
        <v>0</v>
      </c>
      <c r="O900" s="95">
        <f t="shared" ca="1" si="196"/>
        <v>0.68054000000000003</v>
      </c>
      <c r="P900" s="101" t="str">
        <f t="shared" si="202"/>
        <v>J=</v>
      </c>
      <c r="Q900" s="102">
        <f t="shared" si="203"/>
        <v>44489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  <c r="FI900" s="20"/>
      <c r="FJ900" s="20"/>
      <c r="FK900" s="20"/>
      <c r="FL900" s="20"/>
      <c r="FM900" s="20"/>
      <c r="FN900" s="20"/>
      <c r="FO900" s="20"/>
      <c r="FP900" s="20"/>
    </row>
    <row r="901" spans="1:172" x14ac:dyDescent="0.2">
      <c r="A901" s="93">
        <f t="shared" si="197"/>
        <v>44316</v>
      </c>
      <c r="B901" s="94">
        <f t="shared" ca="1" si="204"/>
        <v>1000.79399999</v>
      </c>
      <c r="C901" s="95">
        <f t="shared" si="198"/>
        <v>1000</v>
      </c>
      <c r="D901" s="96">
        <f ca="1">IF(A901&lt;$B$1,VLOOKUP(A901,[1]DI!$A$4:$B$15000,2,FALSE),0)</f>
        <v>2.6499999999999999E-2</v>
      </c>
      <c r="E901" s="95">
        <f t="shared" ca="1" si="205"/>
        <v>1.0378999999999999E-4</v>
      </c>
      <c r="F901" s="97">
        <f t="shared" si="199"/>
        <v>1.0925</v>
      </c>
      <c r="G901" s="98">
        <f t="shared" ca="1" si="193"/>
        <v>1.0001133905749999</v>
      </c>
      <c r="H901" s="95">
        <f ca="1">TRUNC(PRODUCT(G$10:G900),15)</f>
        <v>1.1139865822447399</v>
      </c>
      <c r="I901" s="95">
        <f t="shared" ca="1" si="200"/>
        <v>1.11310277409853</v>
      </c>
      <c r="J901" s="95">
        <f t="shared" ca="1" si="194"/>
        <v>1.000794</v>
      </c>
      <c r="K901" s="95">
        <f t="shared" ca="1" si="195"/>
        <v>0.79399998999999999</v>
      </c>
      <c r="L901" s="99">
        <f>IF(VLOOKUP(A901,$U$12:$AD$125,8)=VLOOKUP(A900,$U$12:$AD$125,8),0,VLOOKUP(A901,U$12:$AD$125,8))</f>
        <v>0</v>
      </c>
      <c r="M901" s="100">
        <f>IF(L901&gt;0,VLOOKUP(L901,T$12:$AC$125,7),0)</f>
        <v>0</v>
      </c>
      <c r="N901" s="95">
        <f t="shared" si="201"/>
        <v>0</v>
      </c>
      <c r="O901" s="95">
        <f t="shared" ca="1" si="196"/>
        <v>0.79399998999999999</v>
      </c>
      <c r="P901" s="101" t="str">
        <f t="shared" si="202"/>
        <v>J=</v>
      </c>
      <c r="Q901" s="102">
        <f t="shared" si="203"/>
        <v>44489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  <c r="FI901" s="20"/>
      <c r="FJ901" s="20"/>
      <c r="FK901" s="20"/>
      <c r="FL901" s="20"/>
      <c r="FM901" s="20"/>
      <c r="FN901" s="20"/>
      <c r="FO901" s="20"/>
      <c r="FP901" s="20"/>
    </row>
    <row r="902" spans="1:172" x14ac:dyDescent="0.2">
      <c r="A902" s="93">
        <f t="shared" si="197"/>
        <v>44317</v>
      </c>
      <c r="B902" s="94">
        <f t="shared" ca="1" si="204"/>
        <v>1000.90747999</v>
      </c>
      <c r="C902" s="95">
        <f t="shared" si="198"/>
        <v>1000</v>
      </c>
      <c r="D902" s="96">
        <f ca="1">IF(A902&lt;$B$1,VLOOKUP(A902,[1]DI!$A$4:$B$15000,2,FALSE),0)</f>
        <v>0</v>
      </c>
      <c r="E902" s="95">
        <f t="shared" ca="1" si="205"/>
        <v>0</v>
      </c>
      <c r="F902" s="97">
        <f t="shared" si="199"/>
        <v>1.0925</v>
      </c>
      <c r="G902" s="98">
        <f t="shared" ca="1" si="193"/>
        <v>1</v>
      </c>
      <c r="H902" s="95">
        <f ca="1">TRUNC(PRODUCT(G$10:G901),15)</f>
        <v>1.1141128978238399</v>
      </c>
      <c r="I902" s="95">
        <f t="shared" ca="1" si="200"/>
        <v>1.11310277409853</v>
      </c>
      <c r="J902" s="95">
        <f t="shared" ca="1" si="194"/>
        <v>1.00090748</v>
      </c>
      <c r="K902" s="95">
        <f t="shared" ca="1" si="195"/>
        <v>0.90747999000000001</v>
      </c>
      <c r="L902" s="99">
        <f>IF(VLOOKUP(A902,$U$12:$AD$125,8)=VLOOKUP(A901,$U$12:$AD$125,8),0,VLOOKUP(A902,U$12:$AD$125,8))</f>
        <v>0</v>
      </c>
      <c r="M902" s="100">
        <f>IF(L902&gt;0,VLOOKUP(L902,T$12:$AC$125,7),0)</f>
        <v>0</v>
      </c>
      <c r="N902" s="95">
        <f t="shared" si="201"/>
        <v>0</v>
      </c>
      <c r="O902" s="95">
        <f t="shared" ca="1" si="196"/>
        <v>0.90747999000000001</v>
      </c>
      <c r="P902" s="101" t="str">
        <f t="shared" si="202"/>
        <v>J=</v>
      </c>
      <c r="Q902" s="102">
        <f t="shared" si="203"/>
        <v>44489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  <c r="FI902" s="20"/>
      <c r="FJ902" s="20"/>
      <c r="FK902" s="20"/>
      <c r="FL902" s="20"/>
      <c r="FM902" s="20"/>
      <c r="FN902" s="20"/>
      <c r="FO902" s="20"/>
      <c r="FP902" s="20"/>
    </row>
    <row r="903" spans="1:172" x14ac:dyDescent="0.2">
      <c r="A903" s="93">
        <f t="shared" si="197"/>
        <v>44318</v>
      </c>
      <c r="B903" s="94">
        <f t="shared" ca="1" si="204"/>
        <v>1000.90747999</v>
      </c>
      <c r="C903" s="95">
        <f t="shared" si="198"/>
        <v>1000</v>
      </c>
      <c r="D903" s="96">
        <f ca="1">IF(A903&lt;$B$1,VLOOKUP(A903,[1]DI!$A$4:$B$15000,2,FALSE),0)</f>
        <v>0</v>
      </c>
      <c r="E903" s="95">
        <f t="shared" ca="1" si="205"/>
        <v>0</v>
      </c>
      <c r="F903" s="97">
        <f t="shared" si="199"/>
        <v>1.0925</v>
      </c>
      <c r="G903" s="98">
        <f t="shared" ca="1" si="193"/>
        <v>1</v>
      </c>
      <c r="H903" s="95">
        <f ca="1">TRUNC(PRODUCT(G$10:G902),15)</f>
        <v>1.1141128978238399</v>
      </c>
      <c r="I903" s="95">
        <f t="shared" ca="1" si="200"/>
        <v>1.11310277409853</v>
      </c>
      <c r="J903" s="95">
        <f t="shared" ca="1" si="194"/>
        <v>1.00090748</v>
      </c>
      <c r="K903" s="95">
        <f t="shared" ca="1" si="195"/>
        <v>0.90747999000000001</v>
      </c>
      <c r="L903" s="99">
        <f>IF(VLOOKUP(A903,$U$12:$AD$125,8)=VLOOKUP(A902,$U$12:$AD$125,8),0,VLOOKUP(A903,U$12:$AD$125,8))</f>
        <v>0</v>
      </c>
      <c r="M903" s="100">
        <f>IF(L903&gt;0,VLOOKUP(L903,T$12:$AC$125,7),0)</f>
        <v>0</v>
      </c>
      <c r="N903" s="95">
        <f t="shared" si="201"/>
        <v>0</v>
      </c>
      <c r="O903" s="95">
        <f t="shared" ca="1" si="196"/>
        <v>0.90747999000000001</v>
      </c>
      <c r="P903" s="101" t="str">
        <f t="shared" si="202"/>
        <v>J=</v>
      </c>
      <c r="Q903" s="102">
        <f t="shared" si="203"/>
        <v>44489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  <c r="FI903" s="20"/>
      <c r="FJ903" s="20"/>
      <c r="FK903" s="20"/>
      <c r="FL903" s="20"/>
      <c r="FM903" s="20"/>
      <c r="FN903" s="20"/>
      <c r="FO903" s="20"/>
      <c r="FP903" s="20"/>
    </row>
    <row r="904" spans="1:172" x14ac:dyDescent="0.2">
      <c r="A904" s="93">
        <f t="shared" si="197"/>
        <v>44319</v>
      </c>
      <c r="B904" s="94">
        <f t="shared" ca="1" si="204"/>
        <v>1000.90747999</v>
      </c>
      <c r="C904" s="95">
        <f t="shared" si="198"/>
        <v>1000</v>
      </c>
      <c r="D904" s="96">
        <f ca="1">IF(A904&lt;$B$1,VLOOKUP(A904,[1]DI!$A$4:$B$15000,2,FALSE),0)</f>
        <v>2.6499999999999999E-2</v>
      </c>
      <c r="E904" s="95">
        <f t="shared" ca="1" si="205"/>
        <v>1.0378999999999999E-4</v>
      </c>
      <c r="F904" s="97">
        <f t="shared" si="199"/>
        <v>1.0925</v>
      </c>
      <c r="G904" s="98">
        <f t="shared" ca="1" si="193"/>
        <v>1.0001133905749999</v>
      </c>
      <c r="H904" s="95">
        <f ca="1">TRUNC(PRODUCT(G$10:G903),15)</f>
        <v>1.1141128978238399</v>
      </c>
      <c r="I904" s="95">
        <f t="shared" ca="1" si="200"/>
        <v>1.11310277409853</v>
      </c>
      <c r="J904" s="95">
        <f t="shared" ca="1" si="194"/>
        <v>1.00090748</v>
      </c>
      <c r="K904" s="95">
        <f t="shared" ca="1" si="195"/>
        <v>0.90747999000000001</v>
      </c>
      <c r="L904" s="99">
        <f>IF(VLOOKUP(A904,$U$12:$AD$125,8)=VLOOKUP(A903,$U$12:$AD$125,8),0,VLOOKUP(A904,U$12:$AD$125,8))</f>
        <v>0</v>
      </c>
      <c r="M904" s="100">
        <f>IF(L904&gt;0,VLOOKUP(L904,T$12:$AC$125,7),0)</f>
        <v>0</v>
      </c>
      <c r="N904" s="95">
        <f t="shared" si="201"/>
        <v>0</v>
      </c>
      <c r="O904" s="95">
        <f t="shared" ca="1" si="196"/>
        <v>0.90747999000000001</v>
      </c>
      <c r="P904" s="101" t="str">
        <f t="shared" si="202"/>
        <v>J=</v>
      </c>
      <c r="Q904" s="102">
        <f t="shared" si="203"/>
        <v>44489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  <c r="FI904" s="20"/>
      <c r="FJ904" s="20"/>
      <c r="FK904" s="20"/>
      <c r="FL904" s="20"/>
      <c r="FM904" s="20"/>
      <c r="FN904" s="20"/>
      <c r="FO904" s="20"/>
      <c r="FP904" s="20"/>
    </row>
    <row r="905" spans="1:172" x14ac:dyDescent="0.2">
      <c r="A905" s="93">
        <f t="shared" si="197"/>
        <v>44320</v>
      </c>
      <c r="B905" s="94">
        <f t="shared" ca="1" si="204"/>
        <v>1001.02098</v>
      </c>
      <c r="C905" s="95">
        <f t="shared" si="198"/>
        <v>1000</v>
      </c>
      <c r="D905" s="96">
        <f ca="1">IF(A905&lt;$B$1,VLOOKUP(A905,[1]DI!$A$4:$B$15000,2,FALSE),0)</f>
        <v>2.6499999999999999E-2</v>
      </c>
      <c r="E905" s="95">
        <f t="shared" ca="1" si="205"/>
        <v>1.0378999999999999E-4</v>
      </c>
      <c r="F905" s="97">
        <f t="shared" si="199"/>
        <v>1.0925</v>
      </c>
      <c r="G905" s="98">
        <f t="shared" ca="1" si="193"/>
        <v>1.0001133905749999</v>
      </c>
      <c r="H905" s="95">
        <f ca="1">TRUNC(PRODUCT(G$10:G904),15)</f>
        <v>1.1142392277259401</v>
      </c>
      <c r="I905" s="95">
        <f t="shared" ca="1" si="200"/>
        <v>1.11310277409853</v>
      </c>
      <c r="J905" s="95">
        <f t="shared" ca="1" si="194"/>
        <v>1.0010209800000001</v>
      </c>
      <c r="K905" s="95">
        <f t="shared" ca="1" si="195"/>
        <v>1.02098</v>
      </c>
      <c r="L905" s="99">
        <f>IF(VLOOKUP(A905,$U$12:$AD$125,8)=VLOOKUP(A904,$U$12:$AD$125,8),0,VLOOKUP(A905,U$12:$AD$125,8))</f>
        <v>0</v>
      </c>
      <c r="M905" s="100">
        <f>IF(L905&gt;0,VLOOKUP(L905,T$12:$AC$125,7),0)</f>
        <v>0</v>
      </c>
      <c r="N905" s="95">
        <f t="shared" si="201"/>
        <v>0</v>
      </c>
      <c r="O905" s="95">
        <f t="shared" ca="1" si="196"/>
        <v>1.02098</v>
      </c>
      <c r="P905" s="101" t="str">
        <f t="shared" si="202"/>
        <v>J=</v>
      </c>
      <c r="Q905" s="102">
        <f t="shared" si="203"/>
        <v>44489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  <c r="FI905" s="20"/>
      <c r="FJ905" s="20"/>
      <c r="FK905" s="20"/>
      <c r="FL905" s="20"/>
      <c r="FM905" s="20"/>
      <c r="FN905" s="20"/>
      <c r="FO905" s="20"/>
      <c r="FP905" s="20"/>
    </row>
    <row r="906" spans="1:172" x14ac:dyDescent="0.2">
      <c r="A906" s="93">
        <f t="shared" si="197"/>
        <v>44321</v>
      </c>
      <c r="B906" s="94">
        <f t="shared" ca="1" si="204"/>
        <v>1001.13447999</v>
      </c>
      <c r="C906" s="95">
        <f t="shared" si="198"/>
        <v>1000</v>
      </c>
      <c r="D906" s="96">
        <f ca="1">IF(A906&lt;$B$1,VLOOKUP(A906,[1]DI!$A$4:$B$15000,2,FALSE),0)</f>
        <v>2.6499999999999999E-2</v>
      </c>
      <c r="E906" s="95">
        <f t="shared" ca="1" si="205"/>
        <v>1.0378999999999999E-4</v>
      </c>
      <c r="F906" s="97">
        <f t="shared" si="199"/>
        <v>1.0925</v>
      </c>
      <c r="G906" s="98">
        <f t="shared" ref="G906:G969" ca="1" si="206">TRUNC((1+(E906*F906)),15)</f>
        <v>1.0001133905749999</v>
      </c>
      <c r="H906" s="95">
        <f ca="1">TRUNC(PRODUCT(G$10:G905),15)</f>
        <v>1.11436557195266</v>
      </c>
      <c r="I906" s="95">
        <f t="shared" ca="1" si="200"/>
        <v>1.11310277409853</v>
      </c>
      <c r="J906" s="95">
        <f t="shared" ref="J906:J969" ca="1" si="207">ROUND(TRUNC(H906/I906,15),8)</f>
        <v>1.0011344799999999</v>
      </c>
      <c r="K906" s="95">
        <f t="shared" ref="K906:K969" ca="1" si="208">TRUNC((C906*(J906-1)),8)</f>
        <v>1.13447999</v>
      </c>
      <c r="L906" s="99">
        <f>IF(VLOOKUP(A906,$U$12:$AD$125,8)=VLOOKUP(A905,$U$12:$AD$125,8),0,VLOOKUP(A906,U$12:$AD$125,8))</f>
        <v>0</v>
      </c>
      <c r="M906" s="100">
        <f>IF(L906&gt;0,VLOOKUP(L906,T$12:$AC$125,7),0)</f>
        <v>0</v>
      </c>
      <c r="N906" s="95">
        <f t="shared" si="201"/>
        <v>0</v>
      </c>
      <c r="O906" s="95">
        <f t="shared" ref="O906:O969" ca="1" si="209">(K906+N906)</f>
        <v>1.13447999</v>
      </c>
      <c r="P906" s="101" t="str">
        <f t="shared" si="202"/>
        <v>J=</v>
      </c>
      <c r="Q906" s="102">
        <f t="shared" si="203"/>
        <v>44489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  <c r="FI906" s="20"/>
      <c r="FJ906" s="20"/>
      <c r="FK906" s="20"/>
      <c r="FL906" s="20"/>
      <c r="FM906" s="20"/>
      <c r="FN906" s="20"/>
      <c r="FO906" s="20"/>
      <c r="FP906" s="20"/>
    </row>
    <row r="907" spans="1:172" x14ac:dyDescent="0.2">
      <c r="A907" s="93">
        <f t="shared" ref="A907:A970" si="210">(A906+1)</f>
        <v>44322</v>
      </c>
      <c r="B907" s="94">
        <f t="shared" ca="1" si="204"/>
        <v>1001.24799999</v>
      </c>
      <c r="C907" s="95">
        <f t="shared" ref="C907:C970" si="211">TRUNC(C906-N906,8)</f>
        <v>1000</v>
      </c>
      <c r="D907" s="96">
        <f ca="1">IF(A907&lt;$B$1,VLOOKUP(A907,[1]DI!$A$4:$B$15000,2,FALSE),0)</f>
        <v>3.4000000000000002E-2</v>
      </c>
      <c r="E907" s="95">
        <f t="shared" ca="1" si="205"/>
        <v>1.3269000000000001E-4</v>
      </c>
      <c r="F907" s="97">
        <f t="shared" ref="F907:F970" si="212">F906</f>
        <v>1.0925</v>
      </c>
      <c r="G907" s="98">
        <f t="shared" ca="1" si="206"/>
        <v>1.000144963825</v>
      </c>
      <c r="H907" s="95">
        <f ca="1">TRUNC(PRODUCT(G$10:G906),15)</f>
        <v>1.11449193050563</v>
      </c>
      <c r="I907" s="95">
        <f t="shared" ref="I907:I970" ca="1" si="213">IF(OR(L906&gt;0,L906="E"),H906,I906)</f>
        <v>1.11310277409853</v>
      </c>
      <c r="J907" s="95">
        <f t="shared" ca="1" si="207"/>
        <v>1.0012479999999999</v>
      </c>
      <c r="K907" s="95">
        <f t="shared" ca="1" si="208"/>
        <v>1.2479999900000001</v>
      </c>
      <c r="L907" s="99">
        <f>IF(VLOOKUP(A907,$U$12:$AD$125,8)=VLOOKUP(A906,$U$12:$AD$125,8),0,VLOOKUP(A907,U$12:$AD$125,8))</f>
        <v>0</v>
      </c>
      <c r="M907" s="100">
        <f>IF(L907&gt;0,VLOOKUP(L907,T$12:$AC$125,7),0)</f>
        <v>0</v>
      </c>
      <c r="N907" s="95">
        <f t="shared" ref="N907:N970" si="214">IF(M907&gt;0,(C907*M907),0)</f>
        <v>0</v>
      </c>
      <c r="O907" s="95">
        <f t="shared" ca="1" si="209"/>
        <v>1.2479999900000001</v>
      </c>
      <c r="P907" s="101" t="str">
        <f t="shared" ref="P907:P970" si="215">IF(L906&gt;0,VLOOKUP(A906,$U$12:$AD$125,9),P906)</f>
        <v>J=</v>
      </c>
      <c r="Q907" s="102">
        <f t="shared" ref="Q907:Q970" si="216">IF(L906&gt;0,VLOOKUP(A906,$U$12:$AD$125,10),Q906)</f>
        <v>44489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  <c r="FI907" s="20"/>
      <c r="FJ907" s="20"/>
      <c r="FK907" s="20"/>
      <c r="FL907" s="20"/>
      <c r="FM907" s="20"/>
      <c r="FN907" s="20"/>
      <c r="FO907" s="20"/>
      <c r="FP907" s="20"/>
    </row>
    <row r="908" spans="1:172" x14ac:dyDescent="0.2">
      <c r="A908" s="93">
        <f t="shared" si="210"/>
        <v>44323</v>
      </c>
      <c r="B908" s="94">
        <f t="shared" ref="B908:B971" ca="1" si="217">IF(A908&lt;=TODAY(),C908+K908,IF(AND(A908&gt;TODAY(),A908&lt;=$B$1),IF(VLOOKUP(TODAY(),$A$10:$D$5000,4,FALSE)=0,"n.d",C908+K908),"n.d"))</f>
        <v>1001.39314999</v>
      </c>
      <c r="C908" s="95">
        <f t="shared" si="211"/>
        <v>1000</v>
      </c>
      <c r="D908" s="96">
        <f ca="1">IF(A908&lt;$B$1,VLOOKUP(A908,[1]DI!$A$4:$B$15000,2,FALSE),0)</f>
        <v>3.4000000000000002E-2</v>
      </c>
      <c r="E908" s="95">
        <f t="shared" ca="1" si="205"/>
        <v>1.3269000000000001E-4</v>
      </c>
      <c r="F908" s="97">
        <f t="shared" si="212"/>
        <v>1.0925</v>
      </c>
      <c r="G908" s="98">
        <f t="shared" ca="1" si="206"/>
        <v>1.000144963825</v>
      </c>
      <c r="H908" s="95">
        <f ca="1">TRUNC(PRODUCT(G$10:G907),15)</f>
        <v>1.1146534915188</v>
      </c>
      <c r="I908" s="95">
        <f t="shared" ca="1" si="213"/>
        <v>1.11310277409853</v>
      </c>
      <c r="J908" s="95">
        <f t="shared" ca="1" si="207"/>
        <v>1.00139315</v>
      </c>
      <c r="K908" s="95">
        <f t="shared" ca="1" si="208"/>
        <v>1.3931499899999999</v>
      </c>
      <c r="L908" s="99">
        <f>IF(VLOOKUP(A908,$U$12:$AD$125,8)=VLOOKUP(A907,$U$12:$AD$125,8),0,VLOOKUP(A908,U$12:$AD$125,8))</f>
        <v>0</v>
      </c>
      <c r="M908" s="100">
        <f>IF(L908&gt;0,VLOOKUP(L908,T$12:$AC$125,7),0)</f>
        <v>0</v>
      </c>
      <c r="N908" s="95">
        <f t="shared" si="214"/>
        <v>0</v>
      </c>
      <c r="O908" s="95">
        <f t="shared" ca="1" si="209"/>
        <v>1.3931499899999999</v>
      </c>
      <c r="P908" s="101" t="str">
        <f t="shared" si="215"/>
        <v>J=</v>
      </c>
      <c r="Q908" s="102">
        <f t="shared" si="216"/>
        <v>44489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  <c r="FI908" s="20"/>
      <c r="FJ908" s="20"/>
      <c r="FK908" s="20"/>
      <c r="FL908" s="20"/>
      <c r="FM908" s="20"/>
      <c r="FN908" s="20"/>
      <c r="FO908" s="20"/>
      <c r="FP908" s="20"/>
    </row>
    <row r="909" spans="1:172" x14ac:dyDescent="0.2">
      <c r="A909" s="93">
        <f t="shared" si="210"/>
        <v>44324</v>
      </c>
      <c r="B909" s="94">
        <f t="shared" ca="1" si="217"/>
        <v>1001.53830999</v>
      </c>
      <c r="C909" s="95">
        <f t="shared" si="211"/>
        <v>1000</v>
      </c>
      <c r="D909" s="96">
        <f ca="1">IF(A909&lt;$B$1,VLOOKUP(A909,[1]DI!$A$4:$B$15000,2,FALSE),0)</f>
        <v>0</v>
      </c>
      <c r="E909" s="95">
        <f t="shared" ref="E909:E972" ca="1" si="218">ROUND((((1+D909)^(1/252)-1)),8)</f>
        <v>0</v>
      </c>
      <c r="F909" s="97">
        <f t="shared" si="212"/>
        <v>1.0925</v>
      </c>
      <c r="G909" s="98">
        <f t="shared" ca="1" si="206"/>
        <v>1</v>
      </c>
      <c r="H909" s="95">
        <f ca="1">TRUNC(PRODUCT(G$10:G908),15)</f>
        <v>1.11481507595248</v>
      </c>
      <c r="I909" s="95">
        <f t="shared" ca="1" si="213"/>
        <v>1.11310277409853</v>
      </c>
      <c r="J909" s="95">
        <f t="shared" ca="1" si="207"/>
        <v>1.0015383099999999</v>
      </c>
      <c r="K909" s="95">
        <f t="shared" ca="1" si="208"/>
        <v>1.5383099899999999</v>
      </c>
      <c r="L909" s="99">
        <f>IF(VLOOKUP(A909,$U$12:$AD$125,8)=VLOOKUP(A908,$U$12:$AD$125,8),0,VLOOKUP(A909,U$12:$AD$125,8))</f>
        <v>0</v>
      </c>
      <c r="M909" s="100">
        <f>IF(L909&gt;0,VLOOKUP(L909,T$12:$AC$125,7),0)</f>
        <v>0</v>
      </c>
      <c r="N909" s="95">
        <f t="shared" si="214"/>
        <v>0</v>
      </c>
      <c r="O909" s="95">
        <f t="shared" ca="1" si="209"/>
        <v>1.5383099899999999</v>
      </c>
      <c r="P909" s="101" t="str">
        <f t="shared" si="215"/>
        <v>J=</v>
      </c>
      <c r="Q909" s="102">
        <f t="shared" si="216"/>
        <v>44489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  <c r="FI909" s="20"/>
      <c r="FJ909" s="20"/>
      <c r="FK909" s="20"/>
      <c r="FL909" s="20"/>
      <c r="FM909" s="20"/>
      <c r="FN909" s="20"/>
      <c r="FO909" s="20"/>
      <c r="FP909" s="20"/>
    </row>
    <row r="910" spans="1:172" x14ac:dyDescent="0.2">
      <c r="A910" s="93">
        <f t="shared" si="210"/>
        <v>44325</v>
      </c>
      <c r="B910" s="94">
        <f t="shared" ca="1" si="217"/>
        <v>1001.53830999</v>
      </c>
      <c r="C910" s="95">
        <f t="shared" si="211"/>
        <v>1000</v>
      </c>
      <c r="D910" s="96">
        <f ca="1">IF(A910&lt;$B$1,VLOOKUP(A910,[1]DI!$A$4:$B$15000,2,FALSE),0)</f>
        <v>0</v>
      </c>
      <c r="E910" s="95">
        <f t="shared" ca="1" si="218"/>
        <v>0</v>
      </c>
      <c r="F910" s="97">
        <f t="shared" si="212"/>
        <v>1.0925</v>
      </c>
      <c r="G910" s="98">
        <f t="shared" ca="1" si="206"/>
        <v>1</v>
      </c>
      <c r="H910" s="95">
        <f ca="1">TRUNC(PRODUCT(G$10:G909),15)</f>
        <v>1.11481507595248</v>
      </c>
      <c r="I910" s="95">
        <f t="shared" ca="1" si="213"/>
        <v>1.11310277409853</v>
      </c>
      <c r="J910" s="95">
        <f t="shared" ca="1" si="207"/>
        <v>1.0015383099999999</v>
      </c>
      <c r="K910" s="95">
        <f t="shared" ca="1" si="208"/>
        <v>1.5383099899999999</v>
      </c>
      <c r="L910" s="99">
        <f>IF(VLOOKUP(A910,$U$12:$AD$125,8)=VLOOKUP(A909,$U$12:$AD$125,8),0,VLOOKUP(A910,U$12:$AD$125,8))</f>
        <v>0</v>
      </c>
      <c r="M910" s="100">
        <f>IF(L910&gt;0,VLOOKUP(L910,T$12:$AC$125,7),0)</f>
        <v>0</v>
      </c>
      <c r="N910" s="95">
        <f t="shared" si="214"/>
        <v>0</v>
      </c>
      <c r="O910" s="95">
        <f t="shared" ca="1" si="209"/>
        <v>1.5383099899999999</v>
      </c>
      <c r="P910" s="101" t="str">
        <f t="shared" si="215"/>
        <v>J=</v>
      </c>
      <c r="Q910" s="102">
        <f t="shared" si="216"/>
        <v>44489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  <c r="FI910" s="20"/>
      <c r="FJ910" s="20"/>
      <c r="FK910" s="20"/>
      <c r="FL910" s="20"/>
      <c r="FM910" s="20"/>
      <c r="FN910" s="20"/>
      <c r="FO910" s="20"/>
      <c r="FP910" s="20"/>
    </row>
    <row r="911" spans="1:172" x14ac:dyDescent="0.2">
      <c r="A911" s="93">
        <f t="shared" si="210"/>
        <v>44326</v>
      </c>
      <c r="B911" s="94">
        <f t="shared" ca="1" si="217"/>
        <v>1001.53830999</v>
      </c>
      <c r="C911" s="95">
        <f t="shared" si="211"/>
        <v>1000</v>
      </c>
      <c r="D911" s="96">
        <f ca="1">IF(A911&lt;$B$1,VLOOKUP(A911,[1]DI!$A$4:$B$15000,2,FALSE),0)</f>
        <v>3.4000000000000002E-2</v>
      </c>
      <c r="E911" s="95">
        <f t="shared" ca="1" si="218"/>
        <v>1.3269000000000001E-4</v>
      </c>
      <c r="F911" s="97">
        <f t="shared" si="212"/>
        <v>1.0925</v>
      </c>
      <c r="G911" s="98">
        <f t="shared" ca="1" si="206"/>
        <v>1.000144963825</v>
      </c>
      <c r="H911" s="95">
        <f ca="1">TRUNC(PRODUCT(G$10:G910),15)</f>
        <v>1.11481507595248</v>
      </c>
      <c r="I911" s="95">
        <f t="shared" ca="1" si="213"/>
        <v>1.11310277409853</v>
      </c>
      <c r="J911" s="95">
        <f t="shared" ca="1" si="207"/>
        <v>1.0015383099999999</v>
      </c>
      <c r="K911" s="95">
        <f t="shared" ca="1" si="208"/>
        <v>1.5383099899999999</v>
      </c>
      <c r="L911" s="99">
        <f>IF(VLOOKUP(A911,$U$12:$AD$125,8)=VLOOKUP(A910,$U$12:$AD$125,8),0,VLOOKUP(A911,U$12:$AD$125,8))</f>
        <v>0</v>
      </c>
      <c r="M911" s="100">
        <f>IF(L911&gt;0,VLOOKUP(L911,T$12:$AC$125,7),0)</f>
        <v>0</v>
      </c>
      <c r="N911" s="95">
        <f t="shared" si="214"/>
        <v>0</v>
      </c>
      <c r="O911" s="95">
        <f t="shared" ca="1" si="209"/>
        <v>1.5383099899999999</v>
      </c>
      <c r="P911" s="101" t="str">
        <f t="shared" si="215"/>
        <v>J=</v>
      </c>
      <c r="Q911" s="102">
        <f t="shared" si="216"/>
        <v>44489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  <c r="FI911" s="20"/>
      <c r="FJ911" s="20"/>
      <c r="FK911" s="20"/>
      <c r="FL911" s="20"/>
      <c r="FM911" s="20"/>
      <c r="FN911" s="20"/>
      <c r="FO911" s="20"/>
      <c r="FP911" s="20"/>
    </row>
    <row r="912" spans="1:172" x14ac:dyDescent="0.2">
      <c r="A912" s="93">
        <f t="shared" si="210"/>
        <v>44327</v>
      </c>
      <c r="B912" s="94">
        <f t="shared" ca="1" si="217"/>
        <v>1001.68349999</v>
      </c>
      <c r="C912" s="95">
        <f t="shared" si="211"/>
        <v>1000</v>
      </c>
      <c r="D912" s="96">
        <f ca="1">IF(A912&lt;$B$1,VLOOKUP(A912,[1]DI!$A$4:$B$15000,2,FALSE),0)</f>
        <v>3.4000000000000002E-2</v>
      </c>
      <c r="E912" s="95">
        <f t="shared" ca="1" si="218"/>
        <v>1.3269000000000001E-4</v>
      </c>
      <c r="F912" s="97">
        <f t="shared" si="212"/>
        <v>1.0925</v>
      </c>
      <c r="G912" s="98">
        <f t="shared" ca="1" si="206"/>
        <v>1.000144963825</v>
      </c>
      <c r="H912" s="95">
        <f ca="1">TRUNC(PRODUCT(G$10:G911),15)</f>
        <v>1.1149766838100601</v>
      </c>
      <c r="I912" s="95">
        <f t="shared" ca="1" si="213"/>
        <v>1.11310277409853</v>
      </c>
      <c r="J912" s="95">
        <f t="shared" ca="1" si="207"/>
        <v>1.0016834999999999</v>
      </c>
      <c r="K912" s="95">
        <f t="shared" ca="1" si="208"/>
        <v>1.6834999900000001</v>
      </c>
      <c r="L912" s="99">
        <f>IF(VLOOKUP(A912,$U$12:$AD$125,8)=VLOOKUP(A911,$U$12:$AD$125,8),0,VLOOKUP(A912,U$12:$AD$125,8))</f>
        <v>0</v>
      </c>
      <c r="M912" s="100">
        <f>IF(L912&gt;0,VLOOKUP(L912,T$12:$AC$125,7),0)</f>
        <v>0</v>
      </c>
      <c r="N912" s="95">
        <f t="shared" si="214"/>
        <v>0</v>
      </c>
      <c r="O912" s="95">
        <f t="shared" ca="1" si="209"/>
        <v>1.6834999900000001</v>
      </c>
      <c r="P912" s="101" t="str">
        <f t="shared" si="215"/>
        <v>J=</v>
      </c>
      <c r="Q912" s="102">
        <f t="shared" si="216"/>
        <v>44489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  <c r="FI912" s="20"/>
      <c r="FJ912" s="20"/>
      <c r="FK912" s="20"/>
      <c r="FL912" s="20"/>
      <c r="FM912" s="20"/>
      <c r="FN912" s="20"/>
      <c r="FO912" s="20"/>
      <c r="FP912" s="20"/>
    </row>
    <row r="913" spans="1:175" x14ac:dyDescent="0.2">
      <c r="A913" s="93">
        <f t="shared" si="210"/>
        <v>44328</v>
      </c>
      <c r="B913" s="94">
        <f t="shared" ca="1" si="217"/>
        <v>1001.82871</v>
      </c>
      <c r="C913" s="95">
        <f t="shared" si="211"/>
        <v>1000</v>
      </c>
      <c r="D913" s="96">
        <f ca="1">IF(A913&lt;$B$1,VLOOKUP(A913,[1]DI!$A$4:$B$15000,2,FALSE),0)</f>
        <v>3.4000000000000002E-2</v>
      </c>
      <c r="E913" s="95">
        <f t="shared" ca="1" si="218"/>
        <v>1.3269000000000001E-4</v>
      </c>
      <c r="F913" s="97">
        <f t="shared" si="212"/>
        <v>1.0925</v>
      </c>
      <c r="G913" s="98">
        <f t="shared" ca="1" si="206"/>
        <v>1.000144963825</v>
      </c>
      <c r="H913" s="95">
        <f ca="1">TRUNC(PRODUCT(G$10:G912),15)</f>
        <v>1.1151383150949301</v>
      </c>
      <c r="I913" s="95">
        <f t="shared" ca="1" si="213"/>
        <v>1.11310277409853</v>
      </c>
      <c r="J913" s="95">
        <f t="shared" ca="1" si="207"/>
        <v>1.0018287100000001</v>
      </c>
      <c r="K913" s="95">
        <f t="shared" ca="1" si="208"/>
        <v>1.8287100000000001</v>
      </c>
      <c r="L913" s="99">
        <f>IF(VLOOKUP(A913,$U$12:$AD$125,8)=VLOOKUP(A912,$U$12:$AD$125,8),0,VLOOKUP(A913,U$12:$AD$125,8))</f>
        <v>0</v>
      </c>
      <c r="M913" s="100">
        <f>IF(L913&gt;0,VLOOKUP(L913,T$12:$AC$125,7),0)</f>
        <v>0</v>
      </c>
      <c r="N913" s="95">
        <f t="shared" si="214"/>
        <v>0</v>
      </c>
      <c r="O913" s="95">
        <f t="shared" ca="1" si="209"/>
        <v>1.8287100000000001</v>
      </c>
      <c r="P913" s="101" t="str">
        <f t="shared" si="215"/>
        <v>J=</v>
      </c>
      <c r="Q913" s="102">
        <f t="shared" si="216"/>
        <v>44489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  <c r="FI913" s="20"/>
      <c r="FJ913" s="20"/>
      <c r="FK913" s="20"/>
      <c r="FL913" s="20"/>
      <c r="FM913" s="20"/>
      <c r="FN913" s="20"/>
      <c r="FO913" s="20"/>
      <c r="FP913" s="20"/>
    </row>
    <row r="914" spans="1:175" x14ac:dyDescent="0.2">
      <c r="A914" s="93">
        <f t="shared" si="210"/>
        <v>44329</v>
      </c>
      <c r="B914" s="94">
        <f t="shared" ca="1" si="217"/>
        <v>1001.97394</v>
      </c>
      <c r="C914" s="95">
        <f t="shared" si="211"/>
        <v>1000</v>
      </c>
      <c r="D914" s="96">
        <f ca="1">IF(A914&lt;$B$1,VLOOKUP(A914,[1]DI!$A$4:$B$15000,2,FALSE),0)</f>
        <v>3.4000000000000002E-2</v>
      </c>
      <c r="E914" s="95">
        <f t="shared" ca="1" si="218"/>
        <v>1.3269000000000001E-4</v>
      </c>
      <c r="F914" s="97">
        <f t="shared" si="212"/>
        <v>1.0925</v>
      </c>
      <c r="G914" s="98">
        <f t="shared" ca="1" si="206"/>
        <v>1.000144963825</v>
      </c>
      <c r="H914" s="95">
        <f ca="1">TRUNC(PRODUCT(G$10:G913),15)</f>
        <v>1.11529996981049</v>
      </c>
      <c r="I914" s="95">
        <f t="shared" ca="1" si="213"/>
        <v>1.11310277409853</v>
      </c>
      <c r="J914" s="95">
        <f t="shared" ca="1" si="207"/>
        <v>1.0019739400000001</v>
      </c>
      <c r="K914" s="95">
        <f t="shared" ca="1" si="208"/>
        <v>1.97394</v>
      </c>
      <c r="L914" s="99">
        <f>IF(VLOOKUP(A914,$U$12:$AD$125,8)=VLOOKUP(A913,$U$12:$AD$125,8),0,VLOOKUP(A914,U$12:$AD$125,8))</f>
        <v>0</v>
      </c>
      <c r="M914" s="100">
        <f>IF(L914&gt;0,VLOOKUP(L914,T$12:$AC$125,7),0)</f>
        <v>0</v>
      </c>
      <c r="N914" s="95">
        <f t="shared" si="214"/>
        <v>0</v>
      </c>
      <c r="O914" s="95">
        <f t="shared" ca="1" si="209"/>
        <v>1.97394</v>
      </c>
      <c r="P914" s="101" t="str">
        <f t="shared" si="215"/>
        <v>J=</v>
      </c>
      <c r="Q914" s="102">
        <f t="shared" si="216"/>
        <v>44489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  <c r="FI914" s="20"/>
      <c r="FJ914" s="20"/>
      <c r="FK914" s="20"/>
      <c r="FL914" s="20"/>
      <c r="FM914" s="20"/>
      <c r="FN914" s="20"/>
      <c r="FO914" s="20"/>
      <c r="FP914" s="20"/>
    </row>
    <row r="915" spans="1:175" x14ac:dyDescent="0.2">
      <c r="A915" s="93">
        <f t="shared" si="210"/>
        <v>44330</v>
      </c>
      <c r="B915" s="94">
        <f t="shared" ca="1" si="217"/>
        <v>1002.11918999</v>
      </c>
      <c r="C915" s="95">
        <f t="shared" si="211"/>
        <v>1000</v>
      </c>
      <c r="D915" s="96">
        <f ca="1">IF(A915&lt;$B$1,VLOOKUP(A915,[1]DI!$A$4:$B$15000,2,FALSE),0)</f>
        <v>3.4000000000000002E-2</v>
      </c>
      <c r="E915" s="95">
        <f t="shared" ca="1" si="218"/>
        <v>1.3269000000000001E-4</v>
      </c>
      <c r="F915" s="97">
        <f t="shared" si="212"/>
        <v>1.0925</v>
      </c>
      <c r="G915" s="98">
        <f t="shared" ca="1" si="206"/>
        <v>1.000144963825</v>
      </c>
      <c r="H915" s="95">
        <f ca="1">TRUNC(PRODUCT(G$10:G914),15)</f>
        <v>1.11546164796014</v>
      </c>
      <c r="I915" s="95">
        <f t="shared" ca="1" si="213"/>
        <v>1.11310277409853</v>
      </c>
      <c r="J915" s="95">
        <f t="shared" ca="1" si="207"/>
        <v>1.0021191899999999</v>
      </c>
      <c r="K915" s="95">
        <f t="shared" ca="1" si="208"/>
        <v>2.1191899900000002</v>
      </c>
      <c r="L915" s="99">
        <f>IF(VLOOKUP(A915,$U$12:$AD$125,8)=VLOOKUP(A914,$U$12:$AD$125,8),0,VLOOKUP(A915,U$12:$AD$125,8))</f>
        <v>0</v>
      </c>
      <c r="M915" s="100">
        <f>IF(L915&gt;0,VLOOKUP(L915,T$12:$AC$125,7),0)</f>
        <v>0</v>
      </c>
      <c r="N915" s="95">
        <f t="shared" si="214"/>
        <v>0</v>
      </c>
      <c r="O915" s="95">
        <f t="shared" ca="1" si="209"/>
        <v>2.1191899900000002</v>
      </c>
      <c r="P915" s="101" t="str">
        <f t="shared" si="215"/>
        <v>J=</v>
      </c>
      <c r="Q915" s="102">
        <f t="shared" si="216"/>
        <v>44489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  <c r="FI915" s="20"/>
      <c r="FJ915" s="20"/>
      <c r="FK915" s="20"/>
      <c r="FL915" s="20"/>
      <c r="FM915" s="20"/>
      <c r="FN915" s="20"/>
      <c r="FO915" s="20"/>
      <c r="FP915" s="20"/>
    </row>
    <row r="916" spans="1:175" x14ac:dyDescent="0.2">
      <c r="A916" s="93">
        <f t="shared" si="210"/>
        <v>44331</v>
      </c>
      <c r="B916" s="94">
        <f t="shared" ca="1" si="217"/>
        <v>1002.26445999</v>
      </c>
      <c r="C916" s="95">
        <f t="shared" si="211"/>
        <v>1000</v>
      </c>
      <c r="D916" s="96">
        <f ca="1">IF(A916&lt;$B$1,VLOOKUP(A916,[1]DI!$A$4:$B$15000,2,FALSE),0)</f>
        <v>0</v>
      </c>
      <c r="E916" s="95">
        <f t="shared" ca="1" si="218"/>
        <v>0</v>
      </c>
      <c r="F916" s="97">
        <f t="shared" si="212"/>
        <v>1.0925</v>
      </c>
      <c r="G916" s="98">
        <f t="shared" ca="1" si="206"/>
        <v>1</v>
      </c>
      <c r="H916" s="95">
        <f ca="1">TRUNC(PRODUCT(G$10:G915),15)</f>
        <v>1.11562334954727</v>
      </c>
      <c r="I916" s="95">
        <f t="shared" ca="1" si="213"/>
        <v>1.11310277409853</v>
      </c>
      <c r="J916" s="95">
        <f t="shared" ca="1" si="207"/>
        <v>1.0022644599999999</v>
      </c>
      <c r="K916" s="95">
        <f t="shared" ca="1" si="208"/>
        <v>2.2644599900000002</v>
      </c>
      <c r="L916" s="99">
        <f>IF(VLOOKUP(A916,$U$12:$AD$125,8)=VLOOKUP(A915,$U$12:$AD$125,8),0,VLOOKUP(A916,U$12:$AD$125,8))</f>
        <v>0</v>
      </c>
      <c r="M916" s="100">
        <f>IF(L916&gt;0,VLOOKUP(L916,T$12:$AC$125,7),0)</f>
        <v>0</v>
      </c>
      <c r="N916" s="95">
        <f t="shared" si="214"/>
        <v>0</v>
      </c>
      <c r="O916" s="95">
        <f t="shared" ca="1" si="209"/>
        <v>2.2644599900000002</v>
      </c>
      <c r="P916" s="101" t="str">
        <f t="shared" si="215"/>
        <v>J=</v>
      </c>
      <c r="Q916" s="102">
        <f t="shared" si="216"/>
        <v>44489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  <c r="FI916" s="20"/>
      <c r="FJ916" s="20"/>
      <c r="FK916" s="20"/>
      <c r="FL916" s="20"/>
      <c r="FM916" s="20"/>
      <c r="FN916" s="20"/>
      <c r="FO916" s="20"/>
      <c r="FP916" s="20"/>
    </row>
    <row r="917" spans="1:175" x14ac:dyDescent="0.2">
      <c r="A917" s="93">
        <f t="shared" si="210"/>
        <v>44332</v>
      </c>
      <c r="B917" s="94">
        <f t="shared" ca="1" si="217"/>
        <v>1002.26445999</v>
      </c>
      <c r="C917" s="95">
        <f t="shared" si="211"/>
        <v>1000</v>
      </c>
      <c r="D917" s="96">
        <f ca="1">IF(A917&lt;$B$1,VLOOKUP(A917,[1]DI!$A$4:$B$15000,2,FALSE),0)</f>
        <v>0</v>
      </c>
      <c r="E917" s="95">
        <f t="shared" ca="1" si="218"/>
        <v>0</v>
      </c>
      <c r="F917" s="97">
        <f t="shared" si="212"/>
        <v>1.0925</v>
      </c>
      <c r="G917" s="98">
        <f t="shared" ca="1" si="206"/>
        <v>1</v>
      </c>
      <c r="H917" s="95">
        <f ca="1">TRUNC(PRODUCT(G$10:G916),15)</f>
        <v>1.11562334954727</v>
      </c>
      <c r="I917" s="95">
        <f t="shared" ca="1" si="213"/>
        <v>1.11310277409853</v>
      </c>
      <c r="J917" s="95">
        <f t="shared" ca="1" si="207"/>
        <v>1.0022644599999999</v>
      </c>
      <c r="K917" s="95">
        <f t="shared" ca="1" si="208"/>
        <v>2.2644599900000002</v>
      </c>
      <c r="L917" s="99">
        <f>IF(VLOOKUP(A917,$U$12:$AD$125,8)=VLOOKUP(A916,$U$12:$AD$125,8),0,VLOOKUP(A917,U$12:$AD$125,8))</f>
        <v>0</v>
      </c>
      <c r="M917" s="100">
        <f>IF(L917&gt;0,VLOOKUP(L917,T$12:$AC$125,7),0)</f>
        <v>0</v>
      </c>
      <c r="N917" s="95">
        <f t="shared" si="214"/>
        <v>0</v>
      </c>
      <c r="O917" s="95">
        <f t="shared" ca="1" si="209"/>
        <v>2.2644599900000002</v>
      </c>
      <c r="P917" s="101" t="str">
        <f t="shared" si="215"/>
        <v>J=</v>
      </c>
      <c r="Q917" s="102">
        <f t="shared" si="216"/>
        <v>44489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  <c r="FI917" s="20"/>
      <c r="FJ917" s="20"/>
      <c r="FK917" s="20"/>
      <c r="FL917" s="20"/>
      <c r="FM917" s="20"/>
      <c r="FN917" s="20"/>
      <c r="FO917" s="20"/>
      <c r="FP917" s="20"/>
    </row>
    <row r="918" spans="1:175" x14ac:dyDescent="0.2">
      <c r="A918" s="93">
        <f t="shared" si="210"/>
        <v>44333</v>
      </c>
      <c r="B918" s="94">
        <f t="shared" ca="1" si="217"/>
        <v>1002.26445999</v>
      </c>
      <c r="C918" s="95">
        <f t="shared" si="211"/>
        <v>1000</v>
      </c>
      <c r="D918" s="96">
        <f ca="1">IF(A918&lt;$B$1,VLOOKUP(A918,[1]DI!$A$4:$B$15000,2,FALSE),0)</f>
        <v>3.4000000000000002E-2</v>
      </c>
      <c r="E918" s="95">
        <f t="shared" ca="1" si="218"/>
        <v>1.3269000000000001E-4</v>
      </c>
      <c r="F918" s="97">
        <f t="shared" si="212"/>
        <v>1.0925</v>
      </c>
      <c r="G918" s="98">
        <f t="shared" ca="1" si="206"/>
        <v>1.000144963825</v>
      </c>
      <c r="H918" s="95">
        <f ca="1">TRUNC(PRODUCT(G$10:G917),15)</f>
        <v>1.11562334954727</v>
      </c>
      <c r="I918" s="95">
        <f t="shared" ca="1" si="213"/>
        <v>1.11310277409853</v>
      </c>
      <c r="J918" s="95">
        <f t="shared" ca="1" si="207"/>
        <v>1.0022644599999999</v>
      </c>
      <c r="K918" s="95">
        <f t="shared" ca="1" si="208"/>
        <v>2.2644599900000002</v>
      </c>
      <c r="L918" s="99">
        <f>IF(VLOOKUP(A918,$U$12:$AD$125,8)=VLOOKUP(A917,$U$12:$AD$125,8),0,VLOOKUP(A918,U$12:$AD$125,8))</f>
        <v>0</v>
      </c>
      <c r="M918" s="100">
        <f>IF(L918&gt;0,VLOOKUP(L918,T$12:$AC$125,7),0)</f>
        <v>0</v>
      </c>
      <c r="N918" s="95">
        <f t="shared" si="214"/>
        <v>0</v>
      </c>
      <c r="O918" s="95">
        <f t="shared" ca="1" si="209"/>
        <v>2.2644599900000002</v>
      </c>
      <c r="P918" s="101" t="str">
        <f t="shared" si="215"/>
        <v>J=</v>
      </c>
      <c r="Q918" s="102">
        <f t="shared" si="216"/>
        <v>44489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  <c r="FI918" s="20"/>
      <c r="FJ918" s="20"/>
      <c r="FK918" s="20"/>
      <c r="FL918" s="20"/>
      <c r="FM918" s="20"/>
      <c r="FN918" s="20"/>
      <c r="FO918" s="20"/>
      <c r="FP918" s="20"/>
    </row>
    <row r="919" spans="1:175" x14ac:dyDescent="0.2">
      <c r="A919" s="93">
        <f t="shared" si="210"/>
        <v>44334</v>
      </c>
      <c r="B919" s="94">
        <f t="shared" ca="1" si="217"/>
        <v>1002.40974999</v>
      </c>
      <c r="C919" s="95">
        <f t="shared" si="211"/>
        <v>1000</v>
      </c>
      <c r="D919" s="96">
        <f ca="1">IF(A919&lt;$B$1,VLOOKUP(A919,[1]DI!$A$4:$B$15000,2,FALSE),0)</f>
        <v>3.4000000000000002E-2</v>
      </c>
      <c r="E919" s="95">
        <f t="shared" ca="1" si="218"/>
        <v>1.3269000000000001E-4</v>
      </c>
      <c r="F919" s="97">
        <f t="shared" si="212"/>
        <v>1.0925</v>
      </c>
      <c r="G919" s="98">
        <f t="shared" ca="1" si="206"/>
        <v>1.000144963825</v>
      </c>
      <c r="H919" s="95">
        <f ca="1">TRUNC(PRODUCT(G$10:G918),15)</f>
        <v>1.11578507457528</v>
      </c>
      <c r="I919" s="95">
        <f t="shared" ca="1" si="213"/>
        <v>1.11310277409853</v>
      </c>
      <c r="J919" s="95">
        <f t="shared" ca="1" si="207"/>
        <v>1.00240975</v>
      </c>
      <c r="K919" s="95">
        <f t="shared" ca="1" si="208"/>
        <v>2.4097499899999999</v>
      </c>
      <c r="L919" s="99">
        <f>IF(VLOOKUP(A919,$U$12:$AD$125,8)=VLOOKUP(A918,$U$12:$AD$125,8),0,VLOOKUP(A919,U$12:$AD$125,8))</f>
        <v>0</v>
      </c>
      <c r="M919" s="100">
        <f>IF(L919&gt;0,VLOOKUP(L919,T$12:$AC$125,7),0)</f>
        <v>0</v>
      </c>
      <c r="N919" s="95">
        <f t="shared" si="214"/>
        <v>0</v>
      </c>
      <c r="O919" s="95">
        <f t="shared" ca="1" si="209"/>
        <v>2.4097499899999999</v>
      </c>
      <c r="P919" s="101" t="str">
        <f t="shared" si="215"/>
        <v>J=</v>
      </c>
      <c r="Q919" s="102">
        <f t="shared" si="216"/>
        <v>44489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  <c r="FI919" s="20"/>
      <c r="FJ919" s="20"/>
      <c r="FK919" s="20"/>
      <c r="FL919" s="20"/>
      <c r="FM919" s="20"/>
      <c r="FN919" s="20"/>
      <c r="FO919" s="20"/>
      <c r="FP919" s="20"/>
    </row>
    <row r="920" spans="1:175" x14ac:dyDescent="0.2">
      <c r="A920" s="93">
        <f t="shared" si="210"/>
        <v>44335</v>
      </c>
      <c r="B920" s="94">
        <f t="shared" ca="1" si="217"/>
        <v>1002.55505999</v>
      </c>
      <c r="C920" s="95">
        <f t="shared" si="211"/>
        <v>1000</v>
      </c>
      <c r="D920" s="96">
        <f ca="1">IF(A920&lt;$B$1,VLOOKUP(A920,[1]DI!$A$4:$B$15000,2,FALSE),0)</f>
        <v>3.4000000000000002E-2</v>
      </c>
      <c r="E920" s="95">
        <f t="shared" ca="1" si="218"/>
        <v>1.3269000000000001E-4</v>
      </c>
      <c r="F920" s="97">
        <f t="shared" si="212"/>
        <v>1.0925</v>
      </c>
      <c r="G920" s="98">
        <f t="shared" ca="1" si="206"/>
        <v>1.000144963825</v>
      </c>
      <c r="H920" s="95">
        <f ca="1">TRUNC(PRODUCT(G$10:G919),15)</f>
        <v>1.11594682304757</v>
      </c>
      <c r="I920" s="95">
        <f t="shared" ca="1" si="213"/>
        <v>1.11310277409853</v>
      </c>
      <c r="J920" s="95">
        <f t="shared" ca="1" si="207"/>
        <v>1.0025550599999999</v>
      </c>
      <c r="K920" s="95">
        <f t="shared" ca="1" si="208"/>
        <v>2.5550599900000002</v>
      </c>
      <c r="L920" s="99">
        <f>IF(VLOOKUP(A920,$U$12:$AD$125,8)=VLOOKUP(A919,$U$12:$AD$125,8),0,VLOOKUP(A920,U$12:$AD$125,8))</f>
        <v>0</v>
      </c>
      <c r="M920" s="100">
        <f>IF(L920&gt;0,VLOOKUP(L920,T$12:$AC$125,7),0)</f>
        <v>0</v>
      </c>
      <c r="N920" s="95">
        <f t="shared" si="214"/>
        <v>0</v>
      </c>
      <c r="O920" s="95">
        <f t="shared" ca="1" si="209"/>
        <v>2.5550599900000002</v>
      </c>
      <c r="P920" s="101" t="str">
        <f t="shared" si="215"/>
        <v>J=</v>
      </c>
      <c r="Q920" s="102">
        <f t="shared" si="216"/>
        <v>44489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  <c r="FI920" s="20"/>
      <c r="FJ920" s="20"/>
      <c r="FK920" s="20"/>
      <c r="FL920" s="20"/>
      <c r="FM920" s="20"/>
      <c r="FN920" s="20"/>
      <c r="FO920" s="20"/>
      <c r="FP920" s="20"/>
    </row>
    <row r="921" spans="1:175" x14ac:dyDescent="0.2">
      <c r="A921" s="93">
        <f t="shared" si="210"/>
        <v>44336</v>
      </c>
      <c r="B921" s="94">
        <f t="shared" ca="1" si="217"/>
        <v>1002.7003999900001</v>
      </c>
      <c r="C921" s="95">
        <f t="shared" si="211"/>
        <v>1000</v>
      </c>
      <c r="D921" s="96">
        <f ca="1">IF(A921&lt;$B$1,VLOOKUP(A921,[1]DI!$A$4:$B$15000,2,FALSE),0)</f>
        <v>3.4000000000000002E-2</v>
      </c>
      <c r="E921" s="95">
        <f t="shared" ca="1" si="218"/>
        <v>1.3269000000000001E-4</v>
      </c>
      <c r="F921" s="97">
        <f t="shared" si="212"/>
        <v>1.0925</v>
      </c>
      <c r="G921" s="98">
        <f t="shared" ca="1" si="206"/>
        <v>1.000144963825</v>
      </c>
      <c r="H921" s="95">
        <f ca="1">TRUNC(PRODUCT(G$10:G920),15)</f>
        <v>1.11610859496753</v>
      </c>
      <c r="I921" s="95">
        <f t="shared" ca="1" si="213"/>
        <v>1.11310277409853</v>
      </c>
      <c r="J921" s="95">
        <f t="shared" ca="1" si="207"/>
        <v>1.0027003999999999</v>
      </c>
      <c r="K921" s="95">
        <f t="shared" ca="1" si="208"/>
        <v>2.7003999900000002</v>
      </c>
      <c r="L921" s="99">
        <f>IF(VLOOKUP(A921,$U$12:$AD$125,8)=VLOOKUP(A920,$U$12:$AD$125,8),0,VLOOKUP(A921,U$12:$AD$125,8))</f>
        <v>0</v>
      </c>
      <c r="M921" s="100">
        <f>IF(L921&gt;0,VLOOKUP(L921,T$12:$AC$125,7),0)</f>
        <v>0</v>
      </c>
      <c r="N921" s="95">
        <f t="shared" si="214"/>
        <v>0</v>
      </c>
      <c r="O921" s="95">
        <f t="shared" ca="1" si="209"/>
        <v>2.7003999900000002</v>
      </c>
      <c r="P921" s="101" t="str">
        <f t="shared" si="215"/>
        <v>J=</v>
      </c>
      <c r="Q921" s="102">
        <f t="shared" si="216"/>
        <v>44489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  <c r="FI921" s="20"/>
      <c r="FJ921" s="20"/>
      <c r="FK921" s="20"/>
      <c r="FL921" s="20"/>
      <c r="FM921" s="20"/>
      <c r="FN921" s="20"/>
      <c r="FO921" s="20"/>
      <c r="FP921" s="20"/>
    </row>
    <row r="922" spans="1:175" x14ac:dyDescent="0.2">
      <c r="A922" s="93">
        <f t="shared" si="210"/>
        <v>44337</v>
      </c>
      <c r="B922" s="94">
        <f t="shared" ca="1" si="217"/>
        <v>1002.84575</v>
      </c>
      <c r="C922" s="95">
        <f t="shared" si="211"/>
        <v>1000</v>
      </c>
      <c r="D922" s="96">
        <f ca="1">IF(A922&lt;$B$1,VLOOKUP(A922,[1]DI!$A$4:$B$15000,2,FALSE),0)</f>
        <v>3.4000000000000002E-2</v>
      </c>
      <c r="E922" s="95">
        <f t="shared" ca="1" si="218"/>
        <v>1.3269000000000001E-4</v>
      </c>
      <c r="F922" s="97">
        <f t="shared" si="212"/>
        <v>1.0925</v>
      </c>
      <c r="G922" s="98">
        <f t="shared" ca="1" si="206"/>
        <v>1.000144963825</v>
      </c>
      <c r="H922" s="95">
        <f ca="1">TRUNC(PRODUCT(G$10:G921),15)</f>
        <v>1.11627039033857</v>
      </c>
      <c r="I922" s="95">
        <f t="shared" ca="1" si="213"/>
        <v>1.11310277409853</v>
      </c>
      <c r="J922" s="95">
        <f t="shared" ca="1" si="207"/>
        <v>1.0028457500000001</v>
      </c>
      <c r="K922" s="95">
        <f t="shared" ca="1" si="208"/>
        <v>2.8457499999999998</v>
      </c>
      <c r="L922" s="99">
        <f>IF(VLOOKUP(A922,$U$12:$AD$125,8)=VLOOKUP(A921,$U$12:$AD$125,8),0,VLOOKUP(A922,U$12:$AD$125,8))</f>
        <v>0</v>
      </c>
      <c r="M922" s="100">
        <f>IF(L922&gt;0,VLOOKUP(L922,T$12:$AC$125,7),0)</f>
        <v>0</v>
      </c>
      <c r="N922" s="95">
        <f t="shared" si="214"/>
        <v>0</v>
      </c>
      <c r="O922" s="95">
        <f t="shared" ca="1" si="209"/>
        <v>2.8457499999999998</v>
      </c>
      <c r="P922" s="101" t="str">
        <f t="shared" si="215"/>
        <v>J=</v>
      </c>
      <c r="Q922" s="102">
        <f t="shared" si="216"/>
        <v>44489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  <c r="FI922" s="20"/>
      <c r="FJ922" s="20"/>
      <c r="FK922" s="20"/>
      <c r="FL922" s="20"/>
      <c r="FM922" s="20"/>
      <c r="FN922" s="20"/>
      <c r="FO922" s="20"/>
      <c r="FP922" s="20"/>
    </row>
    <row r="923" spans="1:175" x14ac:dyDescent="0.2">
      <c r="A923" s="93">
        <f t="shared" si="210"/>
        <v>44338</v>
      </c>
      <c r="B923" s="94">
        <f t="shared" ca="1" si="217"/>
        <v>1002.99113</v>
      </c>
      <c r="C923" s="95">
        <f t="shared" si="211"/>
        <v>1000</v>
      </c>
      <c r="D923" s="96">
        <f ca="1">IF(A923&lt;$B$1,VLOOKUP(A923,[1]DI!$A$4:$B$15000,2,FALSE),0)</f>
        <v>0</v>
      </c>
      <c r="E923" s="95">
        <f t="shared" ca="1" si="218"/>
        <v>0</v>
      </c>
      <c r="F923" s="97">
        <f t="shared" si="212"/>
        <v>1.0925</v>
      </c>
      <c r="G923" s="98">
        <f t="shared" ca="1" si="206"/>
        <v>1</v>
      </c>
      <c r="H923" s="95">
        <f ca="1">TRUNC(PRODUCT(G$10:G922),15)</f>
        <v>1.1164322091640899</v>
      </c>
      <c r="I923" s="95">
        <f t="shared" ca="1" si="213"/>
        <v>1.11310277409853</v>
      </c>
      <c r="J923" s="95">
        <f t="shared" ca="1" si="207"/>
        <v>1.0029911300000001</v>
      </c>
      <c r="K923" s="95">
        <f t="shared" ca="1" si="208"/>
        <v>2.9911300000000001</v>
      </c>
      <c r="L923" s="99">
        <f>IF(VLOOKUP(A923,$U$12:$AD$125,8)=VLOOKUP(A922,$U$12:$AD$125,8),0,VLOOKUP(A923,U$12:$AD$125,8))</f>
        <v>0</v>
      </c>
      <c r="M923" s="100">
        <f>IF(L923&gt;0,VLOOKUP(L923,T$12:$AC$125,7),0)</f>
        <v>0</v>
      </c>
      <c r="N923" s="95">
        <f t="shared" si="214"/>
        <v>0</v>
      </c>
      <c r="O923" s="95">
        <f t="shared" ca="1" si="209"/>
        <v>2.9911300000000001</v>
      </c>
      <c r="P923" s="101" t="str">
        <f t="shared" si="215"/>
        <v>J=</v>
      </c>
      <c r="Q923" s="102">
        <f t="shared" si="216"/>
        <v>44489</v>
      </c>
      <c r="R923" s="12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  <c r="AX923" s="38"/>
      <c r="AY923" s="38"/>
      <c r="AZ923" s="38"/>
      <c r="BA923" s="38"/>
      <c r="BB923" s="38"/>
      <c r="BC923" s="38"/>
      <c r="BD923" s="38"/>
      <c r="BE923" s="38"/>
      <c r="BF923" s="38"/>
      <c r="BG923" s="38"/>
      <c r="BH923" s="38"/>
      <c r="BI923" s="38"/>
      <c r="BJ923" s="38"/>
      <c r="BK923" s="38"/>
      <c r="BL923" s="38"/>
      <c r="BM923" s="38"/>
      <c r="BN923" s="38"/>
      <c r="BO923" s="38"/>
      <c r="BP923" s="38"/>
      <c r="BQ923" s="38"/>
      <c r="BR923" s="38"/>
      <c r="BS923" s="38"/>
      <c r="BT923" s="38"/>
      <c r="BU923" s="38"/>
      <c r="BV923" s="38"/>
      <c r="BW923" s="38"/>
      <c r="BX923" s="38"/>
      <c r="BY923" s="38"/>
      <c r="BZ923" s="38"/>
      <c r="CA923" s="38"/>
      <c r="CB923" s="38"/>
      <c r="CC923" s="38"/>
      <c r="CD923" s="38"/>
      <c r="CE923" s="38"/>
      <c r="CF923" s="38"/>
      <c r="CG923" s="38"/>
      <c r="CH923" s="38"/>
      <c r="CI923" s="38"/>
      <c r="CJ923" s="38"/>
      <c r="CK923" s="38"/>
      <c r="CL923" s="38"/>
      <c r="CM923" s="38"/>
      <c r="CN923" s="38"/>
      <c r="CO923" s="38"/>
      <c r="CP923" s="38"/>
      <c r="CQ923" s="38"/>
      <c r="CR923" s="38"/>
      <c r="CS923" s="38"/>
      <c r="CT923" s="38"/>
      <c r="CU923" s="38"/>
      <c r="CV923" s="38"/>
      <c r="CW923" s="38"/>
      <c r="CX923" s="38"/>
      <c r="CY923" s="38"/>
      <c r="CZ923" s="38"/>
      <c r="DA923" s="38"/>
      <c r="DB923" s="38"/>
      <c r="DC923" s="38"/>
      <c r="DD923" s="38"/>
      <c r="DE923" s="38"/>
      <c r="DF923" s="38"/>
      <c r="DG923" s="38"/>
      <c r="DH923" s="38"/>
      <c r="DI923" s="38"/>
      <c r="DJ923" s="38"/>
      <c r="DK923" s="38"/>
      <c r="DL923" s="38"/>
      <c r="DM923" s="38"/>
      <c r="DN923" s="38"/>
      <c r="DO923" s="38"/>
      <c r="DP923" s="38"/>
      <c r="DQ923" s="38"/>
      <c r="DR923" s="38"/>
      <c r="DS923" s="38"/>
      <c r="DT923" s="38"/>
      <c r="DU923" s="38"/>
      <c r="DV923" s="38"/>
      <c r="DW923" s="38"/>
      <c r="DX923" s="38"/>
      <c r="DY923" s="38"/>
      <c r="DZ923" s="38"/>
      <c r="EA923" s="38"/>
      <c r="EB923" s="38"/>
      <c r="EC923" s="38"/>
      <c r="ED923" s="38"/>
      <c r="EE923" s="38"/>
      <c r="EF923" s="38"/>
      <c r="EG923" s="38"/>
      <c r="EH923" s="38"/>
      <c r="EI923" s="38"/>
      <c r="EJ923" s="38"/>
      <c r="EK923" s="38"/>
      <c r="EL923" s="38"/>
      <c r="EM923" s="38"/>
      <c r="EN923" s="38"/>
      <c r="EO923" s="38"/>
      <c r="EP923" s="38"/>
      <c r="EQ923" s="38"/>
      <c r="ER923" s="38"/>
      <c r="ES923" s="38"/>
      <c r="ET923" s="38"/>
      <c r="EU923" s="38"/>
      <c r="EV923" s="38"/>
      <c r="EW923" s="38"/>
      <c r="EX923" s="38"/>
      <c r="EY923" s="38"/>
      <c r="EZ923" s="38"/>
      <c r="FA923" s="38"/>
      <c r="FB923" s="38"/>
      <c r="FC923" s="38"/>
      <c r="FD923" s="38"/>
      <c r="FE923" s="38"/>
      <c r="FF923" s="38"/>
      <c r="FG923" s="38"/>
      <c r="FH923" s="38"/>
      <c r="FI923" s="38"/>
      <c r="FJ923" s="38"/>
      <c r="FK923" s="38"/>
      <c r="FL923" s="38"/>
      <c r="FM923" s="38"/>
      <c r="FN923" s="38"/>
      <c r="FO923" s="38"/>
      <c r="FP923" s="38"/>
      <c r="FQ923" s="38"/>
      <c r="FR923" s="38"/>
      <c r="FS923" s="38"/>
    </row>
    <row r="924" spans="1:175" x14ac:dyDescent="0.2">
      <c r="A924" s="93">
        <f t="shared" si="210"/>
        <v>44339</v>
      </c>
      <c r="B924" s="94">
        <f t="shared" ca="1" si="217"/>
        <v>1002.99113</v>
      </c>
      <c r="C924" s="95">
        <f t="shared" si="211"/>
        <v>1000</v>
      </c>
      <c r="D924" s="96">
        <f ca="1">IF(A924&lt;$B$1,VLOOKUP(A924,[1]DI!$A$4:$B$15000,2,FALSE),0)</f>
        <v>0</v>
      </c>
      <c r="E924" s="95">
        <f t="shared" ca="1" si="218"/>
        <v>0</v>
      </c>
      <c r="F924" s="97">
        <f t="shared" si="212"/>
        <v>1.0925</v>
      </c>
      <c r="G924" s="98">
        <f t="shared" ca="1" si="206"/>
        <v>1</v>
      </c>
      <c r="H924" s="95">
        <f ca="1">TRUNC(PRODUCT(G$10:G923),15)</f>
        <v>1.1164322091640899</v>
      </c>
      <c r="I924" s="95">
        <f t="shared" ca="1" si="213"/>
        <v>1.11310277409853</v>
      </c>
      <c r="J924" s="95">
        <f t="shared" ca="1" si="207"/>
        <v>1.0029911300000001</v>
      </c>
      <c r="K924" s="95">
        <f t="shared" ca="1" si="208"/>
        <v>2.9911300000000001</v>
      </c>
      <c r="L924" s="99">
        <f>IF(VLOOKUP(A924,$U$12:$AD$125,8)=VLOOKUP(A923,$U$12:$AD$125,8),0,VLOOKUP(A924,U$12:$AD$125,8))</f>
        <v>0</v>
      </c>
      <c r="M924" s="100">
        <f>IF(L924&gt;0,VLOOKUP(L924,T$12:$AC$125,7),0)</f>
        <v>0</v>
      </c>
      <c r="N924" s="95">
        <f t="shared" si="214"/>
        <v>0</v>
      </c>
      <c r="O924" s="95">
        <f t="shared" ca="1" si="209"/>
        <v>2.9911300000000001</v>
      </c>
      <c r="P924" s="101" t="str">
        <f t="shared" si="215"/>
        <v>J=</v>
      </c>
      <c r="Q924" s="102">
        <f t="shared" si="216"/>
        <v>44489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  <c r="FI924" s="20"/>
      <c r="FJ924" s="20"/>
      <c r="FK924" s="20"/>
      <c r="FL924" s="20"/>
      <c r="FM924" s="20"/>
      <c r="FN924" s="20"/>
      <c r="FO924" s="20"/>
      <c r="FP924" s="20"/>
    </row>
    <row r="925" spans="1:175" x14ac:dyDescent="0.2">
      <c r="A925" s="93">
        <f t="shared" si="210"/>
        <v>44340</v>
      </c>
      <c r="B925" s="94">
        <f t="shared" ca="1" si="217"/>
        <v>1002.99113</v>
      </c>
      <c r="C925" s="95">
        <f t="shared" si="211"/>
        <v>1000</v>
      </c>
      <c r="D925" s="96">
        <f ca="1">IF(A925&lt;$B$1,VLOOKUP(A925,[1]DI!$A$4:$B$15000,2,FALSE),0)</f>
        <v>3.4000000000000002E-2</v>
      </c>
      <c r="E925" s="95">
        <f t="shared" ca="1" si="218"/>
        <v>1.3269000000000001E-4</v>
      </c>
      <c r="F925" s="97">
        <f t="shared" si="212"/>
        <v>1.0925</v>
      </c>
      <c r="G925" s="98">
        <f t="shared" ca="1" si="206"/>
        <v>1.000144963825</v>
      </c>
      <c r="H925" s="95">
        <f ca="1">TRUNC(PRODUCT(G$10:G924),15)</f>
        <v>1.1164322091640899</v>
      </c>
      <c r="I925" s="95">
        <f t="shared" ca="1" si="213"/>
        <v>1.11310277409853</v>
      </c>
      <c r="J925" s="95">
        <f t="shared" ca="1" si="207"/>
        <v>1.0029911300000001</v>
      </c>
      <c r="K925" s="95">
        <f t="shared" ca="1" si="208"/>
        <v>2.9911300000000001</v>
      </c>
      <c r="L925" s="99">
        <f>IF(VLOOKUP(A925,$U$12:$AD$125,8)=VLOOKUP(A924,$U$12:$AD$125,8),0,VLOOKUP(A925,U$12:$AD$125,8))</f>
        <v>0</v>
      </c>
      <c r="M925" s="100">
        <f>IF(L925&gt;0,VLOOKUP(L925,T$12:$AC$125,7),0)</f>
        <v>0</v>
      </c>
      <c r="N925" s="95">
        <f t="shared" si="214"/>
        <v>0</v>
      </c>
      <c r="O925" s="95">
        <f t="shared" ca="1" si="209"/>
        <v>2.9911300000000001</v>
      </c>
      <c r="P925" s="101" t="str">
        <f t="shared" si="215"/>
        <v>J=</v>
      </c>
      <c r="Q925" s="102">
        <f t="shared" si="216"/>
        <v>44489</v>
      </c>
      <c r="R925" s="12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</row>
    <row r="926" spans="1:175" x14ac:dyDescent="0.2">
      <c r="A926" s="93">
        <f t="shared" si="210"/>
        <v>44341</v>
      </c>
      <c r="B926" s="94">
        <f t="shared" ca="1" si="217"/>
        <v>1003.13652999</v>
      </c>
      <c r="C926" s="95">
        <f t="shared" si="211"/>
        <v>1000</v>
      </c>
      <c r="D926" s="96">
        <f ca="1">IF(A926&lt;$B$1,VLOOKUP(A926,[1]DI!$A$4:$B$15000,2,FALSE),0)</f>
        <v>3.4000000000000002E-2</v>
      </c>
      <c r="E926" s="95">
        <f t="shared" ca="1" si="218"/>
        <v>1.3269000000000001E-4</v>
      </c>
      <c r="F926" s="97">
        <f t="shared" si="212"/>
        <v>1.0925</v>
      </c>
      <c r="G926" s="98">
        <f t="shared" ca="1" si="206"/>
        <v>1.000144963825</v>
      </c>
      <c r="H926" s="95">
        <f ca="1">TRUNC(PRODUCT(G$10:G925),15)</f>
        <v>1.1165940514474899</v>
      </c>
      <c r="I926" s="95">
        <f t="shared" ca="1" si="213"/>
        <v>1.11310277409853</v>
      </c>
      <c r="J926" s="95">
        <f t="shared" ca="1" si="207"/>
        <v>1.0031365299999999</v>
      </c>
      <c r="K926" s="95">
        <f t="shared" ca="1" si="208"/>
        <v>3.1365299900000001</v>
      </c>
      <c r="L926" s="99">
        <f>IF(VLOOKUP(A926,$U$12:$AD$125,8)=VLOOKUP(A925,$U$12:$AD$125,8),0,VLOOKUP(A926,U$12:$AD$125,8))</f>
        <v>0</v>
      </c>
      <c r="M926" s="100">
        <f>IF(L926&gt;0,VLOOKUP(L926,T$12:$AC$125,7),0)</f>
        <v>0</v>
      </c>
      <c r="N926" s="95">
        <f t="shared" si="214"/>
        <v>0</v>
      </c>
      <c r="O926" s="95">
        <f t="shared" ca="1" si="209"/>
        <v>3.1365299900000001</v>
      </c>
      <c r="P926" s="101" t="str">
        <f t="shared" si="215"/>
        <v>J=</v>
      </c>
      <c r="Q926" s="102">
        <f t="shared" si="216"/>
        <v>44489</v>
      </c>
      <c r="R926" s="12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</row>
    <row r="927" spans="1:175" x14ac:dyDescent="0.2">
      <c r="A927" s="93">
        <f t="shared" si="210"/>
        <v>44342</v>
      </c>
      <c r="B927" s="94">
        <f t="shared" ca="1" si="217"/>
        <v>1003.2819500000001</v>
      </c>
      <c r="C927" s="95">
        <f t="shared" si="211"/>
        <v>1000</v>
      </c>
      <c r="D927" s="96">
        <f ca="1">IF(A927&lt;$B$1,VLOOKUP(A927,[1]DI!$A$4:$B$15000,2,FALSE),0)</f>
        <v>3.4000000000000002E-2</v>
      </c>
      <c r="E927" s="95">
        <f t="shared" ca="1" si="218"/>
        <v>1.3269000000000001E-4</v>
      </c>
      <c r="F927" s="97">
        <f t="shared" si="212"/>
        <v>1.0925</v>
      </c>
      <c r="G927" s="98">
        <f t="shared" ca="1" si="206"/>
        <v>1.000144963825</v>
      </c>
      <c r="H927" s="95">
        <f ca="1">TRUNC(PRODUCT(G$10:G926),15)</f>
        <v>1.1167559171921599</v>
      </c>
      <c r="I927" s="95">
        <f t="shared" ca="1" si="213"/>
        <v>1.11310277409853</v>
      </c>
      <c r="J927" s="95">
        <f t="shared" ca="1" si="207"/>
        <v>1.0032819500000001</v>
      </c>
      <c r="K927" s="95">
        <f t="shared" ca="1" si="208"/>
        <v>3.2819500000000001</v>
      </c>
      <c r="L927" s="99">
        <f>IF(VLOOKUP(A927,$U$12:$AD$125,8)=VLOOKUP(A926,$U$12:$AD$125,8),0,VLOOKUP(A927,U$12:$AD$125,8))</f>
        <v>0</v>
      </c>
      <c r="M927" s="100">
        <f>IF(L927&gt;0,VLOOKUP(L927,T$12:$AC$125,7),0)</f>
        <v>0</v>
      </c>
      <c r="N927" s="95">
        <f t="shared" si="214"/>
        <v>0</v>
      </c>
      <c r="O927" s="95">
        <f t="shared" ca="1" si="209"/>
        <v>3.2819500000000001</v>
      </c>
      <c r="P927" s="101" t="str">
        <f t="shared" si="215"/>
        <v>J=</v>
      </c>
      <c r="Q927" s="102">
        <f t="shared" si="216"/>
        <v>44489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  <c r="FI927" s="20"/>
      <c r="FJ927" s="20"/>
      <c r="FK927" s="20"/>
      <c r="FL927" s="20"/>
      <c r="FM927" s="20"/>
      <c r="FN927" s="20"/>
      <c r="FO927" s="20"/>
      <c r="FP927" s="20"/>
    </row>
    <row r="928" spans="1:175" x14ac:dyDescent="0.2">
      <c r="A928" s="93">
        <f t="shared" si="210"/>
        <v>44343</v>
      </c>
      <c r="B928" s="94">
        <f t="shared" ca="1" si="217"/>
        <v>1003.4273899900001</v>
      </c>
      <c r="C928" s="95">
        <f t="shared" si="211"/>
        <v>1000</v>
      </c>
      <c r="D928" s="96">
        <f ca="1">IF(A928&lt;$B$1,VLOOKUP(A928,[1]DI!$A$4:$B$15000,2,FALSE),0)</f>
        <v>3.4000000000000002E-2</v>
      </c>
      <c r="E928" s="95">
        <f t="shared" ca="1" si="218"/>
        <v>1.3269000000000001E-4</v>
      </c>
      <c r="F928" s="97">
        <f t="shared" si="212"/>
        <v>1.0925</v>
      </c>
      <c r="G928" s="98">
        <f t="shared" ca="1" si="206"/>
        <v>1.000144963825</v>
      </c>
      <c r="H928" s="95">
        <f ca="1">TRUNC(PRODUCT(G$10:G927),15)</f>
        <v>1.1169178064015</v>
      </c>
      <c r="I928" s="95">
        <f t="shared" ca="1" si="213"/>
        <v>1.11310277409853</v>
      </c>
      <c r="J928" s="95">
        <f t="shared" ca="1" si="207"/>
        <v>1.0034273899999999</v>
      </c>
      <c r="K928" s="95">
        <f t="shared" ca="1" si="208"/>
        <v>3.42738999</v>
      </c>
      <c r="L928" s="99">
        <f>IF(VLOOKUP(A928,$U$12:$AD$125,8)=VLOOKUP(A927,$U$12:$AD$125,8),0,VLOOKUP(A928,U$12:$AD$125,8))</f>
        <v>0</v>
      </c>
      <c r="M928" s="100">
        <f>IF(L928&gt;0,VLOOKUP(L928,T$12:$AC$125,7),0)</f>
        <v>0</v>
      </c>
      <c r="N928" s="95">
        <f t="shared" si="214"/>
        <v>0</v>
      </c>
      <c r="O928" s="95">
        <f t="shared" ca="1" si="209"/>
        <v>3.42738999</v>
      </c>
      <c r="P928" s="101" t="str">
        <f t="shared" si="215"/>
        <v>J=</v>
      </c>
      <c r="Q928" s="102">
        <f t="shared" si="216"/>
        <v>44489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  <c r="FI928" s="20"/>
      <c r="FJ928" s="20"/>
      <c r="FK928" s="20"/>
      <c r="FL928" s="20"/>
      <c r="FM928" s="20"/>
      <c r="FN928" s="20"/>
      <c r="FO928" s="20"/>
      <c r="FP928" s="20"/>
    </row>
    <row r="929" spans="1:172" x14ac:dyDescent="0.2">
      <c r="A929" s="93">
        <f t="shared" si="210"/>
        <v>44344</v>
      </c>
      <c r="B929" s="94">
        <f t="shared" ca="1" si="217"/>
        <v>1003.57285</v>
      </c>
      <c r="C929" s="95">
        <f t="shared" si="211"/>
        <v>1000</v>
      </c>
      <c r="D929" s="96">
        <f ca="1">IF(A929&lt;$B$1,VLOOKUP(A929,[1]DI!$A$4:$B$15000,2,FALSE),0)</f>
        <v>3.4000000000000002E-2</v>
      </c>
      <c r="E929" s="95">
        <f t="shared" ca="1" si="218"/>
        <v>1.3269000000000001E-4</v>
      </c>
      <c r="F929" s="97">
        <f t="shared" si="212"/>
        <v>1.0925</v>
      </c>
      <c r="G929" s="98">
        <f t="shared" ca="1" si="206"/>
        <v>1.000144963825</v>
      </c>
      <c r="H929" s="95">
        <f ca="1">TRUNC(PRODUCT(G$10:G928),15)</f>
        <v>1.1170797190789299</v>
      </c>
      <c r="I929" s="95">
        <f t="shared" ca="1" si="213"/>
        <v>1.11310277409853</v>
      </c>
      <c r="J929" s="95">
        <f t="shared" ca="1" si="207"/>
        <v>1.0035728500000001</v>
      </c>
      <c r="K929" s="95">
        <f t="shared" ca="1" si="208"/>
        <v>3.5728499999999999</v>
      </c>
      <c r="L929" s="99">
        <f>IF(VLOOKUP(A929,$U$12:$AD$125,8)=VLOOKUP(A928,$U$12:$AD$125,8),0,VLOOKUP(A929,U$12:$AD$125,8))</f>
        <v>0</v>
      </c>
      <c r="M929" s="100">
        <f>IF(L929&gt;0,VLOOKUP(L929,T$12:$AC$125,7),0)</f>
        <v>0</v>
      </c>
      <c r="N929" s="95">
        <f t="shared" si="214"/>
        <v>0</v>
      </c>
      <c r="O929" s="95">
        <f t="shared" ca="1" si="209"/>
        <v>3.5728499999999999</v>
      </c>
      <c r="P929" s="101" t="str">
        <f t="shared" si="215"/>
        <v>J=</v>
      </c>
      <c r="Q929" s="102">
        <f t="shared" si="216"/>
        <v>44489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</row>
    <row r="930" spans="1:172" x14ac:dyDescent="0.2">
      <c r="A930" s="93">
        <f t="shared" si="210"/>
        <v>44345</v>
      </c>
      <c r="B930" s="94">
        <f t="shared" ca="1" si="217"/>
        <v>1003.71833</v>
      </c>
      <c r="C930" s="95">
        <f t="shared" si="211"/>
        <v>1000</v>
      </c>
      <c r="D930" s="96">
        <f ca="1">IF(A930&lt;$B$1,VLOOKUP(A930,[1]DI!$A$4:$B$15000,2,FALSE),0)</f>
        <v>0</v>
      </c>
      <c r="E930" s="95">
        <f t="shared" ca="1" si="218"/>
        <v>0</v>
      </c>
      <c r="F930" s="97">
        <f t="shared" si="212"/>
        <v>1.0925</v>
      </c>
      <c r="G930" s="98">
        <f t="shared" ca="1" si="206"/>
        <v>1</v>
      </c>
      <c r="H930" s="95">
        <f ca="1">TRUNC(PRODUCT(G$10:G929),15)</f>
        <v>1.1172416552278399</v>
      </c>
      <c r="I930" s="95">
        <f t="shared" ca="1" si="213"/>
        <v>1.11310277409853</v>
      </c>
      <c r="J930" s="95">
        <f t="shared" ca="1" si="207"/>
        <v>1.0037183300000001</v>
      </c>
      <c r="K930" s="95">
        <f t="shared" ca="1" si="208"/>
        <v>3.7183299999999999</v>
      </c>
      <c r="L930" s="99">
        <f>IF(VLOOKUP(A930,$U$12:$AD$125,8)=VLOOKUP(A929,$U$12:$AD$125,8),0,VLOOKUP(A930,U$12:$AD$125,8))</f>
        <v>0</v>
      </c>
      <c r="M930" s="100">
        <f>IF(L930&gt;0,VLOOKUP(L930,T$12:$AC$125,7),0)</f>
        <v>0</v>
      </c>
      <c r="N930" s="95">
        <f t="shared" si="214"/>
        <v>0</v>
      </c>
      <c r="O930" s="95">
        <f t="shared" ca="1" si="209"/>
        <v>3.7183299999999999</v>
      </c>
      <c r="P930" s="101" t="str">
        <f t="shared" si="215"/>
        <v>J=</v>
      </c>
      <c r="Q930" s="102">
        <f t="shared" si="216"/>
        <v>44489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</row>
    <row r="931" spans="1:172" x14ac:dyDescent="0.2">
      <c r="A931" s="93">
        <f t="shared" si="210"/>
        <v>44346</v>
      </c>
      <c r="B931" s="94">
        <f t="shared" ca="1" si="217"/>
        <v>1003.71833</v>
      </c>
      <c r="C931" s="95">
        <f t="shared" si="211"/>
        <v>1000</v>
      </c>
      <c r="D931" s="96">
        <f ca="1">IF(A931&lt;$B$1,VLOOKUP(A931,[1]DI!$A$4:$B$15000,2,FALSE),0)</f>
        <v>0</v>
      </c>
      <c r="E931" s="95">
        <f t="shared" ca="1" si="218"/>
        <v>0</v>
      </c>
      <c r="F931" s="97">
        <f t="shared" si="212"/>
        <v>1.0925</v>
      </c>
      <c r="G931" s="98">
        <f t="shared" ca="1" si="206"/>
        <v>1</v>
      </c>
      <c r="H931" s="95">
        <f ca="1">TRUNC(PRODUCT(G$10:G930),15)</f>
        <v>1.1172416552278399</v>
      </c>
      <c r="I931" s="95">
        <f t="shared" ca="1" si="213"/>
        <v>1.11310277409853</v>
      </c>
      <c r="J931" s="95">
        <f t="shared" ca="1" si="207"/>
        <v>1.0037183300000001</v>
      </c>
      <c r="K931" s="95">
        <f t="shared" ca="1" si="208"/>
        <v>3.7183299999999999</v>
      </c>
      <c r="L931" s="99">
        <f>IF(VLOOKUP(A931,$U$12:$AD$125,8)=VLOOKUP(A930,$U$12:$AD$125,8),0,VLOOKUP(A931,U$12:$AD$125,8))</f>
        <v>0</v>
      </c>
      <c r="M931" s="100">
        <f>IF(L931&gt;0,VLOOKUP(L931,T$12:$AC$125,7),0)</f>
        <v>0</v>
      </c>
      <c r="N931" s="95">
        <f t="shared" si="214"/>
        <v>0</v>
      </c>
      <c r="O931" s="95">
        <f t="shared" ca="1" si="209"/>
        <v>3.7183299999999999</v>
      </c>
      <c r="P931" s="101" t="str">
        <f t="shared" si="215"/>
        <v>J=</v>
      </c>
      <c r="Q931" s="102">
        <f t="shared" si="216"/>
        <v>44489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  <c r="FI931" s="20"/>
      <c r="FJ931" s="20"/>
      <c r="FK931" s="20"/>
      <c r="FL931" s="20"/>
      <c r="FM931" s="20"/>
      <c r="FN931" s="20"/>
      <c r="FO931" s="20"/>
      <c r="FP931" s="20"/>
    </row>
    <row r="932" spans="1:172" x14ac:dyDescent="0.2">
      <c r="A932" s="93">
        <f t="shared" si="210"/>
        <v>44347</v>
      </c>
      <c r="B932" s="94">
        <f t="shared" ca="1" si="217"/>
        <v>1003.71833</v>
      </c>
      <c r="C932" s="95">
        <f t="shared" si="211"/>
        <v>1000</v>
      </c>
      <c r="D932" s="96">
        <f ca="1">IF(A932&lt;$B$1,VLOOKUP(A932,[1]DI!$A$4:$B$15000,2,FALSE),0)</f>
        <v>3.4000000000000002E-2</v>
      </c>
      <c r="E932" s="95">
        <f t="shared" ca="1" si="218"/>
        <v>1.3269000000000001E-4</v>
      </c>
      <c r="F932" s="97">
        <f t="shared" si="212"/>
        <v>1.0925</v>
      </c>
      <c r="G932" s="98">
        <f t="shared" ca="1" si="206"/>
        <v>1.000144963825</v>
      </c>
      <c r="H932" s="95">
        <f ca="1">TRUNC(PRODUCT(G$10:G931),15)</f>
        <v>1.1172416552278399</v>
      </c>
      <c r="I932" s="95">
        <f t="shared" ca="1" si="213"/>
        <v>1.11310277409853</v>
      </c>
      <c r="J932" s="95">
        <f t="shared" ca="1" si="207"/>
        <v>1.0037183300000001</v>
      </c>
      <c r="K932" s="95">
        <f t="shared" ca="1" si="208"/>
        <v>3.7183299999999999</v>
      </c>
      <c r="L932" s="99">
        <f>IF(VLOOKUP(A932,$U$12:$AD$125,8)=VLOOKUP(A931,$U$12:$AD$125,8),0,VLOOKUP(A932,U$12:$AD$125,8))</f>
        <v>0</v>
      </c>
      <c r="M932" s="100">
        <f>IF(L932&gt;0,VLOOKUP(L932,T$12:$AC$125,7),0)</f>
        <v>0</v>
      </c>
      <c r="N932" s="95">
        <f t="shared" si="214"/>
        <v>0</v>
      </c>
      <c r="O932" s="95">
        <f t="shared" ca="1" si="209"/>
        <v>3.7183299999999999</v>
      </c>
      <c r="P932" s="101" t="str">
        <f t="shared" si="215"/>
        <v>J=</v>
      </c>
      <c r="Q932" s="102">
        <f t="shared" si="216"/>
        <v>44489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  <c r="FI932" s="20"/>
      <c r="FJ932" s="20"/>
      <c r="FK932" s="20"/>
      <c r="FL932" s="20"/>
      <c r="FM932" s="20"/>
      <c r="FN932" s="20"/>
      <c r="FO932" s="20"/>
      <c r="FP932" s="20"/>
    </row>
    <row r="933" spans="1:172" x14ac:dyDescent="0.2">
      <c r="A933" s="93">
        <f t="shared" si="210"/>
        <v>44348</v>
      </c>
      <c r="B933" s="94">
        <f t="shared" ca="1" si="217"/>
        <v>1003.86383</v>
      </c>
      <c r="C933" s="95">
        <f t="shared" si="211"/>
        <v>1000</v>
      </c>
      <c r="D933" s="96">
        <f ca="1">IF(A933&lt;$B$1,VLOOKUP(A933,[1]DI!$A$4:$B$15000,2,FALSE),0)</f>
        <v>3.4000000000000002E-2</v>
      </c>
      <c r="E933" s="95">
        <f t="shared" ca="1" si="218"/>
        <v>1.3269000000000001E-4</v>
      </c>
      <c r="F933" s="97">
        <f t="shared" si="212"/>
        <v>1.0925</v>
      </c>
      <c r="G933" s="98">
        <f t="shared" ca="1" si="206"/>
        <v>1.000144963825</v>
      </c>
      <c r="H933" s="95">
        <f ca="1">TRUNC(PRODUCT(G$10:G932),15)</f>
        <v>1.11740361485163</v>
      </c>
      <c r="I933" s="95">
        <f t="shared" ca="1" si="213"/>
        <v>1.11310277409853</v>
      </c>
      <c r="J933" s="95">
        <f t="shared" ca="1" si="207"/>
        <v>1.00386383</v>
      </c>
      <c r="K933" s="95">
        <f t="shared" ca="1" si="208"/>
        <v>3.8638300000000001</v>
      </c>
      <c r="L933" s="99">
        <f>IF(VLOOKUP(A933,$U$12:$AD$125,8)=VLOOKUP(A932,$U$12:$AD$125,8),0,VLOOKUP(A933,U$12:$AD$125,8))</f>
        <v>0</v>
      </c>
      <c r="M933" s="100">
        <f>IF(L933&gt;0,VLOOKUP(L933,T$12:$AC$125,7),0)</f>
        <v>0</v>
      </c>
      <c r="N933" s="95">
        <f t="shared" si="214"/>
        <v>0</v>
      </c>
      <c r="O933" s="95">
        <f t="shared" ca="1" si="209"/>
        <v>3.8638300000000001</v>
      </c>
      <c r="P933" s="101" t="str">
        <f t="shared" si="215"/>
        <v>J=</v>
      </c>
      <c r="Q933" s="102">
        <f t="shared" si="216"/>
        <v>44489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  <c r="FI933" s="20"/>
      <c r="FJ933" s="20"/>
      <c r="FK933" s="20"/>
      <c r="FL933" s="20"/>
      <c r="FM933" s="20"/>
      <c r="FN933" s="20"/>
      <c r="FO933" s="20"/>
      <c r="FP933" s="20"/>
    </row>
    <row r="934" spans="1:172" x14ac:dyDescent="0.2">
      <c r="A934" s="93">
        <f t="shared" si="210"/>
        <v>44349</v>
      </c>
      <c r="B934" s="94">
        <f t="shared" ca="1" si="217"/>
        <v>1004.00935</v>
      </c>
      <c r="C934" s="95">
        <f t="shared" si="211"/>
        <v>1000</v>
      </c>
      <c r="D934" s="96">
        <f ca="1">IF(A934&lt;$B$1,VLOOKUP(A934,[1]DI!$A$4:$B$15000,2,FALSE),0)</f>
        <v>3.4000000000000002E-2</v>
      </c>
      <c r="E934" s="95">
        <f t="shared" ca="1" si="218"/>
        <v>1.3269000000000001E-4</v>
      </c>
      <c r="F934" s="97">
        <f t="shared" si="212"/>
        <v>1.0925</v>
      </c>
      <c r="G934" s="98">
        <f t="shared" ca="1" si="206"/>
        <v>1.000144963825</v>
      </c>
      <c r="H934" s="95">
        <f ca="1">TRUNC(PRODUCT(G$10:G933),15)</f>
        <v>1.11756559795371</v>
      </c>
      <c r="I934" s="95">
        <f t="shared" ca="1" si="213"/>
        <v>1.11310277409853</v>
      </c>
      <c r="J934" s="95">
        <f t="shared" ca="1" si="207"/>
        <v>1.00400935</v>
      </c>
      <c r="K934" s="95">
        <f t="shared" ca="1" si="208"/>
        <v>4.0093500000000004</v>
      </c>
      <c r="L934" s="99">
        <f>IF(VLOOKUP(A934,$U$12:$AD$125,8)=VLOOKUP(A933,$U$12:$AD$125,8),0,VLOOKUP(A934,U$12:$AD$125,8))</f>
        <v>0</v>
      </c>
      <c r="M934" s="100">
        <f>IF(L934&gt;0,VLOOKUP(L934,T$12:$AC$125,7),0)</f>
        <v>0</v>
      </c>
      <c r="N934" s="95">
        <f t="shared" si="214"/>
        <v>0</v>
      </c>
      <c r="O934" s="95">
        <f t="shared" ca="1" si="209"/>
        <v>4.0093500000000004</v>
      </c>
      <c r="P934" s="101" t="str">
        <f t="shared" si="215"/>
        <v>J=</v>
      </c>
      <c r="Q934" s="102">
        <f t="shared" si="216"/>
        <v>44489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  <c r="FI934" s="20"/>
      <c r="FJ934" s="20"/>
      <c r="FK934" s="20"/>
      <c r="FL934" s="20"/>
      <c r="FM934" s="20"/>
      <c r="FN934" s="20"/>
      <c r="FO934" s="20"/>
      <c r="FP934" s="20"/>
    </row>
    <row r="935" spans="1:172" x14ac:dyDescent="0.2">
      <c r="A935" s="93">
        <f t="shared" si="210"/>
        <v>44350</v>
      </c>
      <c r="B935" s="94">
        <f t="shared" ca="1" si="217"/>
        <v>1004.1549</v>
      </c>
      <c r="C935" s="95">
        <f t="shared" si="211"/>
        <v>1000</v>
      </c>
      <c r="D935" s="96">
        <f ca="1">IF(A935&lt;$B$1,VLOOKUP(A935,[1]DI!$A$4:$B$15000,2,FALSE),0)</f>
        <v>0</v>
      </c>
      <c r="E935" s="95">
        <f t="shared" ca="1" si="218"/>
        <v>0</v>
      </c>
      <c r="F935" s="97">
        <f t="shared" si="212"/>
        <v>1.0925</v>
      </c>
      <c r="G935" s="98">
        <f t="shared" ca="1" si="206"/>
        <v>1</v>
      </c>
      <c r="H935" s="95">
        <f ca="1">TRUNC(PRODUCT(G$10:G934),15)</f>
        <v>1.11772760453747</v>
      </c>
      <c r="I935" s="95">
        <f t="shared" ca="1" si="213"/>
        <v>1.11310277409853</v>
      </c>
      <c r="J935" s="95">
        <f t="shared" ca="1" si="207"/>
        <v>1.0041549000000001</v>
      </c>
      <c r="K935" s="95">
        <f t="shared" ca="1" si="208"/>
        <v>4.1548999999999996</v>
      </c>
      <c r="L935" s="99">
        <f>IF(VLOOKUP(A935,$U$12:$AD$125,8)=VLOOKUP(A934,$U$12:$AD$125,8),0,VLOOKUP(A935,U$12:$AD$125,8))</f>
        <v>0</v>
      </c>
      <c r="M935" s="100">
        <f>IF(L935&gt;0,VLOOKUP(L935,T$12:$AC$125,7),0)</f>
        <v>0</v>
      </c>
      <c r="N935" s="95">
        <f t="shared" si="214"/>
        <v>0</v>
      </c>
      <c r="O935" s="95">
        <f t="shared" ca="1" si="209"/>
        <v>4.1548999999999996</v>
      </c>
      <c r="P935" s="101" t="str">
        <f t="shared" si="215"/>
        <v>J=</v>
      </c>
      <c r="Q935" s="102">
        <f t="shared" si="216"/>
        <v>44489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  <c r="FI935" s="20"/>
      <c r="FJ935" s="20"/>
      <c r="FK935" s="20"/>
      <c r="FL935" s="20"/>
      <c r="FM935" s="20"/>
      <c r="FN935" s="20"/>
      <c r="FO935" s="20"/>
      <c r="FP935" s="20"/>
    </row>
    <row r="936" spans="1:172" x14ac:dyDescent="0.2">
      <c r="A936" s="93">
        <f t="shared" si="210"/>
        <v>44351</v>
      </c>
      <c r="B936" s="94">
        <f t="shared" ca="1" si="217"/>
        <v>1004.1549</v>
      </c>
      <c r="C936" s="95">
        <f t="shared" si="211"/>
        <v>1000</v>
      </c>
      <c r="D936" s="96">
        <f ca="1">IF(A936&lt;$B$1,VLOOKUP(A936,[1]DI!$A$4:$B$15000,2,FALSE),0)</f>
        <v>3.4000000000000002E-2</v>
      </c>
      <c r="E936" s="95">
        <f t="shared" ca="1" si="218"/>
        <v>1.3269000000000001E-4</v>
      </c>
      <c r="F936" s="97">
        <f t="shared" si="212"/>
        <v>1.0925</v>
      </c>
      <c r="G936" s="98">
        <f t="shared" ca="1" si="206"/>
        <v>1.000144963825</v>
      </c>
      <c r="H936" s="95">
        <f ca="1">TRUNC(PRODUCT(G$10:G935),15)</f>
        <v>1.11772760453747</v>
      </c>
      <c r="I936" s="95">
        <f t="shared" ca="1" si="213"/>
        <v>1.11310277409853</v>
      </c>
      <c r="J936" s="95">
        <f t="shared" ca="1" si="207"/>
        <v>1.0041549000000001</v>
      </c>
      <c r="K936" s="95">
        <f t="shared" ca="1" si="208"/>
        <v>4.1548999999999996</v>
      </c>
      <c r="L936" s="99">
        <f>IF(VLOOKUP(A936,$U$12:$AD$125,8)=VLOOKUP(A935,$U$12:$AD$125,8),0,VLOOKUP(A936,U$12:$AD$125,8))</f>
        <v>0</v>
      </c>
      <c r="M936" s="100">
        <f>IF(L936&gt;0,VLOOKUP(L936,T$12:$AC$125,7),0)</f>
        <v>0</v>
      </c>
      <c r="N936" s="95">
        <f t="shared" si="214"/>
        <v>0</v>
      </c>
      <c r="O936" s="95">
        <f t="shared" ca="1" si="209"/>
        <v>4.1548999999999996</v>
      </c>
      <c r="P936" s="101" t="str">
        <f t="shared" si="215"/>
        <v>J=</v>
      </c>
      <c r="Q936" s="102">
        <f t="shared" si="216"/>
        <v>44489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  <c r="FI936" s="20"/>
      <c r="FJ936" s="20"/>
      <c r="FK936" s="20"/>
      <c r="FL936" s="20"/>
      <c r="FM936" s="20"/>
      <c r="FN936" s="20"/>
      <c r="FO936" s="20"/>
      <c r="FP936" s="20"/>
    </row>
    <row r="937" spans="1:172" x14ac:dyDescent="0.2">
      <c r="A937" s="93">
        <f t="shared" si="210"/>
        <v>44352</v>
      </c>
      <c r="B937" s="94">
        <f t="shared" ca="1" si="217"/>
        <v>1004.30047</v>
      </c>
      <c r="C937" s="95">
        <f t="shared" si="211"/>
        <v>1000</v>
      </c>
      <c r="D937" s="96">
        <f ca="1">IF(A937&lt;$B$1,VLOOKUP(A937,[1]DI!$A$4:$B$15000,2,FALSE),0)</f>
        <v>0</v>
      </c>
      <c r="E937" s="95">
        <f t="shared" ca="1" si="218"/>
        <v>0</v>
      </c>
      <c r="F937" s="97">
        <f t="shared" si="212"/>
        <v>1.0925</v>
      </c>
      <c r="G937" s="98">
        <f t="shared" ca="1" si="206"/>
        <v>1</v>
      </c>
      <c r="H937" s="95">
        <f ca="1">TRUNC(PRODUCT(G$10:G936),15)</f>
        <v>1.1178896346063401</v>
      </c>
      <c r="I937" s="95">
        <f t="shared" ca="1" si="213"/>
        <v>1.11310277409853</v>
      </c>
      <c r="J937" s="95">
        <f t="shared" ca="1" si="207"/>
        <v>1.00430047</v>
      </c>
      <c r="K937" s="95">
        <f t="shared" ca="1" si="208"/>
        <v>4.3004699999999998</v>
      </c>
      <c r="L937" s="99">
        <f>IF(VLOOKUP(A937,$U$12:$AD$125,8)=VLOOKUP(A936,$U$12:$AD$125,8),0,VLOOKUP(A937,U$12:$AD$125,8))</f>
        <v>0</v>
      </c>
      <c r="M937" s="100">
        <f>IF(L937&gt;0,VLOOKUP(L937,T$12:$AC$125,7),0)</f>
        <v>0</v>
      </c>
      <c r="N937" s="95">
        <f t="shared" si="214"/>
        <v>0</v>
      </c>
      <c r="O937" s="95">
        <f t="shared" ca="1" si="209"/>
        <v>4.3004699999999998</v>
      </c>
      <c r="P937" s="101" t="str">
        <f t="shared" si="215"/>
        <v>J=</v>
      </c>
      <c r="Q937" s="102">
        <f t="shared" si="216"/>
        <v>44489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  <c r="FI937" s="20"/>
      <c r="FJ937" s="20"/>
      <c r="FK937" s="20"/>
      <c r="FL937" s="20"/>
      <c r="FM937" s="20"/>
      <c r="FN937" s="20"/>
      <c r="FO937" s="20"/>
      <c r="FP937" s="20"/>
    </row>
    <row r="938" spans="1:172" x14ac:dyDescent="0.2">
      <c r="A938" s="93">
        <f t="shared" si="210"/>
        <v>44353</v>
      </c>
      <c r="B938" s="94">
        <f t="shared" ca="1" si="217"/>
        <v>1004.30047</v>
      </c>
      <c r="C938" s="95">
        <f t="shared" si="211"/>
        <v>1000</v>
      </c>
      <c r="D938" s="96">
        <f ca="1">IF(A938&lt;$B$1,VLOOKUP(A938,[1]DI!$A$4:$B$15000,2,FALSE),0)</f>
        <v>0</v>
      </c>
      <c r="E938" s="95">
        <f t="shared" ca="1" si="218"/>
        <v>0</v>
      </c>
      <c r="F938" s="97">
        <f t="shared" si="212"/>
        <v>1.0925</v>
      </c>
      <c r="G938" s="98">
        <f t="shared" ca="1" si="206"/>
        <v>1</v>
      </c>
      <c r="H938" s="95">
        <f ca="1">TRUNC(PRODUCT(G$10:G937),15)</f>
        <v>1.1178896346063401</v>
      </c>
      <c r="I938" s="95">
        <f t="shared" ca="1" si="213"/>
        <v>1.11310277409853</v>
      </c>
      <c r="J938" s="95">
        <f t="shared" ca="1" si="207"/>
        <v>1.00430047</v>
      </c>
      <c r="K938" s="95">
        <f t="shared" ca="1" si="208"/>
        <v>4.3004699999999998</v>
      </c>
      <c r="L938" s="99">
        <f>IF(VLOOKUP(A938,$U$12:$AD$125,8)=VLOOKUP(A937,$U$12:$AD$125,8),0,VLOOKUP(A938,U$12:$AD$125,8))</f>
        <v>0</v>
      </c>
      <c r="M938" s="100">
        <f>IF(L938&gt;0,VLOOKUP(L938,T$12:$AC$125,7),0)</f>
        <v>0</v>
      </c>
      <c r="N938" s="95">
        <f t="shared" si="214"/>
        <v>0</v>
      </c>
      <c r="O938" s="95">
        <f t="shared" ca="1" si="209"/>
        <v>4.3004699999999998</v>
      </c>
      <c r="P938" s="101" t="str">
        <f t="shared" si="215"/>
        <v>J=</v>
      </c>
      <c r="Q938" s="102">
        <f t="shared" si="216"/>
        <v>44489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  <c r="FI938" s="20"/>
      <c r="FJ938" s="20"/>
      <c r="FK938" s="20"/>
      <c r="FL938" s="20"/>
      <c r="FM938" s="20"/>
      <c r="FN938" s="20"/>
      <c r="FO938" s="20"/>
      <c r="FP938" s="20"/>
    </row>
    <row r="939" spans="1:172" x14ac:dyDescent="0.2">
      <c r="A939" s="93">
        <f t="shared" si="210"/>
        <v>44354</v>
      </c>
      <c r="B939" s="94">
        <f t="shared" ca="1" si="217"/>
        <v>1004.30047</v>
      </c>
      <c r="C939" s="95">
        <f t="shared" si="211"/>
        <v>1000</v>
      </c>
      <c r="D939" s="96">
        <f ca="1">IF(A939&lt;$B$1,VLOOKUP(A939,[1]DI!$A$4:$B$15000,2,FALSE),0)</f>
        <v>3.4000000000000002E-2</v>
      </c>
      <c r="E939" s="95">
        <f t="shared" ca="1" si="218"/>
        <v>1.3269000000000001E-4</v>
      </c>
      <c r="F939" s="97">
        <f t="shared" si="212"/>
        <v>1.0925</v>
      </c>
      <c r="G939" s="98">
        <f t="shared" ca="1" si="206"/>
        <v>1.000144963825</v>
      </c>
      <c r="H939" s="95">
        <f ca="1">TRUNC(PRODUCT(G$10:G938),15)</f>
        <v>1.1178896346063401</v>
      </c>
      <c r="I939" s="95">
        <f t="shared" ca="1" si="213"/>
        <v>1.11310277409853</v>
      </c>
      <c r="J939" s="95">
        <f t="shared" ca="1" si="207"/>
        <v>1.00430047</v>
      </c>
      <c r="K939" s="95">
        <f t="shared" ca="1" si="208"/>
        <v>4.3004699999999998</v>
      </c>
      <c r="L939" s="99">
        <f>IF(VLOOKUP(A939,$U$12:$AD$125,8)=VLOOKUP(A938,$U$12:$AD$125,8),0,VLOOKUP(A939,U$12:$AD$125,8))</f>
        <v>0</v>
      </c>
      <c r="M939" s="100">
        <f>IF(L939&gt;0,VLOOKUP(L939,T$12:$AC$125,7),0)</f>
        <v>0</v>
      </c>
      <c r="N939" s="95">
        <f t="shared" si="214"/>
        <v>0</v>
      </c>
      <c r="O939" s="95">
        <f t="shared" ca="1" si="209"/>
        <v>4.3004699999999998</v>
      </c>
      <c r="P939" s="101" t="str">
        <f t="shared" si="215"/>
        <v>J=</v>
      </c>
      <c r="Q939" s="102">
        <f t="shared" si="216"/>
        <v>44489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  <c r="FI939" s="20"/>
      <c r="FJ939" s="20"/>
      <c r="FK939" s="20"/>
      <c r="FL939" s="20"/>
      <c r="FM939" s="20"/>
      <c r="FN939" s="20"/>
      <c r="FO939" s="20"/>
      <c r="FP939" s="20"/>
    </row>
    <row r="940" spans="1:172" x14ac:dyDescent="0.2">
      <c r="A940" s="93">
        <f t="shared" si="210"/>
        <v>44355</v>
      </c>
      <c r="B940" s="94">
        <f t="shared" ca="1" si="217"/>
        <v>1004.44605</v>
      </c>
      <c r="C940" s="95">
        <f t="shared" si="211"/>
        <v>1000</v>
      </c>
      <c r="D940" s="96">
        <f ca="1">IF(A940&lt;$B$1,VLOOKUP(A940,[1]DI!$A$4:$B$15000,2,FALSE),0)</f>
        <v>3.4000000000000002E-2</v>
      </c>
      <c r="E940" s="95">
        <f t="shared" ca="1" si="218"/>
        <v>1.3269000000000001E-4</v>
      </c>
      <c r="F940" s="97">
        <f t="shared" si="212"/>
        <v>1.0925</v>
      </c>
      <c r="G940" s="98">
        <f t="shared" ca="1" si="206"/>
        <v>1.000144963825</v>
      </c>
      <c r="H940" s="95">
        <f ca="1">TRUNC(PRODUCT(G$10:G939),15)</f>
        <v>1.1180516881636999</v>
      </c>
      <c r="I940" s="95">
        <f t="shared" ca="1" si="213"/>
        <v>1.11310277409853</v>
      </c>
      <c r="J940" s="95">
        <f t="shared" ca="1" si="207"/>
        <v>1.0044460500000001</v>
      </c>
      <c r="K940" s="95">
        <f t="shared" ca="1" si="208"/>
        <v>4.4460499999999996</v>
      </c>
      <c r="L940" s="99">
        <f>IF(VLOOKUP(A940,$U$12:$AD$125,8)=VLOOKUP(A939,$U$12:$AD$125,8),0,VLOOKUP(A940,U$12:$AD$125,8))</f>
        <v>0</v>
      </c>
      <c r="M940" s="100">
        <f>IF(L940&gt;0,VLOOKUP(L940,T$12:$AC$125,7),0)</f>
        <v>0</v>
      </c>
      <c r="N940" s="95">
        <f t="shared" si="214"/>
        <v>0</v>
      </c>
      <c r="O940" s="95">
        <f t="shared" ca="1" si="209"/>
        <v>4.4460499999999996</v>
      </c>
      <c r="P940" s="101" t="str">
        <f t="shared" si="215"/>
        <v>J=</v>
      </c>
      <c r="Q940" s="102">
        <f t="shared" si="216"/>
        <v>44489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  <c r="FI940" s="20"/>
      <c r="FJ940" s="20"/>
      <c r="FK940" s="20"/>
      <c r="FL940" s="20"/>
      <c r="FM940" s="20"/>
      <c r="FN940" s="20"/>
      <c r="FO940" s="20"/>
      <c r="FP940" s="20"/>
    </row>
    <row r="941" spans="1:172" x14ac:dyDescent="0.2">
      <c r="A941" s="93">
        <f t="shared" si="210"/>
        <v>44356</v>
      </c>
      <c r="B941" s="94">
        <f t="shared" ca="1" si="217"/>
        <v>1004.59166</v>
      </c>
      <c r="C941" s="95">
        <f t="shared" si="211"/>
        <v>1000</v>
      </c>
      <c r="D941" s="96">
        <f ca="1">IF(A941&lt;$B$1,VLOOKUP(A941,[1]DI!$A$4:$B$15000,2,FALSE),0)</f>
        <v>3.4000000000000002E-2</v>
      </c>
      <c r="E941" s="95">
        <f t="shared" ca="1" si="218"/>
        <v>1.3269000000000001E-4</v>
      </c>
      <c r="F941" s="97">
        <f t="shared" si="212"/>
        <v>1.0925</v>
      </c>
      <c r="G941" s="98">
        <f t="shared" ca="1" si="206"/>
        <v>1.000144963825</v>
      </c>
      <c r="H941" s="95">
        <f ca="1">TRUNC(PRODUCT(G$10:G940),15)</f>
        <v>1.11821376521296</v>
      </c>
      <c r="I941" s="95">
        <f t="shared" ca="1" si="213"/>
        <v>1.11310277409853</v>
      </c>
      <c r="J941" s="95">
        <f t="shared" ca="1" si="207"/>
        <v>1.00459166</v>
      </c>
      <c r="K941" s="95">
        <f t="shared" ca="1" si="208"/>
        <v>4.5916600000000001</v>
      </c>
      <c r="L941" s="99">
        <f>IF(VLOOKUP(A941,$U$12:$AD$125,8)=VLOOKUP(A940,$U$12:$AD$125,8),0,VLOOKUP(A941,U$12:$AD$125,8))</f>
        <v>0</v>
      </c>
      <c r="M941" s="100">
        <f>IF(L941&gt;0,VLOOKUP(L941,T$12:$AC$125,7),0)</f>
        <v>0</v>
      </c>
      <c r="N941" s="95">
        <f t="shared" si="214"/>
        <v>0</v>
      </c>
      <c r="O941" s="95">
        <f t="shared" ca="1" si="209"/>
        <v>4.5916600000000001</v>
      </c>
      <c r="P941" s="101" t="str">
        <f t="shared" si="215"/>
        <v>J=</v>
      </c>
      <c r="Q941" s="102">
        <f t="shared" si="216"/>
        <v>44489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  <c r="FI941" s="20"/>
      <c r="FJ941" s="20"/>
      <c r="FK941" s="20"/>
      <c r="FL941" s="20"/>
      <c r="FM941" s="20"/>
      <c r="FN941" s="20"/>
      <c r="FO941" s="20"/>
      <c r="FP941" s="20"/>
    </row>
    <row r="942" spans="1:172" x14ac:dyDescent="0.2">
      <c r="A942" s="93">
        <f t="shared" si="210"/>
        <v>44357</v>
      </c>
      <c r="B942" s="94">
        <f t="shared" ca="1" si="217"/>
        <v>1004.73729</v>
      </c>
      <c r="C942" s="95">
        <f t="shared" si="211"/>
        <v>1000</v>
      </c>
      <c r="D942" s="96">
        <f ca="1">IF(A942&lt;$B$1,VLOOKUP(A942,[1]DI!$A$4:$B$15000,2,FALSE),0)</f>
        <v>3.4000000000000002E-2</v>
      </c>
      <c r="E942" s="95">
        <f t="shared" ca="1" si="218"/>
        <v>1.3269000000000001E-4</v>
      </c>
      <c r="F942" s="97">
        <f t="shared" si="212"/>
        <v>1.0925</v>
      </c>
      <c r="G942" s="98">
        <f t="shared" ca="1" si="206"/>
        <v>1.000144963825</v>
      </c>
      <c r="H942" s="95">
        <f ca="1">TRUNC(PRODUCT(G$10:G941),15)</f>
        <v>1.11837586575753</v>
      </c>
      <c r="I942" s="95">
        <f t="shared" ca="1" si="213"/>
        <v>1.11310277409853</v>
      </c>
      <c r="J942" s="95">
        <f t="shared" ca="1" si="207"/>
        <v>1.00473729</v>
      </c>
      <c r="K942" s="95">
        <f t="shared" ca="1" si="208"/>
        <v>4.7372899999999998</v>
      </c>
      <c r="L942" s="99">
        <f>IF(VLOOKUP(A942,$U$12:$AD$125,8)=VLOOKUP(A941,$U$12:$AD$125,8),0,VLOOKUP(A942,U$12:$AD$125,8))</f>
        <v>0</v>
      </c>
      <c r="M942" s="100">
        <f>IF(L942&gt;0,VLOOKUP(L942,T$12:$AC$125,7),0)</f>
        <v>0</v>
      </c>
      <c r="N942" s="95">
        <f t="shared" si="214"/>
        <v>0</v>
      </c>
      <c r="O942" s="95">
        <f t="shared" ca="1" si="209"/>
        <v>4.7372899999999998</v>
      </c>
      <c r="P942" s="101" t="str">
        <f t="shared" si="215"/>
        <v>J=</v>
      </c>
      <c r="Q942" s="102">
        <f t="shared" si="216"/>
        <v>44489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  <c r="FI942" s="20"/>
      <c r="FJ942" s="20"/>
      <c r="FK942" s="20"/>
      <c r="FL942" s="20"/>
      <c r="FM942" s="20"/>
      <c r="FN942" s="20"/>
      <c r="FO942" s="20"/>
      <c r="FP942" s="20"/>
    </row>
    <row r="943" spans="1:172" x14ac:dyDescent="0.2">
      <c r="A943" s="93">
        <f t="shared" si="210"/>
        <v>44358</v>
      </c>
      <c r="B943" s="94">
        <f t="shared" ca="1" si="217"/>
        <v>1004.88293999</v>
      </c>
      <c r="C943" s="95">
        <f t="shared" si="211"/>
        <v>1000</v>
      </c>
      <c r="D943" s="96">
        <f ca="1">IF(A943&lt;$B$1,VLOOKUP(A943,[1]DI!$A$4:$B$15000,2,FALSE),0)</f>
        <v>3.4000000000000002E-2</v>
      </c>
      <c r="E943" s="95">
        <f t="shared" ca="1" si="218"/>
        <v>1.3269000000000001E-4</v>
      </c>
      <c r="F943" s="97">
        <f t="shared" si="212"/>
        <v>1.0925</v>
      </c>
      <c r="G943" s="98">
        <f t="shared" ca="1" si="206"/>
        <v>1.000144963825</v>
      </c>
      <c r="H943" s="95">
        <f ca="1">TRUNC(PRODUCT(G$10:G942),15)</f>
        <v>1.1185379898008201</v>
      </c>
      <c r="I943" s="95">
        <f t="shared" ca="1" si="213"/>
        <v>1.11310277409853</v>
      </c>
      <c r="J943" s="95">
        <f t="shared" ca="1" si="207"/>
        <v>1.0048829399999999</v>
      </c>
      <c r="K943" s="95">
        <f t="shared" ca="1" si="208"/>
        <v>4.8829399899999997</v>
      </c>
      <c r="L943" s="99">
        <f>IF(VLOOKUP(A943,$U$12:$AD$125,8)=VLOOKUP(A942,$U$12:$AD$125,8),0,VLOOKUP(A943,U$12:$AD$125,8))</f>
        <v>0</v>
      </c>
      <c r="M943" s="100">
        <f>IF(L943&gt;0,VLOOKUP(L943,T$12:$AC$125,7),0)</f>
        <v>0</v>
      </c>
      <c r="N943" s="95">
        <f t="shared" si="214"/>
        <v>0</v>
      </c>
      <c r="O943" s="95">
        <f t="shared" ca="1" si="209"/>
        <v>4.8829399899999997</v>
      </c>
      <c r="P943" s="101" t="str">
        <f t="shared" si="215"/>
        <v>J=</v>
      </c>
      <c r="Q943" s="102">
        <f t="shared" si="216"/>
        <v>44489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  <c r="FI943" s="20"/>
      <c r="FJ943" s="20"/>
      <c r="FK943" s="20"/>
      <c r="FL943" s="20"/>
      <c r="FM943" s="20"/>
      <c r="FN943" s="20"/>
      <c r="FO943" s="20"/>
      <c r="FP943" s="20"/>
    </row>
    <row r="944" spans="1:172" x14ac:dyDescent="0.2">
      <c r="A944" s="93">
        <f t="shared" si="210"/>
        <v>44359</v>
      </c>
      <c r="B944" s="94">
        <f t="shared" ca="1" si="217"/>
        <v>1005.02861</v>
      </c>
      <c r="C944" s="95">
        <f t="shared" si="211"/>
        <v>1000</v>
      </c>
      <c r="D944" s="96">
        <f ca="1">IF(A944&lt;$B$1,VLOOKUP(A944,[1]DI!$A$4:$B$15000,2,FALSE),0)</f>
        <v>0</v>
      </c>
      <c r="E944" s="95">
        <f t="shared" ca="1" si="218"/>
        <v>0</v>
      </c>
      <c r="F944" s="97">
        <f t="shared" si="212"/>
        <v>1.0925</v>
      </c>
      <c r="G944" s="98">
        <f t="shared" ca="1" si="206"/>
        <v>1</v>
      </c>
      <c r="H944" s="95">
        <f ca="1">TRUNC(PRODUCT(G$10:G943),15)</f>
        <v>1.11870013734623</v>
      </c>
      <c r="I944" s="95">
        <f t="shared" ca="1" si="213"/>
        <v>1.11310277409853</v>
      </c>
      <c r="J944" s="95">
        <f t="shared" ca="1" si="207"/>
        <v>1.0050286100000001</v>
      </c>
      <c r="K944" s="95">
        <f t="shared" ca="1" si="208"/>
        <v>5.0286099999999996</v>
      </c>
      <c r="L944" s="99">
        <f>IF(VLOOKUP(A944,$U$12:$AD$125,8)=VLOOKUP(A943,$U$12:$AD$125,8),0,VLOOKUP(A944,U$12:$AD$125,8))</f>
        <v>0</v>
      </c>
      <c r="M944" s="100">
        <f>IF(L944&gt;0,VLOOKUP(L944,T$12:$AC$125,7),0)</f>
        <v>0</v>
      </c>
      <c r="N944" s="95">
        <f t="shared" si="214"/>
        <v>0</v>
      </c>
      <c r="O944" s="95">
        <f t="shared" ca="1" si="209"/>
        <v>5.0286099999999996</v>
      </c>
      <c r="P944" s="101" t="str">
        <f t="shared" si="215"/>
        <v>J=</v>
      </c>
      <c r="Q944" s="102">
        <f t="shared" si="216"/>
        <v>44489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  <c r="FI944" s="20"/>
      <c r="FJ944" s="20"/>
      <c r="FK944" s="20"/>
      <c r="FL944" s="20"/>
      <c r="FM944" s="20"/>
      <c r="FN944" s="20"/>
      <c r="FO944" s="20"/>
      <c r="FP944" s="20"/>
    </row>
    <row r="945" spans="1:172" x14ac:dyDescent="0.2">
      <c r="A945" s="93">
        <f t="shared" si="210"/>
        <v>44360</v>
      </c>
      <c r="B945" s="94">
        <f t="shared" ca="1" si="217"/>
        <v>1005.02861</v>
      </c>
      <c r="C945" s="95">
        <f t="shared" si="211"/>
        <v>1000</v>
      </c>
      <c r="D945" s="96">
        <f ca="1">IF(A945&lt;$B$1,VLOOKUP(A945,[1]DI!$A$4:$B$15000,2,FALSE),0)</f>
        <v>0</v>
      </c>
      <c r="E945" s="95">
        <f t="shared" ca="1" si="218"/>
        <v>0</v>
      </c>
      <c r="F945" s="97">
        <f t="shared" si="212"/>
        <v>1.0925</v>
      </c>
      <c r="G945" s="98">
        <f t="shared" ca="1" si="206"/>
        <v>1</v>
      </c>
      <c r="H945" s="95">
        <f ca="1">TRUNC(PRODUCT(G$10:G944),15)</f>
        <v>1.11870013734623</v>
      </c>
      <c r="I945" s="95">
        <f t="shared" ca="1" si="213"/>
        <v>1.11310277409853</v>
      </c>
      <c r="J945" s="95">
        <f t="shared" ca="1" si="207"/>
        <v>1.0050286100000001</v>
      </c>
      <c r="K945" s="95">
        <f t="shared" ca="1" si="208"/>
        <v>5.0286099999999996</v>
      </c>
      <c r="L945" s="99">
        <f>IF(VLOOKUP(A945,$U$12:$AD$125,8)=VLOOKUP(A944,$U$12:$AD$125,8),0,VLOOKUP(A945,U$12:$AD$125,8))</f>
        <v>0</v>
      </c>
      <c r="M945" s="100">
        <f>IF(L945&gt;0,VLOOKUP(L945,T$12:$AC$125,7),0)</f>
        <v>0</v>
      </c>
      <c r="N945" s="95">
        <f t="shared" si="214"/>
        <v>0</v>
      </c>
      <c r="O945" s="95">
        <f t="shared" ca="1" si="209"/>
        <v>5.0286099999999996</v>
      </c>
      <c r="P945" s="101" t="str">
        <f t="shared" si="215"/>
        <v>J=</v>
      </c>
      <c r="Q945" s="102">
        <f t="shared" si="216"/>
        <v>44489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  <c r="FI945" s="20"/>
      <c r="FJ945" s="20"/>
      <c r="FK945" s="20"/>
      <c r="FL945" s="20"/>
      <c r="FM945" s="20"/>
      <c r="FN945" s="20"/>
      <c r="FO945" s="20"/>
      <c r="FP945" s="20"/>
    </row>
    <row r="946" spans="1:172" x14ac:dyDescent="0.2">
      <c r="A946" s="93">
        <f t="shared" si="210"/>
        <v>44361</v>
      </c>
      <c r="B946" s="94">
        <f t="shared" ca="1" si="217"/>
        <v>1005.02861</v>
      </c>
      <c r="C946" s="95">
        <f t="shared" si="211"/>
        <v>1000</v>
      </c>
      <c r="D946" s="96">
        <f ca="1">IF(A946&lt;$B$1,VLOOKUP(A946,[1]DI!$A$4:$B$15000,2,FALSE),0)</f>
        <v>3.4000000000000002E-2</v>
      </c>
      <c r="E946" s="95">
        <f t="shared" ca="1" si="218"/>
        <v>1.3269000000000001E-4</v>
      </c>
      <c r="F946" s="97">
        <f t="shared" si="212"/>
        <v>1.0925</v>
      </c>
      <c r="G946" s="98">
        <f t="shared" ca="1" si="206"/>
        <v>1.000144963825</v>
      </c>
      <c r="H946" s="95">
        <f ca="1">TRUNC(PRODUCT(G$10:G945),15)</f>
        <v>1.11870013734623</v>
      </c>
      <c r="I946" s="95">
        <f t="shared" ca="1" si="213"/>
        <v>1.11310277409853</v>
      </c>
      <c r="J946" s="95">
        <f t="shared" ca="1" si="207"/>
        <v>1.0050286100000001</v>
      </c>
      <c r="K946" s="95">
        <f t="shared" ca="1" si="208"/>
        <v>5.0286099999999996</v>
      </c>
      <c r="L946" s="99">
        <f>IF(VLOOKUP(A946,$U$12:$AD$125,8)=VLOOKUP(A945,$U$12:$AD$125,8),0,VLOOKUP(A946,U$12:$AD$125,8))</f>
        <v>0</v>
      </c>
      <c r="M946" s="100">
        <f>IF(L946&gt;0,VLOOKUP(L946,T$12:$AC$125,7),0)</f>
        <v>0</v>
      </c>
      <c r="N946" s="95">
        <f t="shared" si="214"/>
        <v>0</v>
      </c>
      <c r="O946" s="95">
        <f t="shared" ca="1" si="209"/>
        <v>5.0286099999999996</v>
      </c>
      <c r="P946" s="101" t="str">
        <f t="shared" si="215"/>
        <v>J=</v>
      </c>
      <c r="Q946" s="102">
        <f t="shared" si="216"/>
        <v>44489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  <c r="FI946" s="20"/>
      <c r="FJ946" s="20"/>
      <c r="FK946" s="20"/>
      <c r="FL946" s="20"/>
      <c r="FM946" s="20"/>
      <c r="FN946" s="20"/>
      <c r="FO946" s="20"/>
      <c r="FP946" s="20"/>
    </row>
    <row r="947" spans="1:172" x14ac:dyDescent="0.2">
      <c r="A947" s="93">
        <f t="shared" si="210"/>
        <v>44362</v>
      </c>
      <c r="B947" s="94">
        <f t="shared" ca="1" si="217"/>
        <v>1005.17430999</v>
      </c>
      <c r="C947" s="95">
        <f t="shared" si="211"/>
        <v>1000</v>
      </c>
      <c r="D947" s="96">
        <f ca="1">IF(A947&lt;$B$1,VLOOKUP(A947,[1]DI!$A$4:$B$15000,2,FALSE),0)</f>
        <v>3.4000000000000002E-2</v>
      </c>
      <c r="E947" s="95">
        <f t="shared" ca="1" si="218"/>
        <v>1.3269000000000001E-4</v>
      </c>
      <c r="F947" s="97">
        <f t="shared" si="212"/>
        <v>1.0925</v>
      </c>
      <c r="G947" s="98">
        <f t="shared" ca="1" si="206"/>
        <v>1.000144963825</v>
      </c>
      <c r="H947" s="95">
        <f ca="1">TRUNC(PRODUCT(G$10:G946),15)</f>
        <v>1.11886230839717</v>
      </c>
      <c r="I947" s="95">
        <f t="shared" ca="1" si="213"/>
        <v>1.11310277409853</v>
      </c>
      <c r="J947" s="95">
        <f t="shared" ca="1" si="207"/>
        <v>1.0051743099999999</v>
      </c>
      <c r="K947" s="95">
        <f t="shared" ca="1" si="208"/>
        <v>5.1743099900000002</v>
      </c>
      <c r="L947" s="99">
        <f>IF(VLOOKUP(A947,$U$12:$AD$125,8)=VLOOKUP(A946,$U$12:$AD$125,8),0,VLOOKUP(A947,U$12:$AD$125,8))</f>
        <v>0</v>
      </c>
      <c r="M947" s="100">
        <f>IF(L947&gt;0,VLOOKUP(L947,T$12:$AC$125,7),0)</f>
        <v>0</v>
      </c>
      <c r="N947" s="95">
        <f t="shared" si="214"/>
        <v>0</v>
      </c>
      <c r="O947" s="95">
        <f t="shared" ca="1" si="209"/>
        <v>5.1743099900000002</v>
      </c>
      <c r="P947" s="101" t="str">
        <f t="shared" si="215"/>
        <v>J=</v>
      </c>
      <c r="Q947" s="102">
        <f t="shared" si="216"/>
        <v>44489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  <c r="FI947" s="20"/>
      <c r="FJ947" s="20"/>
      <c r="FK947" s="20"/>
      <c r="FL947" s="20"/>
      <c r="FM947" s="20"/>
      <c r="FN947" s="20"/>
      <c r="FO947" s="20"/>
      <c r="FP947" s="20"/>
    </row>
    <row r="948" spans="1:172" x14ac:dyDescent="0.2">
      <c r="A948" s="93">
        <f t="shared" si="210"/>
        <v>44363</v>
      </c>
      <c r="B948" s="94">
        <f t="shared" ca="1" si="217"/>
        <v>1005.32002</v>
      </c>
      <c r="C948" s="95">
        <f t="shared" si="211"/>
        <v>1000</v>
      </c>
      <c r="D948" s="96">
        <f ca="1">IF(A948&lt;$B$1,VLOOKUP(A948,[1]DI!$A$4:$B$15000,2,FALSE),0)</f>
        <v>3.4000000000000002E-2</v>
      </c>
      <c r="E948" s="95">
        <f t="shared" ca="1" si="218"/>
        <v>1.3269000000000001E-4</v>
      </c>
      <c r="F948" s="97">
        <f t="shared" si="212"/>
        <v>1.0925</v>
      </c>
      <c r="G948" s="98">
        <f t="shared" ca="1" si="206"/>
        <v>1.000144963825</v>
      </c>
      <c r="H948" s="95">
        <f ca="1">TRUNC(PRODUCT(G$10:G947),15)</f>
        <v>1.11902450295704</v>
      </c>
      <c r="I948" s="95">
        <f t="shared" ca="1" si="213"/>
        <v>1.11310277409853</v>
      </c>
      <c r="J948" s="95">
        <f t="shared" ca="1" si="207"/>
        <v>1.0053200200000001</v>
      </c>
      <c r="K948" s="95">
        <f t="shared" ca="1" si="208"/>
        <v>5.3200200000000004</v>
      </c>
      <c r="L948" s="99">
        <f>IF(VLOOKUP(A948,$U$12:$AD$125,8)=VLOOKUP(A947,$U$12:$AD$125,8),0,VLOOKUP(A948,U$12:$AD$125,8))</f>
        <v>0</v>
      </c>
      <c r="M948" s="100">
        <f>IF(L948&gt;0,VLOOKUP(L948,T$12:$AC$125,7),0)</f>
        <v>0</v>
      </c>
      <c r="N948" s="95">
        <f t="shared" si="214"/>
        <v>0</v>
      </c>
      <c r="O948" s="95">
        <f t="shared" ca="1" si="209"/>
        <v>5.3200200000000004</v>
      </c>
      <c r="P948" s="101" t="str">
        <f t="shared" si="215"/>
        <v>J=</v>
      </c>
      <c r="Q948" s="102">
        <f t="shared" si="216"/>
        <v>44489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  <c r="FI948" s="20"/>
      <c r="FJ948" s="20"/>
      <c r="FK948" s="20"/>
      <c r="FL948" s="20"/>
      <c r="FM948" s="20"/>
      <c r="FN948" s="20"/>
      <c r="FO948" s="20"/>
      <c r="FP948" s="20"/>
    </row>
    <row r="949" spans="1:172" x14ac:dyDescent="0.2">
      <c r="A949" s="93">
        <f t="shared" si="210"/>
        <v>44364</v>
      </c>
      <c r="B949" s="94">
        <f t="shared" ca="1" si="217"/>
        <v>1005.4657499899999</v>
      </c>
      <c r="C949" s="95">
        <f t="shared" si="211"/>
        <v>1000</v>
      </c>
      <c r="D949" s="96">
        <f ca="1">IF(A949&lt;$B$1,VLOOKUP(A949,[1]DI!$A$4:$B$15000,2,FALSE),0)</f>
        <v>4.1500000000000002E-2</v>
      </c>
      <c r="E949" s="95">
        <f t="shared" ca="1" si="218"/>
        <v>1.6137000000000001E-4</v>
      </c>
      <c r="F949" s="97">
        <f t="shared" si="212"/>
        <v>1.0925</v>
      </c>
      <c r="G949" s="98">
        <f t="shared" ca="1" si="206"/>
        <v>1.0001762967250001</v>
      </c>
      <c r="H949" s="95">
        <f ca="1">TRUNC(PRODUCT(G$10:G948),15)</f>
        <v>1.1191867210292601</v>
      </c>
      <c r="I949" s="95">
        <f t="shared" ca="1" si="213"/>
        <v>1.11310277409853</v>
      </c>
      <c r="J949" s="95">
        <f t="shared" ca="1" si="207"/>
        <v>1.0054657499999999</v>
      </c>
      <c r="K949" s="95">
        <f t="shared" ca="1" si="208"/>
        <v>5.4657499899999999</v>
      </c>
      <c r="L949" s="99">
        <f>IF(VLOOKUP(A949,$U$12:$AD$125,8)=VLOOKUP(A948,$U$12:$AD$125,8),0,VLOOKUP(A949,U$12:$AD$125,8))</f>
        <v>0</v>
      </c>
      <c r="M949" s="100">
        <f>IF(L949&gt;0,VLOOKUP(L949,T$12:$AC$125,7),0)</f>
        <v>0</v>
      </c>
      <c r="N949" s="95">
        <f t="shared" si="214"/>
        <v>0</v>
      </c>
      <c r="O949" s="95">
        <f t="shared" ca="1" si="209"/>
        <v>5.4657499899999999</v>
      </c>
      <c r="P949" s="101" t="str">
        <f t="shared" si="215"/>
        <v>J=</v>
      </c>
      <c r="Q949" s="102">
        <f t="shared" si="216"/>
        <v>44489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  <c r="FI949" s="20"/>
      <c r="FJ949" s="20"/>
      <c r="FK949" s="20"/>
      <c r="FL949" s="20"/>
      <c r="FM949" s="20"/>
      <c r="FN949" s="20"/>
      <c r="FO949" s="20"/>
      <c r="FP949" s="20"/>
    </row>
    <row r="950" spans="1:172" x14ac:dyDescent="0.2">
      <c r="A950" s="93">
        <f t="shared" si="210"/>
        <v>44365</v>
      </c>
      <c r="B950" s="94">
        <f t="shared" ca="1" si="217"/>
        <v>1005.64301999</v>
      </c>
      <c r="C950" s="95">
        <f t="shared" si="211"/>
        <v>1000</v>
      </c>
      <c r="D950" s="96">
        <f ca="1">IF(A950&lt;$B$1,VLOOKUP(A950,[1]DI!$A$4:$B$15000,2,FALSE),0)</f>
        <v>4.1500000000000002E-2</v>
      </c>
      <c r="E950" s="95">
        <f t="shared" ca="1" si="218"/>
        <v>1.6137000000000001E-4</v>
      </c>
      <c r="F950" s="97">
        <f t="shared" si="212"/>
        <v>1.0925</v>
      </c>
      <c r="G950" s="98">
        <f t="shared" ca="1" si="206"/>
        <v>1.0001762967250001</v>
      </c>
      <c r="H950" s="95">
        <f ca="1">TRUNC(PRODUCT(G$10:G949),15)</f>
        <v>1.1193840299828399</v>
      </c>
      <c r="I950" s="95">
        <f t="shared" ca="1" si="213"/>
        <v>1.11310277409853</v>
      </c>
      <c r="J950" s="95">
        <f t="shared" ca="1" si="207"/>
        <v>1.0056430199999999</v>
      </c>
      <c r="K950" s="95">
        <f t="shared" ca="1" si="208"/>
        <v>5.64301999</v>
      </c>
      <c r="L950" s="99">
        <f>IF(VLOOKUP(A950,$U$12:$AD$125,8)=VLOOKUP(A949,$U$12:$AD$125,8),0,VLOOKUP(A950,U$12:$AD$125,8))</f>
        <v>0</v>
      </c>
      <c r="M950" s="100">
        <f>IF(L950&gt;0,VLOOKUP(L950,T$12:$AC$125,7),0)</f>
        <v>0</v>
      </c>
      <c r="N950" s="95">
        <f t="shared" si="214"/>
        <v>0</v>
      </c>
      <c r="O950" s="95">
        <f t="shared" ca="1" si="209"/>
        <v>5.64301999</v>
      </c>
      <c r="P950" s="101" t="str">
        <f t="shared" si="215"/>
        <v>J=</v>
      </c>
      <c r="Q950" s="102">
        <f t="shared" si="216"/>
        <v>44489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  <c r="FI950" s="20"/>
      <c r="FJ950" s="20"/>
      <c r="FK950" s="20"/>
      <c r="FL950" s="20"/>
      <c r="FM950" s="20"/>
      <c r="FN950" s="20"/>
      <c r="FO950" s="20"/>
      <c r="FP950" s="20"/>
    </row>
    <row r="951" spans="1:172" x14ac:dyDescent="0.2">
      <c r="A951" s="93">
        <f t="shared" si="210"/>
        <v>44366</v>
      </c>
      <c r="B951" s="94">
        <f t="shared" ca="1" si="217"/>
        <v>1005.8203099999999</v>
      </c>
      <c r="C951" s="95">
        <f t="shared" si="211"/>
        <v>1000</v>
      </c>
      <c r="D951" s="96">
        <f ca="1">IF(A951&lt;$B$1,VLOOKUP(A951,[1]DI!$A$4:$B$15000,2,FALSE),0)</f>
        <v>0</v>
      </c>
      <c r="E951" s="95">
        <f t="shared" ca="1" si="218"/>
        <v>0</v>
      </c>
      <c r="F951" s="97">
        <f t="shared" si="212"/>
        <v>1.0925</v>
      </c>
      <c r="G951" s="98">
        <f t="shared" ca="1" si="206"/>
        <v>1</v>
      </c>
      <c r="H951" s="95">
        <f ca="1">TRUNC(PRODUCT(G$10:G950),15)</f>
        <v>1.11958137372134</v>
      </c>
      <c r="I951" s="95">
        <f t="shared" ca="1" si="213"/>
        <v>1.11310277409853</v>
      </c>
      <c r="J951" s="95">
        <f t="shared" ca="1" si="207"/>
        <v>1.0058203100000001</v>
      </c>
      <c r="K951" s="95">
        <f t="shared" ca="1" si="208"/>
        <v>5.8203100000000001</v>
      </c>
      <c r="L951" s="99">
        <f>IF(VLOOKUP(A951,$U$12:$AD$125,8)=VLOOKUP(A950,$U$12:$AD$125,8),0,VLOOKUP(A951,U$12:$AD$125,8))</f>
        <v>0</v>
      </c>
      <c r="M951" s="100">
        <f>IF(L951&gt;0,VLOOKUP(L951,T$12:$AC$125,7),0)</f>
        <v>0</v>
      </c>
      <c r="N951" s="95">
        <f t="shared" si="214"/>
        <v>0</v>
      </c>
      <c r="O951" s="95">
        <f t="shared" ca="1" si="209"/>
        <v>5.8203100000000001</v>
      </c>
      <c r="P951" s="101" t="str">
        <f t="shared" si="215"/>
        <v>J=</v>
      </c>
      <c r="Q951" s="102">
        <f t="shared" si="216"/>
        <v>44489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  <c r="FI951" s="20"/>
      <c r="FJ951" s="20"/>
      <c r="FK951" s="20"/>
      <c r="FL951" s="20"/>
      <c r="FM951" s="20"/>
      <c r="FN951" s="20"/>
      <c r="FO951" s="20"/>
      <c r="FP951" s="20"/>
    </row>
    <row r="952" spans="1:172" x14ac:dyDescent="0.2">
      <c r="A952" s="93">
        <f t="shared" si="210"/>
        <v>44367</v>
      </c>
      <c r="B952" s="94">
        <f t="shared" ca="1" si="217"/>
        <v>1005.8203099999999</v>
      </c>
      <c r="C952" s="95">
        <f t="shared" si="211"/>
        <v>1000</v>
      </c>
      <c r="D952" s="96">
        <f ca="1">IF(A952&lt;$B$1,VLOOKUP(A952,[1]DI!$A$4:$B$15000,2,FALSE),0)</f>
        <v>0</v>
      </c>
      <c r="E952" s="95">
        <f t="shared" ca="1" si="218"/>
        <v>0</v>
      </c>
      <c r="F952" s="97">
        <f t="shared" si="212"/>
        <v>1.0925</v>
      </c>
      <c r="G952" s="98">
        <f t="shared" ca="1" si="206"/>
        <v>1</v>
      </c>
      <c r="H952" s="95">
        <f ca="1">TRUNC(PRODUCT(G$10:G951),15)</f>
        <v>1.11958137372134</v>
      </c>
      <c r="I952" s="95">
        <f t="shared" ca="1" si="213"/>
        <v>1.11310277409853</v>
      </c>
      <c r="J952" s="95">
        <f t="shared" ca="1" si="207"/>
        <v>1.0058203100000001</v>
      </c>
      <c r="K952" s="95">
        <f t="shared" ca="1" si="208"/>
        <v>5.8203100000000001</v>
      </c>
      <c r="L952" s="99">
        <f>IF(VLOOKUP(A952,$U$12:$AD$125,8)=VLOOKUP(A951,$U$12:$AD$125,8),0,VLOOKUP(A952,U$12:$AD$125,8))</f>
        <v>0</v>
      </c>
      <c r="M952" s="100">
        <f>IF(L952&gt;0,VLOOKUP(L952,T$12:$AC$125,7),0)</f>
        <v>0</v>
      </c>
      <c r="N952" s="95">
        <f t="shared" si="214"/>
        <v>0</v>
      </c>
      <c r="O952" s="95">
        <f t="shared" ca="1" si="209"/>
        <v>5.8203100000000001</v>
      </c>
      <c r="P952" s="101" t="str">
        <f t="shared" si="215"/>
        <v>J=</v>
      </c>
      <c r="Q952" s="102">
        <f t="shared" si="216"/>
        <v>44489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  <c r="FI952" s="20"/>
      <c r="FJ952" s="20"/>
      <c r="FK952" s="20"/>
      <c r="FL952" s="20"/>
      <c r="FM952" s="20"/>
      <c r="FN952" s="20"/>
      <c r="FO952" s="20"/>
      <c r="FP952" s="20"/>
    </row>
    <row r="953" spans="1:172" x14ac:dyDescent="0.2">
      <c r="A953" s="93">
        <f t="shared" si="210"/>
        <v>44368</v>
      </c>
      <c r="B953" s="94">
        <f t="shared" ca="1" si="217"/>
        <v>1005.8203099999999</v>
      </c>
      <c r="C953" s="95">
        <f t="shared" si="211"/>
        <v>1000</v>
      </c>
      <c r="D953" s="96">
        <f ca="1">IF(A953&lt;$B$1,VLOOKUP(A953,[1]DI!$A$4:$B$15000,2,FALSE),0)</f>
        <v>4.1500000000000002E-2</v>
      </c>
      <c r="E953" s="95">
        <f t="shared" ca="1" si="218"/>
        <v>1.6137000000000001E-4</v>
      </c>
      <c r="F953" s="97">
        <f t="shared" si="212"/>
        <v>1.0925</v>
      </c>
      <c r="G953" s="98">
        <f t="shared" ca="1" si="206"/>
        <v>1.0001762967250001</v>
      </c>
      <c r="H953" s="95">
        <f ca="1">TRUNC(PRODUCT(G$10:G952),15)</f>
        <v>1.11958137372134</v>
      </c>
      <c r="I953" s="95">
        <f t="shared" ca="1" si="213"/>
        <v>1.11310277409853</v>
      </c>
      <c r="J953" s="95">
        <f t="shared" ca="1" si="207"/>
        <v>1.0058203100000001</v>
      </c>
      <c r="K953" s="95">
        <f t="shared" ca="1" si="208"/>
        <v>5.8203100000000001</v>
      </c>
      <c r="L953" s="99">
        <f>IF(VLOOKUP(A953,$U$12:$AD$125,8)=VLOOKUP(A952,$U$12:$AD$125,8),0,VLOOKUP(A953,U$12:$AD$125,8))</f>
        <v>0</v>
      </c>
      <c r="M953" s="100">
        <f>IF(L953&gt;0,VLOOKUP(L953,T$12:$AC$125,7),0)</f>
        <v>0</v>
      </c>
      <c r="N953" s="95">
        <f t="shared" si="214"/>
        <v>0</v>
      </c>
      <c r="O953" s="95">
        <f t="shared" ca="1" si="209"/>
        <v>5.8203100000000001</v>
      </c>
      <c r="P953" s="101" t="str">
        <f t="shared" si="215"/>
        <v>J=</v>
      </c>
      <c r="Q953" s="102">
        <f t="shared" si="216"/>
        <v>44489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  <c r="FI953" s="20"/>
      <c r="FJ953" s="20"/>
      <c r="FK953" s="20"/>
      <c r="FL953" s="20"/>
      <c r="FM953" s="20"/>
      <c r="FN953" s="20"/>
      <c r="FO953" s="20"/>
      <c r="FP953" s="20"/>
    </row>
    <row r="954" spans="1:172" x14ac:dyDescent="0.2">
      <c r="A954" s="93">
        <f t="shared" si="210"/>
        <v>44369</v>
      </c>
      <c r="B954" s="94">
        <f t="shared" ca="1" si="217"/>
        <v>1005.99762999</v>
      </c>
      <c r="C954" s="95">
        <f t="shared" si="211"/>
        <v>1000</v>
      </c>
      <c r="D954" s="96">
        <f ca="1">IF(A954&lt;$B$1,VLOOKUP(A954,[1]DI!$A$4:$B$15000,2,FALSE),0)</f>
        <v>4.1500000000000002E-2</v>
      </c>
      <c r="E954" s="95">
        <f t="shared" ca="1" si="218"/>
        <v>1.6137000000000001E-4</v>
      </c>
      <c r="F954" s="97">
        <f t="shared" si="212"/>
        <v>1.0925</v>
      </c>
      <c r="G954" s="98">
        <f t="shared" ca="1" si="206"/>
        <v>1.0001762967250001</v>
      </c>
      <c r="H954" s="95">
        <f ca="1">TRUNC(PRODUCT(G$10:G953),15)</f>
        <v>1.1197787522509</v>
      </c>
      <c r="I954" s="95">
        <f t="shared" ca="1" si="213"/>
        <v>1.11310277409853</v>
      </c>
      <c r="J954" s="95">
        <f t="shared" ca="1" si="207"/>
        <v>1.00599763</v>
      </c>
      <c r="K954" s="95">
        <f t="shared" ca="1" si="208"/>
        <v>5.9976299900000001</v>
      </c>
      <c r="L954" s="99">
        <f>IF(VLOOKUP(A954,$U$12:$AD$125,8)=VLOOKUP(A953,$U$12:$AD$125,8),0,VLOOKUP(A954,U$12:$AD$125,8))</f>
        <v>0</v>
      </c>
      <c r="M954" s="100">
        <f>IF(L954&gt;0,VLOOKUP(L954,T$12:$AC$125,7),0)</f>
        <v>0</v>
      </c>
      <c r="N954" s="95">
        <f t="shared" si="214"/>
        <v>0</v>
      </c>
      <c r="O954" s="95">
        <f t="shared" ca="1" si="209"/>
        <v>5.9976299900000001</v>
      </c>
      <c r="P954" s="101" t="str">
        <f t="shared" si="215"/>
        <v>J=</v>
      </c>
      <c r="Q954" s="102">
        <f t="shared" si="216"/>
        <v>44489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  <c r="FI954" s="20"/>
      <c r="FJ954" s="20"/>
      <c r="FK954" s="20"/>
      <c r="FL954" s="20"/>
      <c r="FM954" s="20"/>
      <c r="FN954" s="20"/>
      <c r="FO954" s="20"/>
      <c r="FP954" s="20"/>
    </row>
    <row r="955" spans="1:172" x14ac:dyDescent="0.2">
      <c r="A955" s="93">
        <f t="shared" si="210"/>
        <v>44370</v>
      </c>
      <c r="B955" s="94">
        <f t="shared" ca="1" si="217"/>
        <v>1006.17497999</v>
      </c>
      <c r="C955" s="95">
        <f t="shared" si="211"/>
        <v>1000</v>
      </c>
      <c r="D955" s="96">
        <f ca="1">IF(A955&lt;$B$1,VLOOKUP(A955,[1]DI!$A$4:$B$15000,2,FALSE),0)</f>
        <v>4.1500000000000002E-2</v>
      </c>
      <c r="E955" s="95">
        <f t="shared" ca="1" si="218"/>
        <v>1.6137000000000001E-4</v>
      </c>
      <c r="F955" s="97">
        <f t="shared" si="212"/>
        <v>1.0925</v>
      </c>
      <c r="G955" s="98">
        <f t="shared" ca="1" si="206"/>
        <v>1.0001762967250001</v>
      </c>
      <c r="H955" s="95">
        <f ca="1">TRUNC(PRODUCT(G$10:G954),15)</f>
        <v>1.1199761655776499</v>
      </c>
      <c r="I955" s="95">
        <f t="shared" ca="1" si="213"/>
        <v>1.11310277409853</v>
      </c>
      <c r="J955" s="95">
        <f t="shared" ca="1" si="207"/>
        <v>1.0061749799999999</v>
      </c>
      <c r="K955" s="95">
        <f t="shared" ca="1" si="208"/>
        <v>6.1749799899999998</v>
      </c>
      <c r="L955" s="99">
        <f>IF(VLOOKUP(A955,$U$12:$AD$125,8)=VLOOKUP(A954,$U$12:$AD$125,8),0,VLOOKUP(A955,U$12:$AD$125,8))</f>
        <v>0</v>
      </c>
      <c r="M955" s="100">
        <f>IF(L955&gt;0,VLOOKUP(L955,T$12:$AC$125,7),0)</f>
        <v>0</v>
      </c>
      <c r="N955" s="95">
        <f t="shared" si="214"/>
        <v>0</v>
      </c>
      <c r="O955" s="95">
        <f t="shared" ca="1" si="209"/>
        <v>6.1749799899999998</v>
      </c>
      <c r="P955" s="101" t="str">
        <f t="shared" si="215"/>
        <v>J=</v>
      </c>
      <c r="Q955" s="102">
        <f t="shared" si="216"/>
        <v>44489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  <c r="FI955" s="20"/>
      <c r="FJ955" s="20"/>
      <c r="FK955" s="20"/>
      <c r="FL955" s="20"/>
      <c r="FM955" s="20"/>
      <c r="FN955" s="20"/>
      <c r="FO955" s="20"/>
      <c r="FP955" s="20"/>
    </row>
    <row r="956" spans="1:172" x14ac:dyDescent="0.2">
      <c r="A956" s="93">
        <f t="shared" si="210"/>
        <v>44371</v>
      </c>
      <c r="B956" s="94">
        <f t="shared" ca="1" si="217"/>
        <v>1006.35237</v>
      </c>
      <c r="C956" s="95">
        <f t="shared" si="211"/>
        <v>1000</v>
      </c>
      <c r="D956" s="96">
        <f ca="1">IF(A956&lt;$B$1,VLOOKUP(A956,[1]DI!$A$4:$B$15000,2,FALSE),0)</f>
        <v>4.1500000000000002E-2</v>
      </c>
      <c r="E956" s="95">
        <f t="shared" ca="1" si="218"/>
        <v>1.6137000000000001E-4</v>
      </c>
      <c r="F956" s="97">
        <f t="shared" si="212"/>
        <v>1.0925</v>
      </c>
      <c r="G956" s="98">
        <f t="shared" ca="1" si="206"/>
        <v>1.0001762967250001</v>
      </c>
      <c r="H956" s="95">
        <f ca="1">TRUNC(PRODUCT(G$10:G955),15)</f>
        <v>1.1201736137077201</v>
      </c>
      <c r="I956" s="95">
        <f t="shared" ca="1" si="213"/>
        <v>1.11310277409853</v>
      </c>
      <c r="J956" s="95">
        <f t="shared" ca="1" si="207"/>
        <v>1.0063523700000001</v>
      </c>
      <c r="K956" s="95">
        <f t="shared" ca="1" si="208"/>
        <v>6.3523699999999996</v>
      </c>
      <c r="L956" s="99">
        <f>IF(VLOOKUP(A956,$U$12:$AD$125,8)=VLOOKUP(A955,$U$12:$AD$125,8),0,VLOOKUP(A956,U$12:$AD$125,8))</f>
        <v>0</v>
      </c>
      <c r="M956" s="100">
        <f>IF(L956&gt;0,VLOOKUP(L956,T$12:$AC$125,7),0)</f>
        <v>0</v>
      </c>
      <c r="N956" s="95">
        <f t="shared" si="214"/>
        <v>0</v>
      </c>
      <c r="O956" s="95">
        <f t="shared" ca="1" si="209"/>
        <v>6.3523699999999996</v>
      </c>
      <c r="P956" s="101" t="str">
        <f t="shared" si="215"/>
        <v>J=</v>
      </c>
      <c r="Q956" s="102">
        <f t="shared" si="216"/>
        <v>44489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  <c r="FI956" s="20"/>
      <c r="FJ956" s="20"/>
      <c r="FK956" s="20"/>
      <c r="FL956" s="20"/>
      <c r="FM956" s="20"/>
      <c r="FN956" s="20"/>
      <c r="FO956" s="20"/>
      <c r="FP956" s="20"/>
    </row>
    <row r="957" spans="1:172" x14ac:dyDescent="0.2">
      <c r="A957" s="93">
        <f t="shared" si="210"/>
        <v>44372</v>
      </c>
      <c r="B957" s="94">
        <f t="shared" ca="1" si="217"/>
        <v>1006.52979</v>
      </c>
      <c r="C957" s="95">
        <f t="shared" si="211"/>
        <v>1000</v>
      </c>
      <c r="D957" s="96">
        <f ca="1">IF(A957&lt;$B$1,VLOOKUP(A957,[1]DI!$A$4:$B$15000,2,FALSE),0)</f>
        <v>4.1500000000000002E-2</v>
      </c>
      <c r="E957" s="95">
        <f t="shared" ca="1" si="218"/>
        <v>1.6137000000000001E-4</v>
      </c>
      <c r="F957" s="97">
        <f t="shared" si="212"/>
        <v>1.0925</v>
      </c>
      <c r="G957" s="98">
        <f t="shared" ca="1" si="206"/>
        <v>1.0001762967250001</v>
      </c>
      <c r="H957" s="95">
        <f ca="1">TRUNC(PRODUCT(G$10:G956),15)</f>
        <v>1.12037109664724</v>
      </c>
      <c r="I957" s="95">
        <f t="shared" ca="1" si="213"/>
        <v>1.11310277409853</v>
      </c>
      <c r="J957" s="95">
        <f t="shared" ca="1" si="207"/>
        <v>1.0065297900000001</v>
      </c>
      <c r="K957" s="95">
        <f t="shared" ca="1" si="208"/>
        <v>6.5297900000000002</v>
      </c>
      <c r="L957" s="99">
        <f>IF(VLOOKUP(A957,$U$12:$AD$125,8)=VLOOKUP(A956,$U$12:$AD$125,8),0,VLOOKUP(A957,U$12:$AD$125,8))</f>
        <v>0</v>
      </c>
      <c r="M957" s="100">
        <f>IF(L957&gt;0,VLOOKUP(L957,T$12:$AC$125,7),0)</f>
        <v>0</v>
      </c>
      <c r="N957" s="95">
        <f t="shared" si="214"/>
        <v>0</v>
      </c>
      <c r="O957" s="95">
        <f t="shared" ca="1" si="209"/>
        <v>6.5297900000000002</v>
      </c>
      <c r="P957" s="101" t="str">
        <f t="shared" si="215"/>
        <v>J=</v>
      </c>
      <c r="Q957" s="102">
        <f t="shared" si="216"/>
        <v>44489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  <c r="FI957" s="20"/>
      <c r="FJ957" s="20"/>
      <c r="FK957" s="20"/>
      <c r="FL957" s="20"/>
      <c r="FM957" s="20"/>
      <c r="FN957" s="20"/>
      <c r="FO957" s="20"/>
      <c r="FP957" s="20"/>
    </row>
    <row r="958" spans="1:172" x14ac:dyDescent="0.2">
      <c r="A958" s="93">
        <f t="shared" si="210"/>
        <v>44373</v>
      </c>
      <c r="B958" s="94">
        <f t="shared" ca="1" si="217"/>
        <v>1006.70722999</v>
      </c>
      <c r="C958" s="95">
        <f t="shared" si="211"/>
        <v>1000</v>
      </c>
      <c r="D958" s="96">
        <f ca="1">IF(A958&lt;$B$1,VLOOKUP(A958,[1]DI!$A$4:$B$15000,2,FALSE),0)</f>
        <v>0</v>
      </c>
      <c r="E958" s="95">
        <f t="shared" ca="1" si="218"/>
        <v>0</v>
      </c>
      <c r="F958" s="97">
        <f t="shared" si="212"/>
        <v>1.0925</v>
      </c>
      <c r="G958" s="98">
        <f t="shared" ca="1" si="206"/>
        <v>1</v>
      </c>
      <c r="H958" s="95">
        <f ca="1">TRUNC(PRODUCT(G$10:G957),15)</f>
        <v>1.1205686144023701</v>
      </c>
      <c r="I958" s="95">
        <f t="shared" ca="1" si="213"/>
        <v>1.11310277409853</v>
      </c>
      <c r="J958" s="95">
        <f t="shared" ca="1" si="207"/>
        <v>1.00670723</v>
      </c>
      <c r="K958" s="95">
        <f t="shared" ca="1" si="208"/>
        <v>6.7072299900000001</v>
      </c>
      <c r="L958" s="99">
        <f>IF(VLOOKUP(A958,$U$12:$AD$125,8)=VLOOKUP(A957,$U$12:$AD$125,8),0,VLOOKUP(A958,U$12:$AD$125,8))</f>
        <v>0</v>
      </c>
      <c r="M958" s="100">
        <f>IF(L958&gt;0,VLOOKUP(L958,T$12:$AC$125,7),0)</f>
        <v>0</v>
      </c>
      <c r="N958" s="95">
        <f t="shared" si="214"/>
        <v>0</v>
      </c>
      <c r="O958" s="95">
        <f t="shared" ca="1" si="209"/>
        <v>6.7072299900000001</v>
      </c>
      <c r="P958" s="101" t="str">
        <f t="shared" si="215"/>
        <v>J=</v>
      </c>
      <c r="Q958" s="102">
        <f t="shared" si="216"/>
        <v>44489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  <c r="FI958" s="20"/>
      <c r="FJ958" s="20"/>
      <c r="FK958" s="20"/>
      <c r="FL958" s="20"/>
      <c r="FM958" s="20"/>
      <c r="FN958" s="20"/>
      <c r="FO958" s="20"/>
      <c r="FP958" s="20"/>
    </row>
    <row r="959" spans="1:172" x14ac:dyDescent="0.2">
      <c r="A959" s="93">
        <f t="shared" si="210"/>
        <v>44374</v>
      </c>
      <c r="B959" s="94">
        <f t="shared" ca="1" si="217"/>
        <v>1006.70722999</v>
      </c>
      <c r="C959" s="95">
        <f t="shared" si="211"/>
        <v>1000</v>
      </c>
      <c r="D959" s="96">
        <f ca="1">IF(A959&lt;$B$1,VLOOKUP(A959,[1]DI!$A$4:$B$15000,2,FALSE),0)</f>
        <v>0</v>
      </c>
      <c r="E959" s="95">
        <f t="shared" ca="1" si="218"/>
        <v>0</v>
      </c>
      <c r="F959" s="97">
        <f t="shared" si="212"/>
        <v>1.0925</v>
      </c>
      <c r="G959" s="98">
        <f t="shared" ca="1" si="206"/>
        <v>1</v>
      </c>
      <c r="H959" s="95">
        <f ca="1">TRUNC(PRODUCT(G$10:G958),15)</f>
        <v>1.1205686144023701</v>
      </c>
      <c r="I959" s="95">
        <f t="shared" ca="1" si="213"/>
        <v>1.11310277409853</v>
      </c>
      <c r="J959" s="95">
        <f t="shared" ca="1" si="207"/>
        <v>1.00670723</v>
      </c>
      <c r="K959" s="95">
        <f t="shared" ca="1" si="208"/>
        <v>6.7072299900000001</v>
      </c>
      <c r="L959" s="99">
        <f>IF(VLOOKUP(A959,$U$12:$AD$125,8)=VLOOKUP(A958,$U$12:$AD$125,8),0,VLOOKUP(A959,U$12:$AD$125,8))</f>
        <v>0</v>
      </c>
      <c r="M959" s="100">
        <f>IF(L959&gt;0,VLOOKUP(L959,T$12:$AC$125,7),0)</f>
        <v>0</v>
      </c>
      <c r="N959" s="95">
        <f t="shared" si="214"/>
        <v>0</v>
      </c>
      <c r="O959" s="95">
        <f t="shared" ca="1" si="209"/>
        <v>6.7072299900000001</v>
      </c>
      <c r="P959" s="101" t="str">
        <f t="shared" si="215"/>
        <v>J=</v>
      </c>
      <c r="Q959" s="102">
        <f t="shared" si="216"/>
        <v>44489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  <c r="FI959" s="20"/>
      <c r="FJ959" s="20"/>
      <c r="FK959" s="20"/>
      <c r="FL959" s="20"/>
      <c r="FM959" s="20"/>
      <c r="FN959" s="20"/>
      <c r="FO959" s="20"/>
      <c r="FP959" s="20"/>
    </row>
    <row r="960" spans="1:172" x14ac:dyDescent="0.2">
      <c r="A960" s="93">
        <f t="shared" si="210"/>
        <v>44375</v>
      </c>
      <c r="B960" s="94">
        <f t="shared" ca="1" si="217"/>
        <v>1006.70722999</v>
      </c>
      <c r="C960" s="95">
        <f t="shared" si="211"/>
        <v>1000</v>
      </c>
      <c r="D960" s="96">
        <f ca="1">IF(A960&lt;$B$1,VLOOKUP(A960,[1]DI!$A$4:$B$15000,2,FALSE),0)</f>
        <v>4.1500000000000002E-2</v>
      </c>
      <c r="E960" s="95">
        <f t="shared" ca="1" si="218"/>
        <v>1.6137000000000001E-4</v>
      </c>
      <c r="F960" s="97">
        <f t="shared" si="212"/>
        <v>1.0925</v>
      </c>
      <c r="G960" s="98">
        <f t="shared" ca="1" si="206"/>
        <v>1.0001762967250001</v>
      </c>
      <c r="H960" s="95">
        <f ca="1">TRUNC(PRODUCT(G$10:G959),15)</f>
        <v>1.1205686144023701</v>
      </c>
      <c r="I960" s="95">
        <f t="shared" ca="1" si="213"/>
        <v>1.11310277409853</v>
      </c>
      <c r="J960" s="95">
        <f t="shared" ca="1" si="207"/>
        <v>1.00670723</v>
      </c>
      <c r="K960" s="95">
        <f t="shared" ca="1" si="208"/>
        <v>6.7072299900000001</v>
      </c>
      <c r="L960" s="99">
        <f>IF(VLOOKUP(A960,$U$12:$AD$125,8)=VLOOKUP(A959,$U$12:$AD$125,8),0,VLOOKUP(A960,U$12:$AD$125,8))</f>
        <v>0</v>
      </c>
      <c r="M960" s="100">
        <f>IF(L960&gt;0,VLOOKUP(L960,T$12:$AC$125,7),0)</f>
        <v>0</v>
      </c>
      <c r="N960" s="95">
        <f t="shared" si="214"/>
        <v>0</v>
      </c>
      <c r="O960" s="95">
        <f t="shared" ca="1" si="209"/>
        <v>6.7072299900000001</v>
      </c>
      <c r="P960" s="101" t="str">
        <f t="shared" si="215"/>
        <v>J=</v>
      </c>
      <c r="Q960" s="102">
        <f t="shared" si="216"/>
        <v>44489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  <c r="FI960" s="20"/>
      <c r="FJ960" s="20"/>
      <c r="FK960" s="20"/>
      <c r="FL960" s="20"/>
      <c r="FM960" s="20"/>
      <c r="FN960" s="20"/>
      <c r="FO960" s="20"/>
      <c r="FP960" s="20"/>
    </row>
    <row r="961" spans="1:172" x14ac:dyDescent="0.2">
      <c r="A961" s="93">
        <f t="shared" si="210"/>
        <v>44376</v>
      </c>
      <c r="B961" s="94">
        <f t="shared" ca="1" si="217"/>
        <v>1006.88471</v>
      </c>
      <c r="C961" s="95">
        <f t="shared" si="211"/>
        <v>1000</v>
      </c>
      <c r="D961" s="96">
        <f ca="1">IF(A961&lt;$B$1,VLOOKUP(A961,[1]DI!$A$4:$B$15000,2,FALSE),0)</f>
        <v>4.1500000000000002E-2</v>
      </c>
      <c r="E961" s="95">
        <f t="shared" ca="1" si="218"/>
        <v>1.6137000000000001E-4</v>
      </c>
      <c r="F961" s="97">
        <f t="shared" si="212"/>
        <v>1.0925</v>
      </c>
      <c r="G961" s="98">
        <f t="shared" ca="1" si="206"/>
        <v>1.0001762967250001</v>
      </c>
      <c r="H961" s="95">
        <f ca="1">TRUNC(PRODUCT(G$10:G960),15)</f>
        <v>1.1207661669792299</v>
      </c>
      <c r="I961" s="95">
        <f t="shared" ca="1" si="213"/>
        <v>1.11310277409853</v>
      </c>
      <c r="J961" s="95">
        <f t="shared" ca="1" si="207"/>
        <v>1.00688471</v>
      </c>
      <c r="K961" s="95">
        <f t="shared" ca="1" si="208"/>
        <v>6.8847100000000001</v>
      </c>
      <c r="L961" s="99">
        <f>IF(VLOOKUP(A961,$U$12:$AD$125,8)=VLOOKUP(A960,$U$12:$AD$125,8),0,VLOOKUP(A961,U$12:$AD$125,8))</f>
        <v>0</v>
      </c>
      <c r="M961" s="100">
        <f>IF(L961&gt;0,VLOOKUP(L961,T$12:$AC$125,7),0)</f>
        <v>0</v>
      </c>
      <c r="N961" s="95">
        <f t="shared" si="214"/>
        <v>0</v>
      </c>
      <c r="O961" s="95">
        <f t="shared" ca="1" si="209"/>
        <v>6.8847100000000001</v>
      </c>
      <c r="P961" s="101" t="str">
        <f t="shared" si="215"/>
        <v>J=</v>
      </c>
      <c r="Q961" s="102">
        <f t="shared" si="216"/>
        <v>44489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  <c r="FI961" s="20"/>
      <c r="FJ961" s="20"/>
      <c r="FK961" s="20"/>
      <c r="FL961" s="20"/>
      <c r="FM961" s="20"/>
      <c r="FN961" s="20"/>
      <c r="FO961" s="20"/>
      <c r="FP961" s="20"/>
    </row>
    <row r="962" spans="1:172" x14ac:dyDescent="0.2">
      <c r="A962" s="93">
        <f t="shared" si="210"/>
        <v>44377</v>
      </c>
      <c r="B962" s="94">
        <f t="shared" ca="1" si="217"/>
        <v>1007.06221999</v>
      </c>
      <c r="C962" s="95">
        <f t="shared" si="211"/>
        <v>1000</v>
      </c>
      <c r="D962" s="96">
        <f ca="1">IF(A962&lt;$B$1,VLOOKUP(A962,[1]DI!$A$4:$B$15000,2,FALSE),0)</f>
        <v>4.1500000000000002E-2</v>
      </c>
      <c r="E962" s="95">
        <f t="shared" ca="1" si="218"/>
        <v>1.6137000000000001E-4</v>
      </c>
      <c r="F962" s="97">
        <f t="shared" si="212"/>
        <v>1.0925</v>
      </c>
      <c r="G962" s="98">
        <f t="shared" ca="1" si="206"/>
        <v>1.0001762967250001</v>
      </c>
      <c r="H962" s="95">
        <f ca="1">TRUNC(PRODUCT(G$10:G961),15)</f>
        <v>1.1209637543839499</v>
      </c>
      <c r="I962" s="95">
        <f t="shared" ca="1" si="213"/>
        <v>1.11310277409853</v>
      </c>
      <c r="J962" s="95">
        <f t="shared" ca="1" si="207"/>
        <v>1.0070622199999999</v>
      </c>
      <c r="K962" s="95">
        <f t="shared" ca="1" si="208"/>
        <v>7.06221999</v>
      </c>
      <c r="L962" s="99">
        <f>IF(VLOOKUP(A962,$U$12:$AD$125,8)=VLOOKUP(A961,$U$12:$AD$125,8),0,VLOOKUP(A962,U$12:$AD$125,8))</f>
        <v>0</v>
      </c>
      <c r="M962" s="100">
        <f>IF(L962&gt;0,VLOOKUP(L962,T$12:$AC$125,7),0)</f>
        <v>0</v>
      </c>
      <c r="N962" s="95">
        <f t="shared" si="214"/>
        <v>0</v>
      </c>
      <c r="O962" s="95">
        <f t="shared" ca="1" si="209"/>
        <v>7.06221999</v>
      </c>
      <c r="P962" s="101" t="str">
        <f t="shared" si="215"/>
        <v>J=</v>
      </c>
      <c r="Q962" s="102">
        <f t="shared" si="216"/>
        <v>44489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  <c r="FI962" s="20"/>
      <c r="FJ962" s="20"/>
      <c r="FK962" s="20"/>
      <c r="FL962" s="20"/>
      <c r="FM962" s="20"/>
      <c r="FN962" s="20"/>
      <c r="FO962" s="20"/>
      <c r="FP962" s="20"/>
    </row>
    <row r="963" spans="1:172" x14ac:dyDescent="0.2">
      <c r="A963" s="93">
        <f t="shared" si="210"/>
        <v>44378</v>
      </c>
      <c r="B963" s="94">
        <f t="shared" ca="1" si="217"/>
        <v>1007.23976999</v>
      </c>
      <c r="C963" s="95">
        <f t="shared" si="211"/>
        <v>1000</v>
      </c>
      <c r="D963" s="96">
        <f ca="1">IF(A963&lt;$B$1,VLOOKUP(A963,[1]DI!$A$4:$B$15000,2,FALSE),0)</f>
        <v>4.1500000000000002E-2</v>
      </c>
      <c r="E963" s="95">
        <f t="shared" ca="1" si="218"/>
        <v>1.6137000000000001E-4</v>
      </c>
      <c r="F963" s="97">
        <f t="shared" si="212"/>
        <v>1.0925</v>
      </c>
      <c r="G963" s="98">
        <f t="shared" ca="1" si="206"/>
        <v>1.0001762967250001</v>
      </c>
      <c r="H963" s="95">
        <f ca="1">TRUNC(PRODUCT(G$10:G962),15)</f>
        <v>1.1211613766227</v>
      </c>
      <c r="I963" s="95">
        <f t="shared" ca="1" si="213"/>
        <v>1.11310277409853</v>
      </c>
      <c r="J963" s="95">
        <f t="shared" ca="1" si="207"/>
        <v>1.00723977</v>
      </c>
      <c r="K963" s="95">
        <f t="shared" ca="1" si="208"/>
        <v>7.2397699900000001</v>
      </c>
      <c r="L963" s="99">
        <f>IF(VLOOKUP(A963,$U$12:$AD$125,8)=VLOOKUP(A962,$U$12:$AD$125,8),0,VLOOKUP(A963,U$12:$AD$125,8))</f>
        <v>0</v>
      </c>
      <c r="M963" s="100">
        <f>IF(L963&gt;0,VLOOKUP(L963,T$12:$AC$125,7),0)</f>
        <v>0</v>
      </c>
      <c r="N963" s="95">
        <f t="shared" si="214"/>
        <v>0</v>
      </c>
      <c r="O963" s="95">
        <f t="shared" ca="1" si="209"/>
        <v>7.2397699900000001</v>
      </c>
      <c r="P963" s="101" t="str">
        <f t="shared" si="215"/>
        <v>J=</v>
      </c>
      <c r="Q963" s="102">
        <f t="shared" si="216"/>
        <v>44489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  <c r="FI963" s="20"/>
      <c r="FJ963" s="20"/>
      <c r="FK963" s="20"/>
      <c r="FL963" s="20"/>
      <c r="FM963" s="20"/>
      <c r="FN963" s="20"/>
      <c r="FO963" s="20"/>
      <c r="FP963" s="20"/>
    </row>
    <row r="964" spans="1:172" x14ac:dyDescent="0.2">
      <c r="A964" s="93">
        <f t="shared" si="210"/>
        <v>44379</v>
      </c>
      <c r="B964" s="94">
        <f t="shared" ca="1" si="217"/>
        <v>1007.41733999</v>
      </c>
      <c r="C964" s="95">
        <f t="shared" si="211"/>
        <v>1000</v>
      </c>
      <c r="D964" s="96">
        <f ca="1">IF(A964&lt;$B$1,VLOOKUP(A964,[1]DI!$A$4:$B$15000,2,FALSE),0)</f>
        <v>4.1500000000000002E-2</v>
      </c>
      <c r="E964" s="95">
        <f t="shared" ca="1" si="218"/>
        <v>1.6137000000000001E-4</v>
      </c>
      <c r="F964" s="97">
        <f t="shared" si="212"/>
        <v>1.0925</v>
      </c>
      <c r="G964" s="98">
        <f t="shared" ca="1" si="206"/>
        <v>1.0001762967250001</v>
      </c>
      <c r="H964" s="95">
        <f ca="1">TRUNC(PRODUCT(G$10:G963),15)</f>
        <v>1.12135903370159</v>
      </c>
      <c r="I964" s="95">
        <f t="shared" ca="1" si="213"/>
        <v>1.11310277409853</v>
      </c>
      <c r="J964" s="95">
        <f t="shared" ca="1" si="207"/>
        <v>1.0074173399999999</v>
      </c>
      <c r="K964" s="95">
        <f t="shared" ca="1" si="208"/>
        <v>7.4173399900000003</v>
      </c>
      <c r="L964" s="99">
        <f>IF(VLOOKUP(A964,$U$12:$AD$125,8)=VLOOKUP(A963,$U$12:$AD$125,8),0,VLOOKUP(A964,U$12:$AD$125,8))</f>
        <v>0</v>
      </c>
      <c r="M964" s="100">
        <f>IF(L964&gt;0,VLOOKUP(L964,T$12:$AC$125,7),0)</f>
        <v>0</v>
      </c>
      <c r="N964" s="95">
        <f t="shared" si="214"/>
        <v>0</v>
      </c>
      <c r="O964" s="95">
        <f t="shared" ca="1" si="209"/>
        <v>7.4173399900000003</v>
      </c>
      <c r="P964" s="101" t="str">
        <f t="shared" si="215"/>
        <v>J=</v>
      </c>
      <c r="Q964" s="102">
        <f t="shared" si="216"/>
        <v>44489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  <c r="FI964" s="20"/>
      <c r="FJ964" s="20"/>
      <c r="FK964" s="20"/>
      <c r="FL964" s="20"/>
      <c r="FM964" s="20"/>
      <c r="FN964" s="20"/>
      <c r="FO964" s="20"/>
      <c r="FP964" s="20"/>
    </row>
    <row r="965" spans="1:172" x14ac:dyDescent="0.2">
      <c r="A965" s="93">
        <f t="shared" si="210"/>
        <v>44380</v>
      </c>
      <c r="B965" s="94">
        <f t="shared" ca="1" si="217"/>
        <v>1007.5949399900001</v>
      </c>
      <c r="C965" s="95">
        <f t="shared" si="211"/>
        <v>1000</v>
      </c>
      <c r="D965" s="96">
        <f ca="1">IF(A965&lt;$B$1,VLOOKUP(A965,[1]DI!$A$4:$B$15000,2,FALSE),0)</f>
        <v>0</v>
      </c>
      <c r="E965" s="95">
        <f t="shared" ca="1" si="218"/>
        <v>0</v>
      </c>
      <c r="F965" s="97">
        <f t="shared" si="212"/>
        <v>1.0925</v>
      </c>
      <c r="G965" s="98">
        <f t="shared" ca="1" si="206"/>
        <v>1</v>
      </c>
      <c r="H965" s="95">
        <f ca="1">TRUNC(PRODUCT(G$10:G964),15)</f>
        <v>1.12155672562678</v>
      </c>
      <c r="I965" s="95">
        <f t="shared" ca="1" si="213"/>
        <v>1.11310277409853</v>
      </c>
      <c r="J965" s="95">
        <f t="shared" ca="1" si="207"/>
        <v>1.0075949399999999</v>
      </c>
      <c r="K965" s="95">
        <f t="shared" ca="1" si="208"/>
        <v>7.5949399900000003</v>
      </c>
      <c r="L965" s="99">
        <f>IF(VLOOKUP(A965,$U$12:$AD$125,8)=VLOOKUP(A964,$U$12:$AD$125,8),0,VLOOKUP(A965,U$12:$AD$125,8))</f>
        <v>0</v>
      </c>
      <c r="M965" s="100">
        <f>IF(L965&gt;0,VLOOKUP(L965,T$12:$AC$125,7),0)</f>
        <v>0</v>
      </c>
      <c r="N965" s="95">
        <f t="shared" si="214"/>
        <v>0</v>
      </c>
      <c r="O965" s="95">
        <f t="shared" ca="1" si="209"/>
        <v>7.5949399900000003</v>
      </c>
      <c r="P965" s="101" t="str">
        <f t="shared" si="215"/>
        <v>J=</v>
      </c>
      <c r="Q965" s="102">
        <f t="shared" si="216"/>
        <v>44489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  <c r="FI965" s="20"/>
      <c r="FJ965" s="20"/>
      <c r="FK965" s="20"/>
      <c r="FL965" s="20"/>
      <c r="FM965" s="20"/>
      <c r="FN965" s="20"/>
      <c r="FO965" s="20"/>
      <c r="FP965" s="20"/>
    </row>
    <row r="966" spans="1:172" x14ac:dyDescent="0.2">
      <c r="A966" s="93">
        <f t="shared" si="210"/>
        <v>44381</v>
      </c>
      <c r="B966" s="94">
        <f t="shared" ca="1" si="217"/>
        <v>1007.5949399900001</v>
      </c>
      <c r="C966" s="95">
        <f t="shared" si="211"/>
        <v>1000</v>
      </c>
      <c r="D966" s="96">
        <f ca="1">IF(A966&lt;$B$1,VLOOKUP(A966,[1]DI!$A$4:$B$15000,2,FALSE),0)</f>
        <v>0</v>
      </c>
      <c r="E966" s="95">
        <f t="shared" ca="1" si="218"/>
        <v>0</v>
      </c>
      <c r="F966" s="97">
        <f t="shared" si="212"/>
        <v>1.0925</v>
      </c>
      <c r="G966" s="98">
        <f t="shared" ca="1" si="206"/>
        <v>1</v>
      </c>
      <c r="H966" s="95">
        <f ca="1">TRUNC(PRODUCT(G$10:G965),15)</f>
        <v>1.12155672562678</v>
      </c>
      <c r="I966" s="95">
        <f t="shared" ca="1" si="213"/>
        <v>1.11310277409853</v>
      </c>
      <c r="J966" s="95">
        <f t="shared" ca="1" si="207"/>
        <v>1.0075949399999999</v>
      </c>
      <c r="K966" s="95">
        <f t="shared" ca="1" si="208"/>
        <v>7.5949399900000003</v>
      </c>
      <c r="L966" s="99">
        <f>IF(VLOOKUP(A966,$U$12:$AD$125,8)=VLOOKUP(A965,$U$12:$AD$125,8),0,VLOOKUP(A966,U$12:$AD$125,8))</f>
        <v>0</v>
      </c>
      <c r="M966" s="100">
        <f>IF(L966&gt;0,VLOOKUP(L966,T$12:$AC$125,7),0)</f>
        <v>0</v>
      </c>
      <c r="N966" s="95">
        <f t="shared" si="214"/>
        <v>0</v>
      </c>
      <c r="O966" s="95">
        <f t="shared" ca="1" si="209"/>
        <v>7.5949399900000003</v>
      </c>
      <c r="P966" s="101" t="str">
        <f t="shared" si="215"/>
        <v>J=</v>
      </c>
      <c r="Q966" s="102">
        <f t="shared" si="216"/>
        <v>44489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  <c r="FI966" s="20"/>
      <c r="FJ966" s="20"/>
      <c r="FK966" s="20"/>
      <c r="FL966" s="20"/>
      <c r="FM966" s="20"/>
      <c r="FN966" s="20"/>
      <c r="FO966" s="20"/>
      <c r="FP966" s="20"/>
    </row>
    <row r="967" spans="1:172" x14ac:dyDescent="0.2">
      <c r="A967" s="93">
        <f t="shared" si="210"/>
        <v>44382</v>
      </c>
      <c r="B967" s="94">
        <f t="shared" ca="1" si="217"/>
        <v>1007.5949399900001</v>
      </c>
      <c r="C967" s="95">
        <f t="shared" si="211"/>
        <v>1000</v>
      </c>
      <c r="D967" s="96">
        <f ca="1">IF(A967&lt;$B$1,VLOOKUP(A967,[1]DI!$A$4:$B$15000,2,FALSE),0)</f>
        <v>4.1500000000000002E-2</v>
      </c>
      <c r="E967" s="95">
        <f t="shared" ca="1" si="218"/>
        <v>1.6137000000000001E-4</v>
      </c>
      <c r="F967" s="97">
        <f t="shared" si="212"/>
        <v>1.0925</v>
      </c>
      <c r="G967" s="98">
        <f t="shared" ca="1" si="206"/>
        <v>1.0001762967250001</v>
      </c>
      <c r="H967" s="95">
        <f ca="1">TRUNC(PRODUCT(G$10:G966),15)</f>
        <v>1.12155672562678</v>
      </c>
      <c r="I967" s="95">
        <f t="shared" ca="1" si="213"/>
        <v>1.11310277409853</v>
      </c>
      <c r="J967" s="95">
        <f t="shared" ca="1" si="207"/>
        <v>1.0075949399999999</v>
      </c>
      <c r="K967" s="95">
        <f t="shared" ca="1" si="208"/>
        <v>7.5949399900000003</v>
      </c>
      <c r="L967" s="99">
        <f>IF(VLOOKUP(A967,$U$12:$AD$125,8)=VLOOKUP(A966,$U$12:$AD$125,8),0,VLOOKUP(A967,U$12:$AD$125,8))</f>
        <v>0</v>
      </c>
      <c r="M967" s="100">
        <f>IF(L967&gt;0,VLOOKUP(L967,T$12:$AC$125,7),0)</f>
        <v>0</v>
      </c>
      <c r="N967" s="95">
        <f t="shared" si="214"/>
        <v>0</v>
      </c>
      <c r="O967" s="95">
        <f t="shared" ca="1" si="209"/>
        <v>7.5949399900000003</v>
      </c>
      <c r="P967" s="101" t="str">
        <f t="shared" si="215"/>
        <v>J=</v>
      </c>
      <c r="Q967" s="102">
        <f t="shared" si="216"/>
        <v>44489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  <c r="FI967" s="20"/>
      <c r="FJ967" s="20"/>
      <c r="FK967" s="20"/>
      <c r="FL967" s="20"/>
      <c r="FM967" s="20"/>
      <c r="FN967" s="20"/>
      <c r="FO967" s="20"/>
      <c r="FP967" s="20"/>
    </row>
    <row r="968" spans="1:172" x14ac:dyDescent="0.2">
      <c r="A968" s="93">
        <f t="shared" si="210"/>
        <v>44383</v>
      </c>
      <c r="B968" s="94">
        <f t="shared" ca="1" si="217"/>
        <v>1007.7725799900001</v>
      </c>
      <c r="C968" s="95">
        <f t="shared" si="211"/>
        <v>1000</v>
      </c>
      <c r="D968" s="96">
        <f ca="1">IF(A968&lt;$B$1,VLOOKUP(A968,[1]DI!$A$4:$B$15000,2,FALSE),0)</f>
        <v>4.1500000000000002E-2</v>
      </c>
      <c r="E968" s="95">
        <f t="shared" ca="1" si="218"/>
        <v>1.6137000000000001E-4</v>
      </c>
      <c r="F968" s="97">
        <f t="shared" si="212"/>
        <v>1.0925</v>
      </c>
      <c r="G968" s="98">
        <f t="shared" ca="1" si="206"/>
        <v>1.0001762967250001</v>
      </c>
      <c r="H968" s="95">
        <f ca="1">TRUNC(PRODUCT(G$10:G967),15)</f>
        <v>1.1217544524044101</v>
      </c>
      <c r="I968" s="95">
        <f t="shared" ca="1" si="213"/>
        <v>1.11310277409853</v>
      </c>
      <c r="J968" s="95">
        <f t="shared" ca="1" si="207"/>
        <v>1.0077725799999999</v>
      </c>
      <c r="K968" s="95">
        <f t="shared" ca="1" si="208"/>
        <v>7.7725799899999997</v>
      </c>
      <c r="L968" s="99">
        <f>IF(VLOOKUP(A968,$U$12:$AD$125,8)=VLOOKUP(A967,$U$12:$AD$125,8),0,VLOOKUP(A968,U$12:$AD$125,8))</f>
        <v>0</v>
      </c>
      <c r="M968" s="100">
        <f>IF(L968&gt;0,VLOOKUP(L968,T$12:$AC$125,7),0)</f>
        <v>0</v>
      </c>
      <c r="N968" s="95">
        <f t="shared" si="214"/>
        <v>0</v>
      </c>
      <c r="O968" s="95">
        <f t="shared" ca="1" si="209"/>
        <v>7.7725799899999997</v>
      </c>
      <c r="P968" s="101" t="str">
        <f t="shared" si="215"/>
        <v>J=</v>
      </c>
      <c r="Q968" s="102">
        <f t="shared" si="216"/>
        <v>44489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  <c r="FI968" s="20"/>
      <c r="FJ968" s="20"/>
      <c r="FK968" s="20"/>
      <c r="FL968" s="20"/>
      <c r="FM968" s="20"/>
      <c r="FN968" s="20"/>
      <c r="FO968" s="20"/>
      <c r="FP968" s="20"/>
    </row>
    <row r="969" spans="1:172" x14ac:dyDescent="0.2">
      <c r="A969" s="93">
        <f t="shared" si="210"/>
        <v>44384</v>
      </c>
      <c r="B969" s="94">
        <f t="shared" ca="1" si="217"/>
        <v>1007.95024999</v>
      </c>
      <c r="C969" s="95">
        <f t="shared" si="211"/>
        <v>1000</v>
      </c>
      <c r="D969" s="96">
        <f ca="1">IF(A969&lt;$B$1,VLOOKUP(A969,[1]DI!$A$4:$B$15000,2,FALSE),0)</f>
        <v>4.1500000000000002E-2</v>
      </c>
      <c r="E969" s="95">
        <f t="shared" ca="1" si="218"/>
        <v>1.6137000000000001E-4</v>
      </c>
      <c r="F969" s="97">
        <f t="shared" si="212"/>
        <v>1.0925</v>
      </c>
      <c r="G969" s="98">
        <f t="shared" ca="1" si="206"/>
        <v>1.0001762967250001</v>
      </c>
      <c r="H969" s="95">
        <f ca="1">TRUNC(PRODUCT(G$10:G968),15)</f>
        <v>1.1219522140406299</v>
      </c>
      <c r="I969" s="95">
        <f t="shared" ca="1" si="213"/>
        <v>1.11310277409853</v>
      </c>
      <c r="J969" s="95">
        <f t="shared" ca="1" si="207"/>
        <v>1.0079502499999999</v>
      </c>
      <c r="K969" s="95">
        <f t="shared" ca="1" si="208"/>
        <v>7.9502499899999997</v>
      </c>
      <c r="L969" s="99">
        <f>IF(VLOOKUP(A969,$U$12:$AD$125,8)=VLOOKUP(A968,$U$12:$AD$125,8),0,VLOOKUP(A969,U$12:$AD$125,8))</f>
        <v>0</v>
      </c>
      <c r="M969" s="100">
        <f>IF(L969&gt;0,VLOOKUP(L969,T$12:$AC$125,7),0)</f>
        <v>0</v>
      </c>
      <c r="N969" s="95">
        <f t="shared" si="214"/>
        <v>0</v>
      </c>
      <c r="O969" s="95">
        <f t="shared" ca="1" si="209"/>
        <v>7.9502499899999997</v>
      </c>
      <c r="P969" s="101" t="str">
        <f t="shared" si="215"/>
        <v>J=</v>
      </c>
      <c r="Q969" s="102">
        <f t="shared" si="216"/>
        <v>44489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  <c r="FI969" s="20"/>
      <c r="FJ969" s="20"/>
      <c r="FK969" s="20"/>
      <c r="FL969" s="20"/>
      <c r="FM969" s="20"/>
      <c r="FN969" s="20"/>
      <c r="FO969" s="20"/>
      <c r="FP969" s="20"/>
    </row>
    <row r="970" spans="1:172" x14ac:dyDescent="0.2">
      <c r="A970" s="93">
        <f t="shared" si="210"/>
        <v>44385</v>
      </c>
      <c r="B970" s="94">
        <f t="shared" ca="1" si="217"/>
        <v>1008.12794</v>
      </c>
      <c r="C970" s="95">
        <f t="shared" si="211"/>
        <v>1000</v>
      </c>
      <c r="D970" s="96">
        <f ca="1">IF(A970&lt;$B$1,VLOOKUP(A970,[1]DI!$A$4:$B$15000,2,FALSE),0)</f>
        <v>4.1500000000000002E-2</v>
      </c>
      <c r="E970" s="95">
        <f t="shared" ca="1" si="218"/>
        <v>1.6137000000000001E-4</v>
      </c>
      <c r="F970" s="97">
        <f t="shared" si="212"/>
        <v>1.0925</v>
      </c>
      <c r="G970" s="98">
        <f t="shared" ref="G970:G1033" ca="1" si="219">TRUNC((1+(E970*F970)),15)</f>
        <v>1.0001762967250001</v>
      </c>
      <c r="H970" s="95">
        <f ca="1">TRUNC(PRODUCT(G$10:G969),15)</f>
        <v>1.12215001054157</v>
      </c>
      <c r="I970" s="95">
        <f t="shared" ca="1" si="213"/>
        <v>1.11310277409853</v>
      </c>
      <c r="J970" s="95">
        <f t="shared" ref="J970:J1033" ca="1" si="220">ROUND(TRUNC(H970/I970,15),8)</f>
        <v>1.0081279400000001</v>
      </c>
      <c r="K970" s="95">
        <f t="shared" ref="K970:K1033" ca="1" si="221">TRUNC((C970*(J970-1)),8)</f>
        <v>8.1279400000000006</v>
      </c>
      <c r="L970" s="99">
        <f>IF(VLOOKUP(A970,$U$12:$AD$125,8)=VLOOKUP(A969,$U$12:$AD$125,8),0,VLOOKUP(A970,U$12:$AD$125,8))</f>
        <v>0</v>
      </c>
      <c r="M970" s="100">
        <f>IF(L970&gt;0,VLOOKUP(L970,T$12:$AC$125,7),0)</f>
        <v>0</v>
      </c>
      <c r="N970" s="95">
        <f t="shared" si="214"/>
        <v>0</v>
      </c>
      <c r="O970" s="95">
        <f t="shared" ref="O970:O1033" ca="1" si="222">(K970+N970)</f>
        <v>8.1279400000000006</v>
      </c>
      <c r="P970" s="101" t="str">
        <f t="shared" si="215"/>
        <v>J=</v>
      </c>
      <c r="Q970" s="102">
        <f t="shared" si="216"/>
        <v>44489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  <c r="FI970" s="20"/>
      <c r="FJ970" s="20"/>
      <c r="FK970" s="20"/>
      <c r="FL970" s="20"/>
      <c r="FM970" s="20"/>
      <c r="FN970" s="20"/>
      <c r="FO970" s="20"/>
      <c r="FP970" s="20"/>
    </row>
    <row r="971" spans="1:172" x14ac:dyDescent="0.2">
      <c r="A971" s="93">
        <f t="shared" ref="A971:A1034" si="223">(A970+1)</f>
        <v>44386</v>
      </c>
      <c r="B971" s="94">
        <f t="shared" ca="1" si="217"/>
        <v>1008.30566999</v>
      </c>
      <c r="C971" s="95">
        <f t="shared" ref="C971:C1034" si="224">TRUNC(C970-N970,8)</f>
        <v>1000</v>
      </c>
      <c r="D971" s="96">
        <f ca="1">IF(A971&lt;$B$1,VLOOKUP(A971,[1]DI!$A$4:$B$15000,2,FALSE),0)</f>
        <v>4.1500000000000002E-2</v>
      </c>
      <c r="E971" s="95">
        <f t="shared" ca="1" si="218"/>
        <v>1.6137000000000001E-4</v>
      </c>
      <c r="F971" s="97">
        <f t="shared" ref="F971:F1034" si="225">F970</f>
        <v>1.0925</v>
      </c>
      <c r="G971" s="98">
        <f t="shared" ca="1" si="219"/>
        <v>1.0001762967250001</v>
      </c>
      <c r="H971" s="95">
        <f ca="1">TRUNC(PRODUCT(G$10:G970),15)</f>
        <v>1.1223478419133801</v>
      </c>
      <c r="I971" s="95">
        <f t="shared" ref="I971:I1034" ca="1" si="226">IF(OR(L970&gt;0,L970="E"),H970,I970)</f>
        <v>1.11310277409853</v>
      </c>
      <c r="J971" s="95">
        <f t="shared" ca="1" si="220"/>
        <v>1.0083056699999999</v>
      </c>
      <c r="K971" s="95">
        <f t="shared" ca="1" si="221"/>
        <v>8.3056699900000002</v>
      </c>
      <c r="L971" s="99">
        <f>IF(VLOOKUP(A971,$U$12:$AD$125,8)=VLOOKUP(A970,$U$12:$AD$125,8),0,VLOOKUP(A971,U$12:$AD$125,8))</f>
        <v>0</v>
      </c>
      <c r="M971" s="100">
        <f>IF(L971&gt;0,VLOOKUP(L971,T$12:$AC$125,7),0)</f>
        <v>0</v>
      </c>
      <c r="N971" s="95">
        <f t="shared" ref="N971:N1034" si="227">IF(M971&gt;0,(C971*M971),0)</f>
        <v>0</v>
      </c>
      <c r="O971" s="95">
        <f t="shared" ca="1" si="222"/>
        <v>8.3056699900000002</v>
      </c>
      <c r="P971" s="101" t="str">
        <f t="shared" ref="P971:P1034" si="228">IF(L970&gt;0,VLOOKUP(A970,$U$12:$AD$125,9),P970)</f>
        <v>J=</v>
      </c>
      <c r="Q971" s="102">
        <f t="shared" ref="Q971:Q1034" si="229">IF(L970&gt;0,VLOOKUP(A970,$U$12:$AD$125,10),Q970)</f>
        <v>44489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  <c r="FI971" s="20"/>
      <c r="FJ971" s="20"/>
      <c r="FK971" s="20"/>
      <c r="FL971" s="20"/>
      <c r="FM971" s="20"/>
      <c r="FN971" s="20"/>
      <c r="FO971" s="20"/>
      <c r="FP971" s="20"/>
    </row>
    <row r="972" spans="1:172" x14ac:dyDescent="0.2">
      <c r="A972" s="93">
        <f t="shared" si="223"/>
        <v>44387</v>
      </c>
      <c r="B972" s="94">
        <f t="shared" ref="B972:B1035" ca="1" si="230">IF(A972&lt;=TODAY(),C972+K972,IF(AND(A972&gt;TODAY(),A972&lt;=$B$1),IF(VLOOKUP(TODAY(),$A$10:$D$5000,4,FALSE)=0,"n.d",C972+K972),"n.d"))</f>
        <v>1008.48343</v>
      </c>
      <c r="C972" s="95">
        <f t="shared" si="224"/>
        <v>1000</v>
      </c>
      <c r="D972" s="96">
        <f ca="1">IF(A972&lt;$B$1,VLOOKUP(A972,[1]DI!$A$4:$B$15000,2,FALSE),0)</f>
        <v>0</v>
      </c>
      <c r="E972" s="95">
        <f t="shared" ca="1" si="218"/>
        <v>0</v>
      </c>
      <c r="F972" s="97">
        <f t="shared" si="225"/>
        <v>1.0925</v>
      </c>
      <c r="G972" s="98">
        <f t="shared" ca="1" si="219"/>
        <v>1</v>
      </c>
      <c r="H972" s="95">
        <f ca="1">TRUNC(PRODUCT(G$10:G971),15)</f>
        <v>1.1225457081622201</v>
      </c>
      <c r="I972" s="95">
        <f t="shared" ca="1" si="226"/>
        <v>1.11310277409853</v>
      </c>
      <c r="J972" s="95">
        <f t="shared" ca="1" si="220"/>
        <v>1.0084834300000001</v>
      </c>
      <c r="K972" s="95">
        <f t="shared" ca="1" si="221"/>
        <v>8.4834300000000002</v>
      </c>
      <c r="L972" s="99">
        <f>IF(VLOOKUP(A972,$U$12:$AD$125,8)=VLOOKUP(A971,$U$12:$AD$125,8),0,VLOOKUP(A972,U$12:$AD$125,8))</f>
        <v>0</v>
      </c>
      <c r="M972" s="100">
        <f>IF(L972&gt;0,VLOOKUP(L972,T$12:$AC$125,7),0)</f>
        <v>0</v>
      </c>
      <c r="N972" s="95">
        <f t="shared" si="227"/>
        <v>0</v>
      </c>
      <c r="O972" s="95">
        <f t="shared" ca="1" si="222"/>
        <v>8.4834300000000002</v>
      </c>
      <c r="P972" s="101" t="str">
        <f t="shared" si="228"/>
        <v>J=</v>
      </c>
      <c r="Q972" s="102">
        <f t="shared" si="229"/>
        <v>44489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  <c r="FI972" s="20"/>
      <c r="FJ972" s="20"/>
      <c r="FK972" s="20"/>
      <c r="FL972" s="20"/>
      <c r="FM972" s="20"/>
      <c r="FN972" s="20"/>
      <c r="FO972" s="20"/>
      <c r="FP972" s="20"/>
    </row>
    <row r="973" spans="1:172" x14ac:dyDescent="0.2">
      <c r="A973" s="93">
        <f t="shared" si="223"/>
        <v>44388</v>
      </c>
      <c r="B973" s="94">
        <f t="shared" ca="1" si="230"/>
        <v>1008.48343</v>
      </c>
      <c r="C973" s="95">
        <f t="shared" si="224"/>
        <v>1000</v>
      </c>
      <c r="D973" s="96">
        <f ca="1">IF(A973&lt;$B$1,VLOOKUP(A973,[1]DI!$A$4:$B$15000,2,FALSE),0)</f>
        <v>0</v>
      </c>
      <c r="E973" s="95">
        <f t="shared" ref="E973:E1036" ca="1" si="231">ROUND((((1+D973)^(1/252)-1)),8)</f>
        <v>0</v>
      </c>
      <c r="F973" s="97">
        <f t="shared" si="225"/>
        <v>1.0925</v>
      </c>
      <c r="G973" s="98">
        <f t="shared" ca="1" si="219"/>
        <v>1</v>
      </c>
      <c r="H973" s="95">
        <f ca="1">TRUNC(PRODUCT(G$10:G972),15)</f>
        <v>1.1225457081622201</v>
      </c>
      <c r="I973" s="95">
        <f t="shared" ca="1" si="226"/>
        <v>1.11310277409853</v>
      </c>
      <c r="J973" s="95">
        <f t="shared" ca="1" si="220"/>
        <v>1.0084834300000001</v>
      </c>
      <c r="K973" s="95">
        <f t="shared" ca="1" si="221"/>
        <v>8.4834300000000002</v>
      </c>
      <c r="L973" s="99">
        <f>IF(VLOOKUP(A973,$U$12:$AD$125,8)=VLOOKUP(A972,$U$12:$AD$125,8),0,VLOOKUP(A973,U$12:$AD$125,8))</f>
        <v>0</v>
      </c>
      <c r="M973" s="100">
        <f>IF(L973&gt;0,VLOOKUP(L973,T$12:$AC$125,7),0)</f>
        <v>0</v>
      </c>
      <c r="N973" s="95">
        <f t="shared" si="227"/>
        <v>0</v>
      </c>
      <c r="O973" s="95">
        <f t="shared" ca="1" si="222"/>
        <v>8.4834300000000002</v>
      </c>
      <c r="P973" s="101" t="str">
        <f t="shared" si="228"/>
        <v>J=</v>
      </c>
      <c r="Q973" s="102">
        <f t="shared" si="229"/>
        <v>44489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  <c r="FI973" s="20"/>
      <c r="FJ973" s="20"/>
      <c r="FK973" s="20"/>
      <c r="FL973" s="20"/>
      <c r="FM973" s="20"/>
      <c r="FN973" s="20"/>
      <c r="FO973" s="20"/>
      <c r="FP973" s="20"/>
    </row>
    <row r="974" spans="1:172" x14ac:dyDescent="0.2">
      <c r="A974" s="93">
        <f t="shared" si="223"/>
        <v>44389</v>
      </c>
      <c r="B974" s="94">
        <f t="shared" ca="1" si="230"/>
        <v>1008.48343</v>
      </c>
      <c r="C974" s="95">
        <f t="shared" si="224"/>
        <v>1000</v>
      </c>
      <c r="D974" s="96">
        <f ca="1">IF(A974&lt;$B$1,VLOOKUP(A974,[1]DI!$A$4:$B$15000,2,FALSE),0)</f>
        <v>4.1500000000000002E-2</v>
      </c>
      <c r="E974" s="95">
        <f t="shared" ca="1" si="231"/>
        <v>1.6137000000000001E-4</v>
      </c>
      <c r="F974" s="97">
        <f t="shared" si="225"/>
        <v>1.0925</v>
      </c>
      <c r="G974" s="98">
        <f t="shared" ca="1" si="219"/>
        <v>1.0001762967250001</v>
      </c>
      <c r="H974" s="95">
        <f ca="1">TRUNC(PRODUCT(G$10:G973),15)</f>
        <v>1.1225457081622201</v>
      </c>
      <c r="I974" s="95">
        <f t="shared" ca="1" si="226"/>
        <v>1.11310277409853</v>
      </c>
      <c r="J974" s="95">
        <f t="shared" ca="1" si="220"/>
        <v>1.0084834300000001</v>
      </c>
      <c r="K974" s="95">
        <f t="shared" ca="1" si="221"/>
        <v>8.4834300000000002</v>
      </c>
      <c r="L974" s="99">
        <f>IF(VLOOKUP(A974,$U$12:$AD$125,8)=VLOOKUP(A973,$U$12:$AD$125,8),0,VLOOKUP(A974,U$12:$AD$125,8))</f>
        <v>0</v>
      </c>
      <c r="M974" s="100">
        <f>IF(L974&gt;0,VLOOKUP(L974,T$12:$AC$125,7),0)</f>
        <v>0</v>
      </c>
      <c r="N974" s="95">
        <f t="shared" si="227"/>
        <v>0</v>
      </c>
      <c r="O974" s="95">
        <f t="shared" ca="1" si="222"/>
        <v>8.4834300000000002</v>
      </c>
      <c r="P974" s="101" t="str">
        <f t="shared" si="228"/>
        <v>J=</v>
      </c>
      <c r="Q974" s="102">
        <f t="shared" si="229"/>
        <v>44489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  <c r="FI974" s="20"/>
      <c r="FJ974" s="20"/>
      <c r="FK974" s="20"/>
      <c r="FL974" s="20"/>
      <c r="FM974" s="20"/>
      <c r="FN974" s="20"/>
      <c r="FO974" s="20"/>
      <c r="FP974" s="20"/>
    </row>
    <row r="975" spans="1:172" x14ac:dyDescent="0.2">
      <c r="A975" s="93">
        <f t="shared" si="223"/>
        <v>44390</v>
      </c>
      <c r="B975" s="94">
        <f t="shared" ca="1" si="230"/>
        <v>1008.66122999</v>
      </c>
      <c r="C975" s="95">
        <f t="shared" si="224"/>
        <v>1000</v>
      </c>
      <c r="D975" s="96">
        <f ca="1">IF(A975&lt;$B$1,VLOOKUP(A975,[1]DI!$A$4:$B$15000,2,FALSE),0)</f>
        <v>4.1500000000000002E-2</v>
      </c>
      <c r="E975" s="95">
        <f t="shared" ca="1" si="231"/>
        <v>1.6137000000000001E-4</v>
      </c>
      <c r="F975" s="97">
        <f t="shared" si="225"/>
        <v>1.0925</v>
      </c>
      <c r="G975" s="98">
        <f t="shared" ca="1" si="219"/>
        <v>1.0001762967250001</v>
      </c>
      <c r="H975" s="95">
        <f ca="1">TRUNC(PRODUCT(G$10:G974),15)</f>
        <v>1.12274360929424</v>
      </c>
      <c r="I975" s="95">
        <f t="shared" ca="1" si="226"/>
        <v>1.11310277409853</v>
      </c>
      <c r="J975" s="95">
        <f t="shared" ca="1" si="220"/>
        <v>1.00866123</v>
      </c>
      <c r="K975" s="95">
        <f t="shared" ca="1" si="221"/>
        <v>8.6612299900000007</v>
      </c>
      <c r="L975" s="99">
        <f>IF(VLOOKUP(A975,$U$12:$AD$125,8)=VLOOKUP(A974,$U$12:$AD$125,8),0,VLOOKUP(A975,U$12:$AD$125,8))</f>
        <v>0</v>
      </c>
      <c r="M975" s="100">
        <f>IF(L975&gt;0,VLOOKUP(L975,T$12:$AC$125,7),0)</f>
        <v>0</v>
      </c>
      <c r="N975" s="95">
        <f t="shared" si="227"/>
        <v>0</v>
      </c>
      <c r="O975" s="95">
        <f t="shared" ca="1" si="222"/>
        <v>8.6612299900000007</v>
      </c>
      <c r="P975" s="101" t="str">
        <f t="shared" si="228"/>
        <v>J=</v>
      </c>
      <c r="Q975" s="102">
        <f t="shared" si="229"/>
        <v>44489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  <c r="FI975" s="20"/>
      <c r="FJ975" s="20"/>
      <c r="FK975" s="20"/>
      <c r="FL975" s="20"/>
      <c r="FM975" s="20"/>
      <c r="FN975" s="20"/>
      <c r="FO975" s="20"/>
      <c r="FP975" s="20"/>
    </row>
    <row r="976" spans="1:172" x14ac:dyDescent="0.2">
      <c r="A976" s="93">
        <f t="shared" si="223"/>
        <v>44391</v>
      </c>
      <c r="B976" s="94">
        <f t="shared" ca="1" si="230"/>
        <v>1008.83904999</v>
      </c>
      <c r="C976" s="95">
        <f t="shared" si="224"/>
        <v>1000</v>
      </c>
      <c r="D976" s="96">
        <f ca="1">IF(A976&lt;$B$1,VLOOKUP(A976,[1]DI!$A$4:$B$15000,2,FALSE),0)</f>
        <v>4.1500000000000002E-2</v>
      </c>
      <c r="E976" s="95">
        <f t="shared" ca="1" si="231"/>
        <v>1.6137000000000001E-4</v>
      </c>
      <c r="F976" s="97">
        <f t="shared" si="225"/>
        <v>1.0925</v>
      </c>
      <c r="G976" s="98">
        <f t="shared" ca="1" si="219"/>
        <v>1.0001762967250001</v>
      </c>
      <c r="H976" s="95">
        <f ca="1">TRUNC(PRODUCT(G$10:G975),15)</f>
        <v>1.12294154531557</v>
      </c>
      <c r="I976" s="95">
        <f t="shared" ca="1" si="226"/>
        <v>1.11310277409853</v>
      </c>
      <c r="J976" s="95">
        <f t="shared" ca="1" si="220"/>
        <v>1.00883905</v>
      </c>
      <c r="K976" s="95">
        <f t="shared" ca="1" si="221"/>
        <v>8.8390499899999995</v>
      </c>
      <c r="L976" s="99">
        <f>IF(VLOOKUP(A976,$U$12:$AD$125,8)=VLOOKUP(A975,$U$12:$AD$125,8),0,VLOOKUP(A976,U$12:$AD$125,8))</f>
        <v>0</v>
      </c>
      <c r="M976" s="100">
        <f>IF(L976&gt;0,VLOOKUP(L976,T$12:$AC$125,7),0)</f>
        <v>0</v>
      </c>
      <c r="N976" s="95">
        <f t="shared" si="227"/>
        <v>0</v>
      </c>
      <c r="O976" s="95">
        <f t="shared" ca="1" si="222"/>
        <v>8.8390499899999995</v>
      </c>
      <c r="P976" s="101" t="str">
        <f t="shared" si="228"/>
        <v>J=</v>
      </c>
      <c r="Q976" s="102">
        <f t="shared" si="229"/>
        <v>44489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  <c r="FI976" s="20"/>
      <c r="FJ976" s="20"/>
      <c r="FK976" s="20"/>
      <c r="FL976" s="20"/>
      <c r="FM976" s="20"/>
      <c r="FN976" s="20"/>
      <c r="FO976" s="20"/>
      <c r="FP976" s="20"/>
    </row>
    <row r="977" spans="1:175" x14ac:dyDescent="0.2">
      <c r="A977" s="93">
        <f t="shared" si="223"/>
        <v>44392</v>
      </c>
      <c r="B977" s="94">
        <f t="shared" ca="1" si="230"/>
        <v>1009.01690999</v>
      </c>
      <c r="C977" s="95">
        <f t="shared" si="224"/>
        <v>1000</v>
      </c>
      <c r="D977" s="96">
        <f ca="1">IF(A977&lt;$B$1,VLOOKUP(A977,[1]DI!$A$4:$B$15000,2,FALSE),0)</f>
        <v>4.1500000000000002E-2</v>
      </c>
      <c r="E977" s="95">
        <f t="shared" ca="1" si="231"/>
        <v>1.6137000000000001E-4</v>
      </c>
      <c r="F977" s="97">
        <f t="shared" si="225"/>
        <v>1.0925</v>
      </c>
      <c r="G977" s="98">
        <f t="shared" ca="1" si="219"/>
        <v>1.0001762967250001</v>
      </c>
      <c r="H977" s="95">
        <f ca="1">TRUNC(PRODUCT(G$10:G976),15)</f>
        <v>1.1231395162323801</v>
      </c>
      <c r="I977" s="95">
        <f t="shared" ca="1" si="226"/>
        <v>1.11310277409853</v>
      </c>
      <c r="J977" s="95">
        <f t="shared" ca="1" si="220"/>
        <v>1.0090169099999999</v>
      </c>
      <c r="K977" s="95">
        <f t="shared" ca="1" si="221"/>
        <v>9.0169099900000003</v>
      </c>
      <c r="L977" s="99">
        <f>IF(VLOOKUP(A977,$U$12:$AD$125,8)=VLOOKUP(A976,$U$12:$AD$125,8),0,VLOOKUP(A977,U$12:$AD$125,8))</f>
        <v>0</v>
      </c>
      <c r="M977" s="100">
        <f>IF(L977&gt;0,VLOOKUP(L977,T$12:$AC$125,7),0)</f>
        <v>0</v>
      </c>
      <c r="N977" s="95">
        <f t="shared" si="227"/>
        <v>0</v>
      </c>
      <c r="O977" s="95">
        <f t="shared" ca="1" si="222"/>
        <v>9.0169099900000003</v>
      </c>
      <c r="P977" s="101" t="str">
        <f t="shared" si="228"/>
        <v>J=</v>
      </c>
      <c r="Q977" s="102">
        <f t="shared" si="229"/>
        <v>44489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  <c r="FI977" s="20"/>
      <c r="FJ977" s="20"/>
      <c r="FK977" s="20"/>
      <c r="FL977" s="20"/>
      <c r="FM977" s="20"/>
      <c r="FN977" s="20"/>
      <c r="FO977" s="20"/>
      <c r="FP977" s="20"/>
    </row>
    <row r="978" spans="1:175" x14ac:dyDescent="0.2">
      <c r="A978" s="93">
        <f t="shared" si="223"/>
        <v>44393</v>
      </c>
      <c r="B978" s="94">
        <f t="shared" ca="1" si="230"/>
        <v>1009.19479</v>
      </c>
      <c r="C978" s="95">
        <f t="shared" si="224"/>
        <v>1000</v>
      </c>
      <c r="D978" s="96">
        <f ca="1">IF(A978&lt;$B$1,VLOOKUP(A978,[1]DI!$A$4:$B$15000,2,FALSE),0)</f>
        <v>4.1500000000000002E-2</v>
      </c>
      <c r="E978" s="95">
        <f t="shared" ca="1" si="231"/>
        <v>1.6137000000000001E-4</v>
      </c>
      <c r="F978" s="97">
        <f t="shared" si="225"/>
        <v>1.0925</v>
      </c>
      <c r="G978" s="98">
        <f t="shared" ca="1" si="219"/>
        <v>1.0001762967250001</v>
      </c>
      <c r="H978" s="95">
        <f ca="1">TRUNC(PRODUCT(G$10:G977),15)</f>
        <v>1.1233375220508099</v>
      </c>
      <c r="I978" s="95">
        <f t="shared" ca="1" si="226"/>
        <v>1.11310277409853</v>
      </c>
      <c r="J978" s="95">
        <f t="shared" ca="1" si="220"/>
        <v>1.00919479</v>
      </c>
      <c r="K978" s="95">
        <f t="shared" ca="1" si="221"/>
        <v>9.1947899999999994</v>
      </c>
      <c r="L978" s="99">
        <f>IF(VLOOKUP(A978,$U$12:$AD$125,8)=VLOOKUP(A977,$U$12:$AD$125,8),0,VLOOKUP(A978,U$12:$AD$125,8))</f>
        <v>0</v>
      </c>
      <c r="M978" s="100">
        <f>IF(L978&gt;0,VLOOKUP(L978,T$12:$AC$125,7),0)</f>
        <v>0</v>
      </c>
      <c r="N978" s="95">
        <f t="shared" si="227"/>
        <v>0</v>
      </c>
      <c r="O978" s="95">
        <f t="shared" ca="1" si="222"/>
        <v>9.1947899999999994</v>
      </c>
      <c r="P978" s="101" t="str">
        <f t="shared" si="228"/>
        <v>J=</v>
      </c>
      <c r="Q978" s="102">
        <f t="shared" si="229"/>
        <v>44489</v>
      </c>
      <c r="R978" s="12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  <c r="AX978" s="38"/>
      <c r="AY978" s="38"/>
      <c r="AZ978" s="38"/>
      <c r="BA978" s="38"/>
      <c r="BB978" s="38"/>
      <c r="BC978" s="38"/>
      <c r="BD978" s="38"/>
      <c r="BE978" s="38"/>
      <c r="BF978" s="38"/>
      <c r="BG978" s="38"/>
      <c r="BH978" s="38"/>
      <c r="BI978" s="38"/>
      <c r="BJ978" s="38"/>
      <c r="BK978" s="38"/>
      <c r="BL978" s="38"/>
      <c r="BM978" s="38"/>
      <c r="BN978" s="38"/>
      <c r="BO978" s="38"/>
      <c r="BP978" s="38"/>
      <c r="BQ978" s="38"/>
      <c r="BR978" s="38"/>
      <c r="BS978" s="38"/>
      <c r="BT978" s="38"/>
      <c r="BU978" s="38"/>
      <c r="BV978" s="38"/>
      <c r="BW978" s="38"/>
      <c r="BX978" s="38"/>
      <c r="BY978" s="38"/>
      <c r="BZ978" s="38"/>
      <c r="CA978" s="38"/>
      <c r="CB978" s="38"/>
      <c r="CC978" s="38"/>
      <c r="CD978" s="38"/>
      <c r="CE978" s="38"/>
      <c r="CF978" s="38"/>
      <c r="CG978" s="38"/>
      <c r="CH978" s="38"/>
      <c r="CI978" s="38"/>
      <c r="CJ978" s="38"/>
      <c r="CK978" s="38"/>
      <c r="CL978" s="38"/>
      <c r="CM978" s="38"/>
      <c r="CN978" s="38"/>
      <c r="CO978" s="38"/>
      <c r="CP978" s="38"/>
      <c r="CQ978" s="38"/>
      <c r="CR978" s="38"/>
      <c r="CS978" s="38"/>
      <c r="CT978" s="38"/>
      <c r="CU978" s="38"/>
      <c r="CV978" s="38"/>
      <c r="CW978" s="38"/>
      <c r="CX978" s="38"/>
      <c r="CY978" s="38"/>
      <c r="CZ978" s="38"/>
      <c r="DA978" s="38"/>
      <c r="DB978" s="38"/>
      <c r="DC978" s="38"/>
      <c r="DD978" s="38"/>
      <c r="DE978" s="38"/>
      <c r="DF978" s="38"/>
      <c r="DG978" s="38"/>
      <c r="DH978" s="38"/>
      <c r="DI978" s="38"/>
      <c r="DJ978" s="38"/>
      <c r="DK978" s="38"/>
      <c r="DL978" s="38"/>
      <c r="DM978" s="38"/>
      <c r="DN978" s="38"/>
      <c r="DO978" s="38"/>
      <c r="DP978" s="38"/>
      <c r="DQ978" s="38"/>
      <c r="DR978" s="38"/>
      <c r="DS978" s="38"/>
      <c r="DT978" s="38"/>
      <c r="DU978" s="38"/>
      <c r="DV978" s="38"/>
      <c r="DW978" s="38"/>
      <c r="DX978" s="38"/>
      <c r="DY978" s="38"/>
      <c r="DZ978" s="38"/>
      <c r="EA978" s="38"/>
      <c r="EB978" s="38"/>
      <c r="EC978" s="38"/>
      <c r="ED978" s="38"/>
      <c r="EE978" s="38"/>
      <c r="EF978" s="38"/>
      <c r="EG978" s="38"/>
      <c r="EH978" s="38"/>
      <c r="EI978" s="38"/>
      <c r="EJ978" s="38"/>
      <c r="EK978" s="38"/>
      <c r="EL978" s="38"/>
      <c r="EM978" s="38"/>
      <c r="EN978" s="38"/>
      <c r="EO978" s="38"/>
      <c r="EP978" s="38"/>
      <c r="EQ978" s="38"/>
      <c r="ER978" s="38"/>
      <c r="ES978" s="38"/>
      <c r="ET978" s="38"/>
      <c r="EU978" s="38"/>
      <c r="EV978" s="38"/>
      <c r="EW978" s="38"/>
      <c r="EX978" s="38"/>
      <c r="EY978" s="38"/>
      <c r="EZ978" s="38"/>
      <c r="FA978" s="38"/>
      <c r="FB978" s="38"/>
      <c r="FC978" s="38"/>
      <c r="FD978" s="38"/>
      <c r="FE978" s="38"/>
      <c r="FF978" s="38"/>
      <c r="FG978" s="38"/>
      <c r="FH978" s="38"/>
      <c r="FI978" s="38"/>
      <c r="FJ978" s="38"/>
      <c r="FK978" s="38"/>
      <c r="FL978" s="38"/>
      <c r="FM978" s="38"/>
      <c r="FN978" s="38"/>
      <c r="FO978" s="38"/>
      <c r="FP978" s="38"/>
      <c r="FQ978" s="38"/>
      <c r="FR978" s="38"/>
      <c r="FS978" s="38"/>
    </row>
    <row r="979" spans="1:175" x14ac:dyDescent="0.2">
      <c r="A979" s="93">
        <f t="shared" si="223"/>
        <v>44394</v>
      </c>
      <c r="B979" s="94">
        <f t="shared" ca="1" si="230"/>
        <v>1009.37271</v>
      </c>
      <c r="C979" s="95">
        <f t="shared" si="224"/>
        <v>1000</v>
      </c>
      <c r="D979" s="96">
        <f ca="1">IF(A979&lt;$B$1,VLOOKUP(A979,[1]DI!$A$4:$B$15000,2,FALSE),0)</f>
        <v>0</v>
      </c>
      <c r="E979" s="95">
        <f t="shared" ca="1" si="231"/>
        <v>0</v>
      </c>
      <c r="F979" s="97">
        <f t="shared" si="225"/>
        <v>1.0925</v>
      </c>
      <c r="G979" s="98">
        <f t="shared" ca="1" si="219"/>
        <v>1</v>
      </c>
      <c r="H979" s="95">
        <f ca="1">TRUNC(PRODUCT(G$10:G978),15)</f>
        <v>1.1235355627770101</v>
      </c>
      <c r="I979" s="95">
        <f t="shared" ca="1" si="226"/>
        <v>1.11310277409853</v>
      </c>
      <c r="J979" s="95">
        <f t="shared" ca="1" si="220"/>
        <v>1.0093727100000001</v>
      </c>
      <c r="K979" s="95">
        <f t="shared" ca="1" si="221"/>
        <v>9.3727099999999997</v>
      </c>
      <c r="L979" s="99">
        <f>IF(VLOOKUP(A979,$U$12:$AD$125,8)=VLOOKUP(A978,$U$12:$AD$125,8),0,VLOOKUP(A979,U$12:$AD$125,8))</f>
        <v>0</v>
      </c>
      <c r="M979" s="100">
        <f>IF(L979&gt;0,VLOOKUP(L979,T$12:$AC$125,7),0)</f>
        <v>0</v>
      </c>
      <c r="N979" s="95">
        <f t="shared" si="227"/>
        <v>0</v>
      </c>
      <c r="O979" s="95">
        <f t="shared" ca="1" si="222"/>
        <v>9.3727099999999997</v>
      </c>
      <c r="P979" s="101" t="str">
        <f t="shared" si="228"/>
        <v>J=</v>
      </c>
      <c r="Q979" s="102">
        <f t="shared" si="229"/>
        <v>44489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  <c r="FI979" s="20"/>
      <c r="FJ979" s="20"/>
      <c r="FK979" s="20"/>
      <c r="FL979" s="20"/>
      <c r="FM979" s="20"/>
      <c r="FN979" s="20"/>
      <c r="FO979" s="20"/>
      <c r="FP979" s="20"/>
    </row>
    <row r="980" spans="1:175" x14ac:dyDescent="0.2">
      <c r="A980" s="93">
        <f t="shared" si="223"/>
        <v>44395</v>
      </c>
      <c r="B980" s="94">
        <f t="shared" ca="1" si="230"/>
        <v>1009.37271</v>
      </c>
      <c r="C980" s="95">
        <f t="shared" si="224"/>
        <v>1000</v>
      </c>
      <c r="D980" s="96">
        <f ca="1">IF(A980&lt;$B$1,VLOOKUP(A980,[1]DI!$A$4:$B$15000,2,FALSE),0)</f>
        <v>0</v>
      </c>
      <c r="E980" s="95">
        <f t="shared" ca="1" si="231"/>
        <v>0</v>
      </c>
      <c r="F980" s="97">
        <f t="shared" si="225"/>
        <v>1.0925</v>
      </c>
      <c r="G980" s="98">
        <f t="shared" ca="1" si="219"/>
        <v>1</v>
      </c>
      <c r="H980" s="95">
        <f ca="1">TRUNC(PRODUCT(G$10:G979),15)</f>
        <v>1.1235355627770101</v>
      </c>
      <c r="I980" s="95">
        <f t="shared" ca="1" si="226"/>
        <v>1.11310277409853</v>
      </c>
      <c r="J980" s="95">
        <f t="shared" ca="1" si="220"/>
        <v>1.0093727100000001</v>
      </c>
      <c r="K980" s="95">
        <f t="shared" ca="1" si="221"/>
        <v>9.3727099999999997</v>
      </c>
      <c r="L980" s="99">
        <f>IF(VLOOKUP(A980,$U$12:$AD$125,8)=VLOOKUP(A979,$U$12:$AD$125,8),0,VLOOKUP(A980,U$12:$AD$125,8))</f>
        <v>0</v>
      </c>
      <c r="M980" s="100">
        <f>IF(L980&gt;0,VLOOKUP(L980,T$12:$AC$125,7),0)</f>
        <v>0</v>
      </c>
      <c r="N980" s="95">
        <f t="shared" si="227"/>
        <v>0</v>
      </c>
      <c r="O980" s="95">
        <f t="shared" ca="1" si="222"/>
        <v>9.3727099999999997</v>
      </c>
      <c r="P980" s="101" t="str">
        <f t="shared" si="228"/>
        <v>J=</v>
      </c>
      <c r="Q980" s="102">
        <f t="shared" si="229"/>
        <v>44489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  <c r="FI980" s="20"/>
      <c r="FJ980" s="20"/>
      <c r="FK980" s="20"/>
      <c r="FL980" s="20"/>
      <c r="FM980" s="20"/>
      <c r="FN980" s="20"/>
      <c r="FO980" s="20"/>
      <c r="FP980" s="20"/>
    </row>
    <row r="981" spans="1:175" x14ac:dyDescent="0.2">
      <c r="A981" s="93">
        <f t="shared" si="223"/>
        <v>44396</v>
      </c>
      <c r="B981" s="94">
        <f t="shared" ca="1" si="230"/>
        <v>1009.37271</v>
      </c>
      <c r="C981" s="95">
        <f t="shared" si="224"/>
        <v>1000</v>
      </c>
      <c r="D981" s="96">
        <f ca="1">IF(A981&lt;$B$1,VLOOKUP(A981,[1]DI!$A$4:$B$15000,2,FALSE),0)</f>
        <v>4.1500000000000002E-2</v>
      </c>
      <c r="E981" s="95">
        <f t="shared" ca="1" si="231"/>
        <v>1.6137000000000001E-4</v>
      </c>
      <c r="F981" s="97">
        <f t="shared" si="225"/>
        <v>1.0925</v>
      </c>
      <c r="G981" s="98">
        <f t="shared" ca="1" si="219"/>
        <v>1.0001762967250001</v>
      </c>
      <c r="H981" s="95">
        <f ca="1">TRUNC(PRODUCT(G$10:G980),15)</f>
        <v>1.1235355627770101</v>
      </c>
      <c r="I981" s="95">
        <f t="shared" ca="1" si="226"/>
        <v>1.11310277409853</v>
      </c>
      <c r="J981" s="95">
        <f t="shared" ca="1" si="220"/>
        <v>1.0093727100000001</v>
      </c>
      <c r="K981" s="95">
        <f t="shared" ca="1" si="221"/>
        <v>9.3727099999999997</v>
      </c>
      <c r="L981" s="99">
        <f>IF(VLOOKUP(A981,$U$12:$AD$125,8)=VLOOKUP(A980,$U$12:$AD$125,8),0,VLOOKUP(A981,U$12:$AD$125,8))</f>
        <v>0</v>
      </c>
      <c r="M981" s="100">
        <f>IF(L981&gt;0,VLOOKUP(L981,T$12:$AC$125,7),0)</f>
        <v>0</v>
      </c>
      <c r="N981" s="95">
        <f t="shared" si="227"/>
        <v>0</v>
      </c>
      <c r="O981" s="95">
        <f t="shared" ca="1" si="222"/>
        <v>9.3727099999999997</v>
      </c>
      <c r="P981" s="101" t="str">
        <f t="shared" si="228"/>
        <v>J=</v>
      </c>
      <c r="Q981" s="102">
        <f t="shared" si="229"/>
        <v>44489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  <c r="FI981" s="20"/>
      <c r="FJ981" s="20"/>
      <c r="FK981" s="20"/>
      <c r="FL981" s="20"/>
      <c r="FM981" s="20"/>
      <c r="FN981" s="20"/>
      <c r="FO981" s="20"/>
      <c r="FP981" s="20"/>
    </row>
    <row r="982" spans="1:175" x14ac:dyDescent="0.2">
      <c r="A982" s="93">
        <f t="shared" si="223"/>
        <v>44397</v>
      </c>
      <c r="B982" s="94">
        <f t="shared" ca="1" si="230"/>
        <v>1009.55065999</v>
      </c>
      <c r="C982" s="95">
        <f t="shared" si="224"/>
        <v>1000</v>
      </c>
      <c r="D982" s="96">
        <f ca="1">IF(A982&lt;$B$1,VLOOKUP(A982,[1]DI!$A$4:$B$15000,2,FALSE),0)</f>
        <v>4.1500000000000002E-2</v>
      </c>
      <c r="E982" s="95">
        <f t="shared" ca="1" si="231"/>
        <v>1.6137000000000001E-4</v>
      </c>
      <c r="F982" s="97">
        <f t="shared" si="225"/>
        <v>1.0925</v>
      </c>
      <c r="G982" s="98">
        <f t="shared" ca="1" si="219"/>
        <v>1.0001762967250001</v>
      </c>
      <c r="H982" s="95">
        <f ca="1">TRUNC(PRODUCT(G$10:G981),15)</f>
        <v>1.1237336384171499</v>
      </c>
      <c r="I982" s="95">
        <f t="shared" ca="1" si="226"/>
        <v>1.11310277409853</v>
      </c>
      <c r="J982" s="95">
        <f t="shared" ca="1" si="220"/>
        <v>1.0095506599999999</v>
      </c>
      <c r="K982" s="95">
        <f t="shared" ca="1" si="221"/>
        <v>9.5506599899999998</v>
      </c>
      <c r="L982" s="99">
        <f>IF(VLOOKUP(A982,$U$12:$AD$125,8)=VLOOKUP(A981,$U$12:$AD$125,8),0,VLOOKUP(A982,U$12:$AD$125,8))</f>
        <v>0</v>
      </c>
      <c r="M982" s="100">
        <f>IF(L982&gt;0,VLOOKUP(L982,T$12:$AC$125,7),0)</f>
        <v>0</v>
      </c>
      <c r="N982" s="95">
        <f t="shared" si="227"/>
        <v>0</v>
      </c>
      <c r="O982" s="95">
        <f t="shared" ca="1" si="222"/>
        <v>9.5506599899999998</v>
      </c>
      <c r="P982" s="101" t="str">
        <f t="shared" si="228"/>
        <v>J=</v>
      </c>
      <c r="Q982" s="102">
        <f t="shared" si="229"/>
        <v>44489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  <c r="FI982" s="20"/>
      <c r="FJ982" s="20"/>
      <c r="FK982" s="20"/>
      <c r="FL982" s="20"/>
      <c r="FM982" s="20"/>
      <c r="FN982" s="20"/>
      <c r="FO982" s="20"/>
      <c r="FP982" s="20"/>
    </row>
    <row r="983" spans="1:175" x14ac:dyDescent="0.2">
      <c r="A983" s="93">
        <f t="shared" si="223"/>
        <v>44398</v>
      </c>
      <c r="B983" s="94">
        <f t="shared" ca="1" si="230"/>
        <v>1009.72864</v>
      </c>
      <c r="C983" s="95">
        <f t="shared" si="224"/>
        <v>1000</v>
      </c>
      <c r="D983" s="96">
        <f ca="1">IF(A983&lt;$B$1,VLOOKUP(A983,[1]DI!$A$4:$B$15000,2,FALSE),0)</f>
        <v>4.1500000000000002E-2</v>
      </c>
      <c r="E983" s="95">
        <f t="shared" ca="1" si="231"/>
        <v>1.6137000000000001E-4</v>
      </c>
      <c r="F983" s="97">
        <f t="shared" si="225"/>
        <v>1.0925</v>
      </c>
      <c r="G983" s="98">
        <f t="shared" ca="1" si="219"/>
        <v>1.0001762967250001</v>
      </c>
      <c r="H983" s="95">
        <f ca="1">TRUNC(PRODUCT(G$10:G982),15)</f>
        <v>1.1239317489773799</v>
      </c>
      <c r="I983" s="95">
        <f t="shared" ca="1" si="226"/>
        <v>1.11310277409853</v>
      </c>
      <c r="J983" s="95">
        <f t="shared" ca="1" si="220"/>
        <v>1.0097286400000001</v>
      </c>
      <c r="K983" s="95">
        <f t="shared" ca="1" si="221"/>
        <v>9.7286400000000004</v>
      </c>
      <c r="L983" s="99">
        <f>IF(VLOOKUP(A983,$U$12:$AD$125,8)=VLOOKUP(A982,$U$12:$AD$125,8),0,VLOOKUP(A983,U$12:$AD$125,8))</f>
        <v>0</v>
      </c>
      <c r="M983" s="100">
        <f>IF(L983&gt;0,VLOOKUP(L983,T$12:$AC$125,7),0)</f>
        <v>0</v>
      </c>
      <c r="N983" s="95">
        <f t="shared" si="227"/>
        <v>0</v>
      </c>
      <c r="O983" s="95">
        <f t="shared" ca="1" si="222"/>
        <v>9.7286400000000004</v>
      </c>
      <c r="P983" s="101" t="str">
        <f t="shared" si="228"/>
        <v>J=</v>
      </c>
      <c r="Q983" s="102">
        <f t="shared" si="229"/>
        <v>44489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  <c r="FI983" s="20"/>
      <c r="FJ983" s="20"/>
      <c r="FK983" s="20"/>
      <c r="FL983" s="20"/>
      <c r="FM983" s="20"/>
      <c r="FN983" s="20"/>
      <c r="FO983" s="20"/>
      <c r="FP983" s="20"/>
    </row>
    <row r="984" spans="1:175" x14ac:dyDescent="0.2">
      <c r="A984" s="93">
        <f t="shared" si="223"/>
        <v>44399</v>
      </c>
      <c r="B984" s="94">
        <f t="shared" ca="1" si="230"/>
        <v>1009.90665</v>
      </c>
      <c r="C984" s="95">
        <f t="shared" si="224"/>
        <v>1000</v>
      </c>
      <c r="D984" s="96">
        <f ca="1">IF(A984&lt;$B$1,VLOOKUP(A984,[1]DI!$A$4:$B$15000,2,FALSE),0)</f>
        <v>4.1500000000000002E-2</v>
      </c>
      <c r="E984" s="95">
        <f t="shared" ca="1" si="231"/>
        <v>1.6137000000000001E-4</v>
      </c>
      <c r="F984" s="97">
        <f t="shared" si="225"/>
        <v>1.0925</v>
      </c>
      <c r="G984" s="98">
        <f t="shared" ca="1" si="219"/>
        <v>1.0001762967250001</v>
      </c>
      <c r="H984" s="95">
        <f ca="1">TRUNC(PRODUCT(G$10:G983),15)</f>
        <v>1.12412989446385</v>
      </c>
      <c r="I984" s="95">
        <f t="shared" ca="1" si="226"/>
        <v>1.11310277409853</v>
      </c>
      <c r="J984" s="95">
        <f t="shared" ca="1" si="220"/>
        <v>1.00990665</v>
      </c>
      <c r="K984" s="95">
        <f t="shared" ca="1" si="221"/>
        <v>9.9066500000000008</v>
      </c>
      <c r="L984" s="99">
        <f>IF(VLOOKUP(A984,$U$12:$AD$125,8)=VLOOKUP(A983,$U$12:$AD$125,8),0,VLOOKUP(A984,U$12:$AD$125,8))</f>
        <v>0</v>
      </c>
      <c r="M984" s="100">
        <f>IF(L984&gt;0,VLOOKUP(L984,T$12:$AC$125,7),0)</f>
        <v>0</v>
      </c>
      <c r="N984" s="95">
        <f t="shared" si="227"/>
        <v>0</v>
      </c>
      <c r="O984" s="95">
        <f t="shared" ca="1" si="222"/>
        <v>9.9066500000000008</v>
      </c>
      <c r="P984" s="101" t="str">
        <f t="shared" si="228"/>
        <v>J=</v>
      </c>
      <c r="Q984" s="102">
        <f t="shared" si="229"/>
        <v>44489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  <c r="FI984" s="20"/>
      <c r="FJ984" s="20"/>
      <c r="FK984" s="20"/>
      <c r="FL984" s="20"/>
      <c r="FM984" s="20"/>
      <c r="FN984" s="20"/>
      <c r="FO984" s="20"/>
      <c r="FP984" s="20"/>
    </row>
    <row r="985" spans="1:175" x14ac:dyDescent="0.2">
      <c r="A985" s="93">
        <f t="shared" si="223"/>
        <v>44400</v>
      </c>
      <c r="B985" s="94">
        <f t="shared" ca="1" si="230"/>
        <v>1010.08469</v>
      </c>
      <c r="C985" s="95">
        <f t="shared" si="224"/>
        <v>1000</v>
      </c>
      <c r="D985" s="96">
        <f ca="1">IF(A985&lt;$B$1,VLOOKUP(A985,[1]DI!$A$4:$B$15000,2,FALSE),0)</f>
        <v>4.1500000000000002E-2</v>
      </c>
      <c r="E985" s="95">
        <f t="shared" ca="1" si="231"/>
        <v>1.6137000000000001E-4</v>
      </c>
      <c r="F985" s="97">
        <f t="shared" si="225"/>
        <v>1.0925</v>
      </c>
      <c r="G985" s="98">
        <f t="shared" ca="1" si="219"/>
        <v>1.0001762967250001</v>
      </c>
      <c r="H985" s="95">
        <f ca="1">TRUNC(PRODUCT(G$10:G984),15)</f>
        <v>1.12432807488271</v>
      </c>
      <c r="I985" s="95">
        <f t="shared" ca="1" si="226"/>
        <v>1.11310277409853</v>
      </c>
      <c r="J985" s="95">
        <f t="shared" ca="1" si="220"/>
        <v>1.01008469</v>
      </c>
      <c r="K985" s="95">
        <f t="shared" ca="1" si="221"/>
        <v>10.08469</v>
      </c>
      <c r="L985" s="99">
        <f>IF(VLOOKUP(A985,$U$12:$AD$125,8)=VLOOKUP(A984,$U$12:$AD$125,8),0,VLOOKUP(A985,U$12:$AD$125,8))</f>
        <v>0</v>
      </c>
      <c r="M985" s="100">
        <f>IF(L985&gt;0,VLOOKUP(L985,T$12:$AC$125,7),0)</f>
        <v>0</v>
      </c>
      <c r="N985" s="95">
        <f t="shared" si="227"/>
        <v>0</v>
      </c>
      <c r="O985" s="95">
        <f t="shared" ca="1" si="222"/>
        <v>10.08469</v>
      </c>
      <c r="P985" s="101" t="str">
        <f t="shared" si="228"/>
        <v>J=</v>
      </c>
      <c r="Q985" s="102">
        <f t="shared" si="229"/>
        <v>44489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  <c r="FI985" s="20"/>
      <c r="FJ985" s="20"/>
      <c r="FK985" s="20"/>
      <c r="FL985" s="20"/>
      <c r="FM985" s="20"/>
      <c r="FN985" s="20"/>
      <c r="FO985" s="20"/>
      <c r="FP985" s="20"/>
    </row>
    <row r="986" spans="1:175" x14ac:dyDescent="0.2">
      <c r="A986" s="93">
        <f t="shared" si="223"/>
        <v>44401</v>
      </c>
      <c r="B986" s="94">
        <f t="shared" ca="1" si="230"/>
        <v>1010.26277</v>
      </c>
      <c r="C986" s="95">
        <f t="shared" si="224"/>
        <v>1000</v>
      </c>
      <c r="D986" s="96">
        <f ca="1">IF(A986&lt;$B$1,VLOOKUP(A986,[1]DI!$A$4:$B$15000,2,FALSE),0)</f>
        <v>0</v>
      </c>
      <c r="E986" s="95">
        <f t="shared" ca="1" si="231"/>
        <v>0</v>
      </c>
      <c r="F986" s="97">
        <f t="shared" si="225"/>
        <v>1.0925</v>
      </c>
      <c r="G986" s="98">
        <f t="shared" ca="1" si="219"/>
        <v>1</v>
      </c>
      <c r="H986" s="95">
        <f ca="1">TRUNC(PRODUCT(G$10:G985),15)</f>
        <v>1.1245262902401401</v>
      </c>
      <c r="I986" s="95">
        <f t="shared" ca="1" si="226"/>
        <v>1.11310277409853</v>
      </c>
      <c r="J986" s="95">
        <f t="shared" ca="1" si="220"/>
        <v>1.01026277</v>
      </c>
      <c r="K986" s="95">
        <f t="shared" ca="1" si="221"/>
        <v>10.26277</v>
      </c>
      <c r="L986" s="99">
        <f>IF(VLOOKUP(A986,$U$12:$AD$125,8)=VLOOKUP(A985,$U$12:$AD$125,8),0,VLOOKUP(A986,U$12:$AD$125,8))</f>
        <v>0</v>
      </c>
      <c r="M986" s="100">
        <f>IF(L986&gt;0,VLOOKUP(L986,T$12:$AC$125,7),0)</f>
        <v>0</v>
      </c>
      <c r="N986" s="95">
        <f t="shared" si="227"/>
        <v>0</v>
      </c>
      <c r="O986" s="95">
        <f t="shared" ca="1" si="222"/>
        <v>10.26277</v>
      </c>
      <c r="P986" s="101" t="str">
        <f t="shared" si="228"/>
        <v>J=</v>
      </c>
      <c r="Q986" s="102">
        <f t="shared" si="229"/>
        <v>44489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  <c r="FI986" s="20"/>
      <c r="FJ986" s="20"/>
      <c r="FK986" s="20"/>
      <c r="FL986" s="20"/>
      <c r="FM986" s="20"/>
      <c r="FN986" s="20"/>
      <c r="FO986" s="20"/>
      <c r="FP986" s="20"/>
    </row>
    <row r="987" spans="1:175" x14ac:dyDescent="0.2">
      <c r="A987" s="93">
        <f t="shared" si="223"/>
        <v>44402</v>
      </c>
      <c r="B987" s="94">
        <f t="shared" ca="1" si="230"/>
        <v>1010.26277</v>
      </c>
      <c r="C987" s="95">
        <f t="shared" si="224"/>
        <v>1000</v>
      </c>
      <c r="D987" s="96">
        <f ca="1">IF(A987&lt;$B$1,VLOOKUP(A987,[1]DI!$A$4:$B$15000,2,FALSE),0)</f>
        <v>0</v>
      </c>
      <c r="E987" s="95">
        <f t="shared" ca="1" si="231"/>
        <v>0</v>
      </c>
      <c r="F987" s="97">
        <f t="shared" si="225"/>
        <v>1.0925</v>
      </c>
      <c r="G987" s="98">
        <f t="shared" ca="1" si="219"/>
        <v>1</v>
      </c>
      <c r="H987" s="95">
        <f ca="1">TRUNC(PRODUCT(G$10:G986),15)</f>
        <v>1.1245262902401401</v>
      </c>
      <c r="I987" s="95">
        <f t="shared" ca="1" si="226"/>
        <v>1.11310277409853</v>
      </c>
      <c r="J987" s="95">
        <f t="shared" ca="1" si="220"/>
        <v>1.01026277</v>
      </c>
      <c r="K987" s="95">
        <f t="shared" ca="1" si="221"/>
        <v>10.26277</v>
      </c>
      <c r="L987" s="99">
        <f>IF(VLOOKUP(A987,$U$12:$AD$125,8)=VLOOKUP(A986,$U$12:$AD$125,8),0,VLOOKUP(A987,U$12:$AD$125,8))</f>
        <v>0</v>
      </c>
      <c r="M987" s="100">
        <f>IF(L987&gt;0,VLOOKUP(L987,T$12:$AC$125,7),0)</f>
        <v>0</v>
      </c>
      <c r="N987" s="95">
        <f t="shared" si="227"/>
        <v>0</v>
      </c>
      <c r="O987" s="95">
        <f t="shared" ca="1" si="222"/>
        <v>10.26277</v>
      </c>
      <c r="P987" s="101" t="str">
        <f t="shared" si="228"/>
        <v>J=</v>
      </c>
      <c r="Q987" s="102">
        <f t="shared" si="229"/>
        <v>44489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  <c r="FI987" s="20"/>
      <c r="FJ987" s="20"/>
      <c r="FK987" s="20"/>
      <c r="FL987" s="20"/>
      <c r="FM987" s="20"/>
      <c r="FN987" s="20"/>
      <c r="FO987" s="20"/>
      <c r="FP987" s="20"/>
    </row>
    <row r="988" spans="1:175" x14ac:dyDescent="0.2">
      <c r="A988" s="93">
        <f t="shared" si="223"/>
        <v>44403</v>
      </c>
      <c r="B988" s="94">
        <f t="shared" ca="1" si="230"/>
        <v>1010.26277</v>
      </c>
      <c r="C988" s="95">
        <f t="shared" si="224"/>
        <v>1000</v>
      </c>
      <c r="D988" s="96">
        <f ca="1">IF(A988&lt;$B$1,VLOOKUP(A988,[1]DI!$A$4:$B$15000,2,FALSE),0)</f>
        <v>4.1500000000000002E-2</v>
      </c>
      <c r="E988" s="95">
        <f t="shared" ca="1" si="231"/>
        <v>1.6137000000000001E-4</v>
      </c>
      <c r="F988" s="97">
        <f t="shared" si="225"/>
        <v>1.0925</v>
      </c>
      <c r="G988" s="98">
        <f t="shared" ca="1" si="219"/>
        <v>1.0001762967250001</v>
      </c>
      <c r="H988" s="95">
        <f ca="1">TRUNC(PRODUCT(G$10:G987),15)</f>
        <v>1.1245262902401401</v>
      </c>
      <c r="I988" s="95">
        <f t="shared" ca="1" si="226"/>
        <v>1.11310277409853</v>
      </c>
      <c r="J988" s="95">
        <f t="shared" ca="1" si="220"/>
        <v>1.01026277</v>
      </c>
      <c r="K988" s="95">
        <f t="shared" ca="1" si="221"/>
        <v>10.26277</v>
      </c>
      <c r="L988" s="99">
        <f>IF(VLOOKUP(A988,$U$12:$AD$125,8)=VLOOKUP(A987,$U$12:$AD$125,8),0,VLOOKUP(A988,U$12:$AD$125,8))</f>
        <v>0</v>
      </c>
      <c r="M988" s="100">
        <f>IF(L988&gt;0,VLOOKUP(L988,T$12:$AC$125,7),0)</f>
        <v>0</v>
      </c>
      <c r="N988" s="95">
        <f t="shared" si="227"/>
        <v>0</v>
      </c>
      <c r="O988" s="95">
        <f t="shared" ca="1" si="222"/>
        <v>10.26277</v>
      </c>
      <c r="P988" s="101" t="str">
        <f t="shared" si="228"/>
        <v>J=</v>
      </c>
      <c r="Q988" s="102">
        <f t="shared" si="229"/>
        <v>44489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  <c r="FI988" s="20"/>
      <c r="FJ988" s="20"/>
      <c r="FK988" s="20"/>
      <c r="FL988" s="20"/>
      <c r="FM988" s="20"/>
      <c r="FN988" s="20"/>
      <c r="FO988" s="20"/>
      <c r="FP988" s="20"/>
    </row>
    <row r="989" spans="1:175" x14ac:dyDescent="0.2">
      <c r="A989" s="93">
        <f t="shared" si="223"/>
        <v>44404</v>
      </c>
      <c r="B989" s="94">
        <f t="shared" ca="1" si="230"/>
        <v>1010.44087</v>
      </c>
      <c r="C989" s="95">
        <f t="shared" si="224"/>
        <v>1000</v>
      </c>
      <c r="D989" s="96">
        <f ca="1">IF(A989&lt;$B$1,VLOOKUP(A989,[1]DI!$A$4:$B$15000,2,FALSE),0)</f>
        <v>4.1500000000000002E-2</v>
      </c>
      <c r="E989" s="95">
        <f t="shared" ca="1" si="231"/>
        <v>1.6137000000000001E-4</v>
      </c>
      <c r="F989" s="97">
        <f t="shared" si="225"/>
        <v>1.0925</v>
      </c>
      <c r="G989" s="98">
        <f t="shared" ca="1" si="219"/>
        <v>1.0001762967250001</v>
      </c>
      <c r="H989" s="95">
        <f ca="1">TRUNC(PRODUCT(G$10:G988),15)</f>
        <v>1.1247245405422901</v>
      </c>
      <c r="I989" s="95">
        <f t="shared" ca="1" si="226"/>
        <v>1.11310277409853</v>
      </c>
      <c r="J989" s="95">
        <f t="shared" ca="1" si="220"/>
        <v>1.01044087</v>
      </c>
      <c r="K989" s="95">
        <f t="shared" ca="1" si="221"/>
        <v>10.44087</v>
      </c>
      <c r="L989" s="99">
        <f>IF(VLOOKUP(A989,$U$12:$AD$125,8)=VLOOKUP(A988,$U$12:$AD$125,8),0,VLOOKUP(A989,U$12:$AD$125,8))</f>
        <v>0</v>
      </c>
      <c r="M989" s="100">
        <f>IF(L989&gt;0,VLOOKUP(L989,T$12:$AC$125,7),0)</f>
        <v>0</v>
      </c>
      <c r="N989" s="95">
        <f t="shared" si="227"/>
        <v>0</v>
      </c>
      <c r="O989" s="95">
        <f t="shared" ca="1" si="222"/>
        <v>10.44087</v>
      </c>
      <c r="P989" s="101" t="str">
        <f t="shared" si="228"/>
        <v>J=</v>
      </c>
      <c r="Q989" s="102">
        <f t="shared" si="229"/>
        <v>44489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  <c r="FI989" s="20"/>
      <c r="FJ989" s="20"/>
      <c r="FK989" s="20"/>
      <c r="FL989" s="20"/>
      <c r="FM989" s="20"/>
      <c r="FN989" s="20"/>
      <c r="FO989" s="20"/>
      <c r="FP989" s="20"/>
    </row>
    <row r="990" spans="1:175" x14ac:dyDescent="0.2">
      <c r="A990" s="93">
        <f t="shared" si="223"/>
        <v>44405</v>
      </c>
      <c r="B990" s="94">
        <f t="shared" ca="1" si="230"/>
        <v>1010.61901</v>
      </c>
      <c r="C990" s="95">
        <f t="shared" si="224"/>
        <v>1000</v>
      </c>
      <c r="D990" s="96">
        <f ca="1">IF(A990&lt;$B$1,VLOOKUP(A990,[1]DI!$A$4:$B$15000,2,FALSE),0)</f>
        <v>4.1500000000000002E-2</v>
      </c>
      <c r="E990" s="95">
        <f t="shared" ca="1" si="231"/>
        <v>1.6137000000000001E-4</v>
      </c>
      <c r="F990" s="97">
        <f t="shared" si="225"/>
        <v>1.0925</v>
      </c>
      <c r="G990" s="98">
        <f t="shared" ca="1" si="219"/>
        <v>1.0001762967250001</v>
      </c>
      <c r="H990" s="95">
        <f ca="1">TRUNC(PRODUCT(G$10:G989),15)</f>
        <v>1.1249228257953101</v>
      </c>
      <c r="I990" s="95">
        <f t="shared" ca="1" si="226"/>
        <v>1.11310277409853</v>
      </c>
      <c r="J990" s="95">
        <f t="shared" ca="1" si="220"/>
        <v>1.0106190100000001</v>
      </c>
      <c r="K990" s="95">
        <f t="shared" ca="1" si="221"/>
        <v>10.619009999999999</v>
      </c>
      <c r="L990" s="99">
        <f>IF(VLOOKUP(A990,$U$12:$AD$125,8)=VLOOKUP(A989,$U$12:$AD$125,8),0,VLOOKUP(A990,U$12:$AD$125,8))</f>
        <v>0</v>
      </c>
      <c r="M990" s="100">
        <f>IF(L990&gt;0,VLOOKUP(L990,T$12:$AC$125,7),0)</f>
        <v>0</v>
      </c>
      <c r="N990" s="95">
        <f t="shared" si="227"/>
        <v>0</v>
      </c>
      <c r="O990" s="95">
        <f t="shared" ca="1" si="222"/>
        <v>10.619009999999999</v>
      </c>
      <c r="P990" s="101" t="str">
        <f t="shared" si="228"/>
        <v>J=</v>
      </c>
      <c r="Q990" s="102">
        <f t="shared" si="229"/>
        <v>44489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  <c r="FI990" s="20"/>
      <c r="FJ990" s="20"/>
      <c r="FK990" s="20"/>
      <c r="FL990" s="20"/>
      <c r="FM990" s="20"/>
      <c r="FN990" s="20"/>
      <c r="FO990" s="20"/>
      <c r="FP990" s="20"/>
    </row>
    <row r="991" spans="1:175" x14ac:dyDescent="0.2">
      <c r="A991" s="93">
        <f t="shared" si="223"/>
        <v>44406</v>
      </c>
      <c r="B991" s="94">
        <f t="shared" ca="1" si="230"/>
        <v>1010.79718</v>
      </c>
      <c r="C991" s="95">
        <f t="shared" si="224"/>
        <v>1000</v>
      </c>
      <c r="D991" s="96">
        <f ca="1">IF(A991&lt;$B$1,VLOOKUP(A991,[1]DI!$A$4:$B$15000,2,FALSE),0)</f>
        <v>4.1500000000000002E-2</v>
      </c>
      <c r="E991" s="95">
        <f t="shared" ca="1" si="231"/>
        <v>1.6137000000000001E-4</v>
      </c>
      <c r="F991" s="97">
        <f t="shared" si="225"/>
        <v>1.0925</v>
      </c>
      <c r="G991" s="98">
        <f t="shared" ca="1" si="219"/>
        <v>1.0001762967250001</v>
      </c>
      <c r="H991" s="95">
        <f ca="1">TRUNC(PRODUCT(G$10:G990),15)</f>
        <v>1.12512114600538</v>
      </c>
      <c r="I991" s="95">
        <f t="shared" ca="1" si="226"/>
        <v>1.11310277409853</v>
      </c>
      <c r="J991" s="95">
        <f t="shared" ca="1" si="220"/>
        <v>1.01079718</v>
      </c>
      <c r="K991" s="95">
        <f t="shared" ca="1" si="221"/>
        <v>10.797180000000001</v>
      </c>
      <c r="L991" s="99">
        <f>IF(VLOOKUP(A991,$U$12:$AD$125,8)=VLOOKUP(A990,$U$12:$AD$125,8),0,VLOOKUP(A991,U$12:$AD$125,8))</f>
        <v>0</v>
      </c>
      <c r="M991" s="100">
        <f>IF(L991&gt;0,VLOOKUP(L991,T$12:$AC$125,7),0)</f>
        <v>0</v>
      </c>
      <c r="N991" s="95">
        <f t="shared" si="227"/>
        <v>0</v>
      </c>
      <c r="O991" s="95">
        <f t="shared" ca="1" si="222"/>
        <v>10.797180000000001</v>
      </c>
      <c r="P991" s="101" t="str">
        <f t="shared" si="228"/>
        <v>J=</v>
      </c>
      <c r="Q991" s="102">
        <f t="shared" si="229"/>
        <v>44489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  <c r="FI991" s="20"/>
      <c r="FJ991" s="20"/>
      <c r="FK991" s="20"/>
      <c r="FL991" s="20"/>
      <c r="FM991" s="20"/>
      <c r="FN991" s="20"/>
      <c r="FO991" s="20"/>
      <c r="FP991" s="20"/>
    </row>
    <row r="992" spans="1:175" x14ac:dyDescent="0.2">
      <c r="A992" s="93">
        <f t="shared" si="223"/>
        <v>44407</v>
      </c>
      <c r="B992" s="94">
        <f t="shared" ca="1" si="230"/>
        <v>1010.97538</v>
      </c>
      <c r="C992" s="95">
        <f t="shared" si="224"/>
        <v>1000</v>
      </c>
      <c r="D992" s="96">
        <f ca="1">IF(A992&lt;$B$1,VLOOKUP(A992,[1]DI!$A$4:$B$15000,2,FALSE),0)</f>
        <v>4.1500000000000002E-2</v>
      </c>
      <c r="E992" s="95">
        <f t="shared" ca="1" si="231"/>
        <v>1.6137000000000001E-4</v>
      </c>
      <c r="F992" s="97">
        <f t="shared" si="225"/>
        <v>1.0925</v>
      </c>
      <c r="G992" s="98">
        <f t="shared" ca="1" si="219"/>
        <v>1.0001762967250001</v>
      </c>
      <c r="H992" s="95">
        <f ca="1">TRUNC(PRODUCT(G$10:G991),15)</f>
        <v>1.1253195011786501</v>
      </c>
      <c r="I992" s="95">
        <f t="shared" ca="1" si="226"/>
        <v>1.11310277409853</v>
      </c>
      <c r="J992" s="95">
        <f t="shared" ca="1" si="220"/>
        <v>1.0109753800000001</v>
      </c>
      <c r="K992" s="95">
        <f t="shared" ca="1" si="221"/>
        <v>10.975379999999999</v>
      </c>
      <c r="L992" s="99">
        <f>IF(VLOOKUP(A992,$U$12:$AD$125,8)=VLOOKUP(A991,$U$12:$AD$125,8),0,VLOOKUP(A992,U$12:$AD$125,8))</f>
        <v>0</v>
      </c>
      <c r="M992" s="100">
        <f>IF(L992&gt;0,VLOOKUP(L992,T$12:$AC$125,7),0)</f>
        <v>0</v>
      </c>
      <c r="N992" s="95">
        <f t="shared" si="227"/>
        <v>0</v>
      </c>
      <c r="O992" s="95">
        <f t="shared" ca="1" si="222"/>
        <v>10.975379999999999</v>
      </c>
      <c r="P992" s="101" t="str">
        <f t="shared" si="228"/>
        <v>J=</v>
      </c>
      <c r="Q992" s="102">
        <f t="shared" si="229"/>
        <v>44489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  <c r="FI992" s="20"/>
      <c r="FJ992" s="20"/>
      <c r="FK992" s="20"/>
      <c r="FL992" s="20"/>
      <c r="FM992" s="20"/>
      <c r="FN992" s="20"/>
      <c r="FO992" s="20"/>
      <c r="FP992" s="20"/>
    </row>
    <row r="993" spans="1:172" x14ac:dyDescent="0.2">
      <c r="A993" s="93">
        <f t="shared" si="223"/>
        <v>44408</v>
      </c>
      <c r="B993" s="94">
        <f t="shared" ca="1" si="230"/>
        <v>1011.15361</v>
      </c>
      <c r="C993" s="95">
        <f t="shared" si="224"/>
        <v>1000</v>
      </c>
      <c r="D993" s="96">
        <f ca="1">IF(A993&lt;$B$1,VLOOKUP(A993,[1]DI!$A$4:$B$15000,2,FALSE),0)</f>
        <v>0</v>
      </c>
      <c r="E993" s="95">
        <f t="shared" ca="1" si="231"/>
        <v>0</v>
      </c>
      <c r="F993" s="97">
        <f t="shared" si="225"/>
        <v>1.0925</v>
      </c>
      <c r="G993" s="98">
        <f t="shared" ca="1" si="219"/>
        <v>1</v>
      </c>
      <c r="H993" s="95">
        <f ca="1">TRUNC(PRODUCT(G$10:G992),15)</f>
        <v>1.12551789132128</v>
      </c>
      <c r="I993" s="95">
        <f t="shared" ca="1" si="226"/>
        <v>1.11310277409853</v>
      </c>
      <c r="J993" s="95">
        <f t="shared" ca="1" si="220"/>
        <v>1.01115361</v>
      </c>
      <c r="K993" s="95">
        <f t="shared" ca="1" si="221"/>
        <v>11.15361</v>
      </c>
      <c r="L993" s="99">
        <f>IF(VLOOKUP(A993,$U$12:$AD$125,8)=VLOOKUP(A992,$U$12:$AD$125,8),0,VLOOKUP(A993,U$12:$AD$125,8))</f>
        <v>0</v>
      </c>
      <c r="M993" s="100">
        <f>IF(L993&gt;0,VLOOKUP(L993,T$12:$AC$125,7),0)</f>
        <v>0</v>
      </c>
      <c r="N993" s="95">
        <f t="shared" si="227"/>
        <v>0</v>
      </c>
      <c r="O993" s="95">
        <f t="shared" ca="1" si="222"/>
        <v>11.15361</v>
      </c>
      <c r="P993" s="101" t="str">
        <f t="shared" si="228"/>
        <v>J=</v>
      </c>
      <c r="Q993" s="102">
        <f t="shared" si="229"/>
        <v>44489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  <c r="FI993" s="20"/>
      <c r="FJ993" s="20"/>
      <c r="FK993" s="20"/>
      <c r="FL993" s="20"/>
      <c r="FM993" s="20"/>
      <c r="FN993" s="20"/>
      <c r="FO993" s="20"/>
      <c r="FP993" s="20"/>
    </row>
    <row r="994" spans="1:172" x14ac:dyDescent="0.2">
      <c r="A994" s="93">
        <f t="shared" si="223"/>
        <v>44409</v>
      </c>
      <c r="B994" s="94">
        <f t="shared" ca="1" si="230"/>
        <v>1011.15361</v>
      </c>
      <c r="C994" s="95">
        <f t="shared" si="224"/>
        <v>1000</v>
      </c>
      <c r="D994" s="96">
        <f ca="1">IF(A994&lt;$B$1,VLOOKUP(A994,[1]DI!$A$4:$B$15000,2,FALSE),0)</f>
        <v>0</v>
      </c>
      <c r="E994" s="95">
        <f t="shared" ca="1" si="231"/>
        <v>0</v>
      </c>
      <c r="F994" s="97">
        <f t="shared" si="225"/>
        <v>1.0925</v>
      </c>
      <c r="G994" s="98">
        <f t="shared" ca="1" si="219"/>
        <v>1</v>
      </c>
      <c r="H994" s="95">
        <f ca="1">TRUNC(PRODUCT(G$10:G993),15)</f>
        <v>1.12551789132128</v>
      </c>
      <c r="I994" s="95">
        <f t="shared" ca="1" si="226"/>
        <v>1.11310277409853</v>
      </c>
      <c r="J994" s="95">
        <f t="shared" ca="1" si="220"/>
        <v>1.01115361</v>
      </c>
      <c r="K994" s="95">
        <f t="shared" ca="1" si="221"/>
        <v>11.15361</v>
      </c>
      <c r="L994" s="99">
        <f>IF(VLOOKUP(A994,$U$12:$AD$125,8)=VLOOKUP(A993,$U$12:$AD$125,8),0,VLOOKUP(A994,U$12:$AD$125,8))</f>
        <v>0</v>
      </c>
      <c r="M994" s="100">
        <f>IF(L994&gt;0,VLOOKUP(L994,T$12:$AC$125,7),0)</f>
        <v>0</v>
      </c>
      <c r="N994" s="95">
        <f t="shared" si="227"/>
        <v>0</v>
      </c>
      <c r="O994" s="95">
        <f t="shared" ca="1" si="222"/>
        <v>11.15361</v>
      </c>
      <c r="P994" s="101" t="str">
        <f t="shared" si="228"/>
        <v>J=</v>
      </c>
      <c r="Q994" s="102">
        <f t="shared" si="229"/>
        <v>44489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  <c r="FI994" s="20"/>
      <c r="FJ994" s="20"/>
      <c r="FK994" s="20"/>
      <c r="FL994" s="20"/>
      <c r="FM994" s="20"/>
      <c r="FN994" s="20"/>
      <c r="FO994" s="20"/>
      <c r="FP994" s="20"/>
    </row>
    <row r="995" spans="1:172" x14ac:dyDescent="0.2">
      <c r="A995" s="93">
        <f t="shared" si="223"/>
        <v>44410</v>
      </c>
      <c r="B995" s="94">
        <f t="shared" ca="1" si="230"/>
        <v>1011.15361</v>
      </c>
      <c r="C995" s="95">
        <f t="shared" si="224"/>
        <v>1000</v>
      </c>
      <c r="D995" s="96">
        <f ca="1">IF(A995&lt;$B$1,VLOOKUP(A995,[1]DI!$A$4:$B$15000,2,FALSE),0)</f>
        <v>4.1500000000000002E-2</v>
      </c>
      <c r="E995" s="95">
        <f t="shared" ca="1" si="231"/>
        <v>1.6137000000000001E-4</v>
      </c>
      <c r="F995" s="97">
        <f t="shared" si="225"/>
        <v>1.0925</v>
      </c>
      <c r="G995" s="98">
        <f t="shared" ca="1" si="219"/>
        <v>1.0001762967250001</v>
      </c>
      <c r="H995" s="95">
        <f ca="1">TRUNC(PRODUCT(G$10:G994),15)</f>
        <v>1.12551789132128</v>
      </c>
      <c r="I995" s="95">
        <f t="shared" ca="1" si="226"/>
        <v>1.11310277409853</v>
      </c>
      <c r="J995" s="95">
        <f t="shared" ca="1" si="220"/>
        <v>1.01115361</v>
      </c>
      <c r="K995" s="95">
        <f t="shared" ca="1" si="221"/>
        <v>11.15361</v>
      </c>
      <c r="L995" s="99">
        <f>IF(VLOOKUP(A995,$U$12:$AD$125,8)=VLOOKUP(A994,$U$12:$AD$125,8),0,VLOOKUP(A995,U$12:$AD$125,8))</f>
        <v>0</v>
      </c>
      <c r="M995" s="100">
        <f>IF(L995&gt;0,VLOOKUP(L995,T$12:$AC$125,7),0)</f>
        <v>0</v>
      </c>
      <c r="N995" s="95">
        <f t="shared" si="227"/>
        <v>0</v>
      </c>
      <c r="O995" s="95">
        <f t="shared" ca="1" si="222"/>
        <v>11.15361</v>
      </c>
      <c r="P995" s="101" t="str">
        <f t="shared" si="228"/>
        <v>J=</v>
      </c>
      <c r="Q995" s="102">
        <f t="shared" si="229"/>
        <v>44489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  <c r="FI995" s="20"/>
      <c r="FJ995" s="20"/>
      <c r="FK995" s="20"/>
      <c r="FL995" s="20"/>
      <c r="FM995" s="20"/>
      <c r="FN995" s="20"/>
      <c r="FO995" s="20"/>
      <c r="FP995" s="20"/>
    </row>
    <row r="996" spans="1:172" x14ac:dyDescent="0.2">
      <c r="A996" s="93">
        <f t="shared" si="223"/>
        <v>44411</v>
      </c>
      <c r="B996" s="94">
        <f t="shared" ca="1" si="230"/>
        <v>1011.33188</v>
      </c>
      <c r="C996" s="95">
        <f t="shared" si="224"/>
        <v>1000</v>
      </c>
      <c r="D996" s="96">
        <f ca="1">IF(A996&lt;$B$1,VLOOKUP(A996,[1]DI!$A$4:$B$15000,2,FALSE),0)</f>
        <v>4.1500000000000002E-2</v>
      </c>
      <c r="E996" s="95">
        <f t="shared" ca="1" si="231"/>
        <v>1.6137000000000001E-4</v>
      </c>
      <c r="F996" s="97">
        <f t="shared" si="225"/>
        <v>1.0925</v>
      </c>
      <c r="G996" s="98">
        <f t="shared" ca="1" si="219"/>
        <v>1.0001762967250001</v>
      </c>
      <c r="H996" s="95">
        <f ca="1">TRUNC(PRODUCT(G$10:G995),15)</f>
        <v>1.1257163164394499</v>
      </c>
      <c r="I996" s="95">
        <f t="shared" ca="1" si="226"/>
        <v>1.11310277409853</v>
      </c>
      <c r="J996" s="95">
        <f t="shared" ca="1" si="220"/>
        <v>1.01133188</v>
      </c>
      <c r="K996" s="95">
        <f t="shared" ca="1" si="221"/>
        <v>11.33188</v>
      </c>
      <c r="L996" s="99">
        <f>IF(VLOOKUP(A996,$U$12:$AD$125,8)=VLOOKUP(A995,$U$12:$AD$125,8),0,VLOOKUP(A996,U$12:$AD$125,8))</f>
        <v>0</v>
      </c>
      <c r="M996" s="100">
        <f>IF(L996&gt;0,VLOOKUP(L996,T$12:$AC$125,7),0)</f>
        <v>0</v>
      </c>
      <c r="N996" s="95">
        <f t="shared" si="227"/>
        <v>0</v>
      </c>
      <c r="O996" s="95">
        <f t="shared" ca="1" si="222"/>
        <v>11.33188</v>
      </c>
      <c r="P996" s="101" t="str">
        <f t="shared" si="228"/>
        <v>J=</v>
      </c>
      <c r="Q996" s="102">
        <f t="shared" si="229"/>
        <v>44489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  <c r="FI996" s="20"/>
      <c r="FJ996" s="20"/>
      <c r="FK996" s="20"/>
      <c r="FL996" s="20"/>
      <c r="FM996" s="20"/>
      <c r="FN996" s="20"/>
      <c r="FO996" s="20"/>
      <c r="FP996" s="20"/>
    </row>
    <row r="997" spans="1:172" x14ac:dyDescent="0.2">
      <c r="A997" s="93">
        <f t="shared" si="223"/>
        <v>44412</v>
      </c>
      <c r="B997" s="94">
        <f t="shared" ca="1" si="230"/>
        <v>1011.51017</v>
      </c>
      <c r="C997" s="95">
        <f t="shared" si="224"/>
        <v>1000</v>
      </c>
      <c r="D997" s="96">
        <f ca="1">IF(A997&lt;$B$1,VLOOKUP(A997,[1]DI!$A$4:$B$15000,2,FALSE),0)</f>
        <v>4.1500000000000002E-2</v>
      </c>
      <c r="E997" s="95">
        <f t="shared" ca="1" si="231"/>
        <v>1.6137000000000001E-4</v>
      </c>
      <c r="F997" s="97">
        <f t="shared" si="225"/>
        <v>1.0925</v>
      </c>
      <c r="G997" s="98">
        <f t="shared" ca="1" si="219"/>
        <v>1.0001762967250001</v>
      </c>
      <c r="H997" s="95">
        <f ca="1">TRUNC(PRODUCT(G$10:G996),15)</f>
        <v>1.12591477653932</v>
      </c>
      <c r="I997" s="95">
        <f t="shared" ca="1" si="226"/>
        <v>1.11310277409853</v>
      </c>
      <c r="J997" s="95">
        <f t="shared" ca="1" si="220"/>
        <v>1.01151017</v>
      </c>
      <c r="K997" s="95">
        <f t="shared" ca="1" si="221"/>
        <v>11.51017</v>
      </c>
      <c r="L997" s="99">
        <f>IF(VLOOKUP(A997,$U$12:$AD$125,8)=VLOOKUP(A996,$U$12:$AD$125,8),0,VLOOKUP(A997,U$12:$AD$125,8))</f>
        <v>0</v>
      </c>
      <c r="M997" s="100">
        <f>IF(L997&gt;0,VLOOKUP(L997,T$12:$AC$125,7),0)</f>
        <v>0</v>
      </c>
      <c r="N997" s="95">
        <f t="shared" si="227"/>
        <v>0</v>
      </c>
      <c r="O997" s="95">
        <f t="shared" ca="1" si="222"/>
        <v>11.51017</v>
      </c>
      <c r="P997" s="101" t="str">
        <f t="shared" si="228"/>
        <v>J=</v>
      </c>
      <c r="Q997" s="102">
        <f t="shared" si="229"/>
        <v>44489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  <c r="FI997" s="20"/>
      <c r="FJ997" s="20"/>
      <c r="FK997" s="20"/>
      <c r="FL997" s="20"/>
      <c r="FM997" s="20"/>
      <c r="FN997" s="20"/>
      <c r="FO997" s="20"/>
      <c r="FP997" s="20"/>
    </row>
    <row r="998" spans="1:172" x14ac:dyDescent="0.2">
      <c r="A998" s="93">
        <f t="shared" si="223"/>
        <v>44413</v>
      </c>
      <c r="B998" s="94">
        <f t="shared" ca="1" si="230"/>
        <v>1011.6885</v>
      </c>
      <c r="C998" s="95">
        <f t="shared" si="224"/>
        <v>1000</v>
      </c>
      <c r="D998" s="96">
        <f ca="1">IF(A998&lt;$B$1,VLOOKUP(A998,[1]DI!$A$4:$B$15000,2,FALSE),0)</f>
        <v>5.1499999999999997E-2</v>
      </c>
      <c r="E998" s="95">
        <f t="shared" ca="1" si="231"/>
        <v>1.9929999999999999E-4</v>
      </c>
      <c r="F998" s="97">
        <f t="shared" si="225"/>
        <v>1.0925</v>
      </c>
      <c r="G998" s="98">
        <f t="shared" ca="1" si="219"/>
        <v>1.0002177352499999</v>
      </c>
      <c r="H998" s="95">
        <f ca="1">TRUNC(PRODUCT(G$10:G997),15)</f>
        <v>1.1261132716270501</v>
      </c>
      <c r="I998" s="95">
        <f t="shared" ca="1" si="226"/>
        <v>1.11310277409853</v>
      </c>
      <c r="J998" s="95">
        <f t="shared" ca="1" si="220"/>
        <v>1.0116885</v>
      </c>
      <c r="K998" s="95">
        <f t="shared" ca="1" si="221"/>
        <v>11.688499999999999</v>
      </c>
      <c r="L998" s="99">
        <f>IF(VLOOKUP(A998,$U$12:$AD$125,8)=VLOOKUP(A997,$U$12:$AD$125,8),0,VLOOKUP(A998,U$12:$AD$125,8))</f>
        <v>0</v>
      </c>
      <c r="M998" s="100">
        <f>IF(L998&gt;0,VLOOKUP(L998,T$12:$AC$125,7),0)</f>
        <v>0</v>
      </c>
      <c r="N998" s="95">
        <f t="shared" si="227"/>
        <v>0</v>
      </c>
      <c r="O998" s="95">
        <f t="shared" ca="1" si="222"/>
        <v>11.688499999999999</v>
      </c>
      <c r="P998" s="101" t="str">
        <f t="shared" si="228"/>
        <v>J=</v>
      </c>
      <c r="Q998" s="102">
        <f t="shared" si="229"/>
        <v>44489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  <c r="FI998" s="20"/>
      <c r="FJ998" s="20"/>
      <c r="FK998" s="20"/>
      <c r="FL998" s="20"/>
      <c r="FM998" s="20"/>
      <c r="FN998" s="20"/>
      <c r="FO998" s="20"/>
      <c r="FP998" s="20"/>
    </row>
    <row r="999" spans="1:172" x14ac:dyDescent="0.2">
      <c r="A999" s="93">
        <f t="shared" si="223"/>
        <v>44414</v>
      </c>
      <c r="B999" s="94">
        <f t="shared" ca="1" si="230"/>
        <v>1011.90878</v>
      </c>
      <c r="C999" s="95">
        <f t="shared" si="224"/>
        <v>1000</v>
      </c>
      <c r="D999" s="96">
        <f ca="1">IF(A999&lt;$B$1,VLOOKUP(A999,[1]DI!$A$4:$B$15000,2,FALSE),0)</f>
        <v>5.1499999999999997E-2</v>
      </c>
      <c r="E999" s="95">
        <f t="shared" ca="1" si="231"/>
        <v>1.9929999999999999E-4</v>
      </c>
      <c r="F999" s="97">
        <f t="shared" si="225"/>
        <v>1.0925</v>
      </c>
      <c r="G999" s="98">
        <f t="shared" ca="1" si="219"/>
        <v>1.0002177352499999</v>
      </c>
      <c r="H999" s="95">
        <f ca="1">TRUNC(PRODUCT(G$10:G998),15)</f>
        <v>1.12635846618178</v>
      </c>
      <c r="I999" s="95">
        <f t="shared" ca="1" si="226"/>
        <v>1.11310277409853</v>
      </c>
      <c r="J999" s="95">
        <f t="shared" ca="1" si="220"/>
        <v>1.01190878</v>
      </c>
      <c r="K999" s="95">
        <f t="shared" ca="1" si="221"/>
        <v>11.90878</v>
      </c>
      <c r="L999" s="99">
        <f>IF(VLOOKUP(A999,$U$12:$AD$125,8)=VLOOKUP(A998,$U$12:$AD$125,8),0,VLOOKUP(A999,U$12:$AD$125,8))</f>
        <v>0</v>
      </c>
      <c r="M999" s="100">
        <f>IF(L999&gt;0,VLOOKUP(L999,T$12:$AC$125,7),0)</f>
        <v>0</v>
      </c>
      <c r="N999" s="95">
        <f t="shared" si="227"/>
        <v>0</v>
      </c>
      <c r="O999" s="95">
        <f t="shared" ca="1" si="222"/>
        <v>11.90878</v>
      </c>
      <c r="P999" s="101" t="str">
        <f t="shared" si="228"/>
        <v>J=</v>
      </c>
      <c r="Q999" s="102">
        <f t="shared" si="229"/>
        <v>44489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  <c r="FI999" s="20"/>
      <c r="FJ999" s="20"/>
      <c r="FK999" s="20"/>
      <c r="FL999" s="20"/>
      <c r="FM999" s="20"/>
      <c r="FN999" s="20"/>
      <c r="FO999" s="20"/>
      <c r="FP999" s="20"/>
    </row>
    <row r="1000" spans="1:172" x14ac:dyDescent="0.2">
      <c r="A1000" s="93">
        <f t="shared" si="223"/>
        <v>44415</v>
      </c>
      <c r="B1000" s="94">
        <f t="shared" ca="1" si="230"/>
        <v>1012.12909999</v>
      </c>
      <c r="C1000" s="95">
        <f t="shared" si="224"/>
        <v>1000</v>
      </c>
      <c r="D1000" s="96">
        <f ca="1">IF(A1000&lt;$B$1,VLOOKUP(A1000,[1]DI!$A$4:$B$15000,2,FALSE),0)</f>
        <v>0</v>
      </c>
      <c r="E1000" s="95">
        <f t="shared" ca="1" si="231"/>
        <v>0</v>
      </c>
      <c r="F1000" s="97">
        <f t="shared" si="225"/>
        <v>1.0925</v>
      </c>
      <c r="G1000" s="98">
        <f t="shared" ca="1" si="219"/>
        <v>1</v>
      </c>
      <c r="H1000" s="95">
        <f ca="1">TRUNC(PRODUCT(G$10:G999),15)</f>
        <v>1.126603714124</v>
      </c>
      <c r="I1000" s="95">
        <f t="shared" ca="1" si="226"/>
        <v>1.11310277409853</v>
      </c>
      <c r="J1000" s="95">
        <f t="shared" ca="1" si="220"/>
        <v>1.0121290999999999</v>
      </c>
      <c r="K1000" s="95">
        <f t="shared" ca="1" si="221"/>
        <v>12.12909999</v>
      </c>
      <c r="L1000" s="99">
        <f>IF(VLOOKUP(A1000,$U$12:$AD$125,8)=VLOOKUP(A999,$U$12:$AD$125,8),0,VLOOKUP(A1000,U$12:$AD$125,8))</f>
        <v>0</v>
      </c>
      <c r="M1000" s="100">
        <f>IF(L1000&gt;0,VLOOKUP(L1000,T$12:$AC$125,7),0)</f>
        <v>0</v>
      </c>
      <c r="N1000" s="95">
        <f t="shared" si="227"/>
        <v>0</v>
      </c>
      <c r="O1000" s="95">
        <f t="shared" ca="1" si="222"/>
        <v>12.12909999</v>
      </c>
      <c r="P1000" s="101" t="str">
        <f t="shared" si="228"/>
        <v>J=</v>
      </c>
      <c r="Q1000" s="102">
        <f t="shared" si="229"/>
        <v>44489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  <c r="FI1000" s="20"/>
      <c r="FJ1000" s="20"/>
      <c r="FK1000" s="20"/>
      <c r="FL1000" s="20"/>
      <c r="FM1000" s="20"/>
      <c r="FN1000" s="20"/>
      <c r="FO1000" s="20"/>
      <c r="FP1000" s="20"/>
    </row>
    <row r="1001" spans="1:172" x14ac:dyDescent="0.2">
      <c r="A1001" s="93">
        <f t="shared" si="223"/>
        <v>44416</v>
      </c>
      <c r="B1001" s="94">
        <f t="shared" ca="1" si="230"/>
        <v>1012.12909999</v>
      </c>
      <c r="C1001" s="95">
        <f t="shared" si="224"/>
        <v>1000</v>
      </c>
      <c r="D1001" s="96">
        <f ca="1">IF(A1001&lt;$B$1,VLOOKUP(A1001,[1]DI!$A$4:$B$15000,2,FALSE),0)</f>
        <v>0</v>
      </c>
      <c r="E1001" s="95">
        <f t="shared" ca="1" si="231"/>
        <v>0</v>
      </c>
      <c r="F1001" s="97">
        <f t="shared" si="225"/>
        <v>1.0925</v>
      </c>
      <c r="G1001" s="98">
        <f t="shared" ca="1" si="219"/>
        <v>1</v>
      </c>
      <c r="H1001" s="95">
        <f ca="1">TRUNC(PRODUCT(G$10:G1000),15)</f>
        <v>1.126603714124</v>
      </c>
      <c r="I1001" s="95">
        <f t="shared" ca="1" si="226"/>
        <v>1.11310277409853</v>
      </c>
      <c r="J1001" s="95">
        <f t="shared" ca="1" si="220"/>
        <v>1.0121290999999999</v>
      </c>
      <c r="K1001" s="95">
        <f t="shared" ca="1" si="221"/>
        <v>12.12909999</v>
      </c>
      <c r="L1001" s="99">
        <f>IF(VLOOKUP(A1001,$U$12:$AD$125,8)=VLOOKUP(A1000,$U$12:$AD$125,8),0,VLOOKUP(A1001,U$12:$AD$125,8))</f>
        <v>0</v>
      </c>
      <c r="M1001" s="100">
        <f>IF(L1001&gt;0,VLOOKUP(L1001,T$12:$AC$125,7),0)</f>
        <v>0</v>
      </c>
      <c r="N1001" s="95">
        <f t="shared" si="227"/>
        <v>0</v>
      </c>
      <c r="O1001" s="95">
        <f t="shared" ca="1" si="222"/>
        <v>12.12909999</v>
      </c>
      <c r="P1001" s="101" t="str">
        <f t="shared" si="228"/>
        <v>J=</v>
      </c>
      <c r="Q1001" s="102">
        <f t="shared" si="229"/>
        <v>44489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  <c r="FI1001" s="20"/>
      <c r="FJ1001" s="20"/>
      <c r="FK1001" s="20"/>
      <c r="FL1001" s="20"/>
      <c r="FM1001" s="20"/>
      <c r="FN1001" s="20"/>
      <c r="FO1001" s="20"/>
      <c r="FP1001" s="20"/>
    </row>
    <row r="1002" spans="1:172" x14ac:dyDescent="0.2">
      <c r="A1002" s="93">
        <f t="shared" si="223"/>
        <v>44417</v>
      </c>
      <c r="B1002" s="94">
        <f t="shared" ca="1" si="230"/>
        <v>1012.12909999</v>
      </c>
      <c r="C1002" s="95">
        <f t="shared" si="224"/>
        <v>1000</v>
      </c>
      <c r="D1002" s="96">
        <f ca="1">IF(A1002&lt;$B$1,VLOOKUP(A1002,[1]DI!$A$4:$B$15000,2,FALSE),0)</f>
        <v>5.1499999999999997E-2</v>
      </c>
      <c r="E1002" s="95">
        <f t="shared" ca="1" si="231"/>
        <v>1.9929999999999999E-4</v>
      </c>
      <c r="F1002" s="97">
        <f t="shared" si="225"/>
        <v>1.0925</v>
      </c>
      <c r="G1002" s="98">
        <f t="shared" ca="1" si="219"/>
        <v>1.0002177352499999</v>
      </c>
      <c r="H1002" s="95">
        <f ca="1">TRUNC(PRODUCT(G$10:G1001),15)</f>
        <v>1.126603714124</v>
      </c>
      <c r="I1002" s="95">
        <f t="shared" ca="1" si="226"/>
        <v>1.11310277409853</v>
      </c>
      <c r="J1002" s="95">
        <f t="shared" ca="1" si="220"/>
        <v>1.0121290999999999</v>
      </c>
      <c r="K1002" s="95">
        <f t="shared" ca="1" si="221"/>
        <v>12.12909999</v>
      </c>
      <c r="L1002" s="99">
        <f>IF(VLOOKUP(A1002,$U$12:$AD$125,8)=VLOOKUP(A1001,$U$12:$AD$125,8),0,VLOOKUP(A1002,U$12:$AD$125,8))</f>
        <v>0</v>
      </c>
      <c r="M1002" s="100">
        <f>IF(L1002&gt;0,VLOOKUP(L1002,T$12:$AC$125,7),0)</f>
        <v>0</v>
      </c>
      <c r="N1002" s="95">
        <f t="shared" si="227"/>
        <v>0</v>
      </c>
      <c r="O1002" s="95">
        <f t="shared" ca="1" si="222"/>
        <v>12.12909999</v>
      </c>
      <c r="P1002" s="101" t="str">
        <f t="shared" si="228"/>
        <v>J=</v>
      </c>
      <c r="Q1002" s="102">
        <f t="shared" si="229"/>
        <v>44489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  <c r="FI1002" s="20"/>
      <c r="FJ1002" s="20"/>
      <c r="FK1002" s="20"/>
      <c r="FL1002" s="20"/>
      <c r="FM1002" s="20"/>
      <c r="FN1002" s="20"/>
      <c r="FO1002" s="20"/>
      <c r="FP1002" s="20"/>
    </row>
    <row r="1003" spans="1:172" x14ac:dyDescent="0.2">
      <c r="A1003" s="93">
        <f t="shared" si="223"/>
        <v>44418</v>
      </c>
      <c r="B1003" s="94">
        <f t="shared" ca="1" si="230"/>
        <v>1012.34947999</v>
      </c>
      <c r="C1003" s="95">
        <f t="shared" si="224"/>
        <v>1000</v>
      </c>
      <c r="D1003" s="96">
        <f ca="1">IF(A1003&lt;$B$1,VLOOKUP(A1003,[1]DI!$A$4:$B$15000,2,FALSE),0)</f>
        <v>5.1499999999999997E-2</v>
      </c>
      <c r="E1003" s="95">
        <f t="shared" ca="1" si="231"/>
        <v>1.9929999999999999E-4</v>
      </c>
      <c r="F1003" s="97">
        <f t="shared" si="225"/>
        <v>1.0925</v>
      </c>
      <c r="G1003" s="98">
        <f t="shared" ca="1" si="219"/>
        <v>1.0002177352499999</v>
      </c>
      <c r="H1003" s="95">
        <f ca="1">TRUNC(PRODUCT(G$10:G1002),15)</f>
        <v>1.1268490154653501</v>
      </c>
      <c r="I1003" s="95">
        <f t="shared" ca="1" si="226"/>
        <v>1.11310277409853</v>
      </c>
      <c r="J1003" s="95">
        <f t="shared" ca="1" si="220"/>
        <v>1.0123494799999999</v>
      </c>
      <c r="K1003" s="95">
        <f t="shared" ca="1" si="221"/>
        <v>12.349479990000001</v>
      </c>
      <c r="L1003" s="99">
        <f>IF(VLOOKUP(A1003,$U$12:$AD$125,8)=VLOOKUP(A1002,$U$12:$AD$125,8),0,VLOOKUP(A1003,U$12:$AD$125,8))</f>
        <v>0</v>
      </c>
      <c r="M1003" s="100">
        <f>IF(L1003&gt;0,VLOOKUP(L1003,T$12:$AC$125,7),0)</f>
        <v>0</v>
      </c>
      <c r="N1003" s="95">
        <f t="shared" si="227"/>
        <v>0</v>
      </c>
      <c r="O1003" s="95">
        <f t="shared" ca="1" si="222"/>
        <v>12.349479990000001</v>
      </c>
      <c r="P1003" s="101" t="str">
        <f t="shared" si="228"/>
        <v>J=</v>
      </c>
      <c r="Q1003" s="102">
        <f t="shared" si="229"/>
        <v>44489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  <c r="FI1003" s="20"/>
      <c r="FJ1003" s="20"/>
      <c r="FK1003" s="20"/>
      <c r="FL1003" s="20"/>
      <c r="FM1003" s="20"/>
      <c r="FN1003" s="20"/>
      <c r="FO1003" s="20"/>
      <c r="FP1003" s="20"/>
    </row>
    <row r="1004" spans="1:172" x14ac:dyDescent="0.2">
      <c r="A1004" s="93">
        <f t="shared" si="223"/>
        <v>44419</v>
      </c>
      <c r="B1004" s="94">
        <f t="shared" ca="1" si="230"/>
        <v>1012.56989999</v>
      </c>
      <c r="C1004" s="95">
        <f t="shared" si="224"/>
        <v>1000</v>
      </c>
      <c r="D1004" s="96">
        <f ca="1">IF(A1004&lt;$B$1,VLOOKUP(A1004,[1]DI!$A$4:$B$15000,2,FALSE),0)</f>
        <v>5.1499999999999997E-2</v>
      </c>
      <c r="E1004" s="95">
        <f t="shared" ca="1" si="231"/>
        <v>1.9929999999999999E-4</v>
      </c>
      <c r="F1004" s="97">
        <f t="shared" si="225"/>
        <v>1.0925</v>
      </c>
      <c r="G1004" s="98">
        <f t="shared" ca="1" si="219"/>
        <v>1.0002177352499999</v>
      </c>
      <c r="H1004" s="95">
        <f ca="1">TRUNC(PRODUCT(G$10:G1003),15)</f>
        <v>1.1270943702174401</v>
      </c>
      <c r="I1004" s="95">
        <f t="shared" ca="1" si="226"/>
        <v>1.11310277409853</v>
      </c>
      <c r="J1004" s="95">
        <f t="shared" ca="1" si="220"/>
        <v>1.0125698999999999</v>
      </c>
      <c r="K1004" s="95">
        <f t="shared" ca="1" si="221"/>
        <v>12.56989999</v>
      </c>
      <c r="L1004" s="99">
        <f>IF(VLOOKUP(A1004,$U$12:$AD$125,8)=VLOOKUP(A1003,$U$12:$AD$125,8),0,VLOOKUP(A1004,U$12:$AD$125,8))</f>
        <v>0</v>
      </c>
      <c r="M1004" s="100">
        <f>IF(L1004&gt;0,VLOOKUP(L1004,T$12:$AC$125,7),0)</f>
        <v>0</v>
      </c>
      <c r="N1004" s="95">
        <f t="shared" si="227"/>
        <v>0</v>
      </c>
      <c r="O1004" s="95">
        <f t="shared" ca="1" si="222"/>
        <v>12.56989999</v>
      </c>
      <c r="P1004" s="101" t="str">
        <f t="shared" si="228"/>
        <v>J=</v>
      </c>
      <c r="Q1004" s="102">
        <f t="shared" si="229"/>
        <v>44489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  <c r="FI1004" s="20"/>
      <c r="FJ1004" s="20"/>
      <c r="FK1004" s="20"/>
      <c r="FL1004" s="20"/>
      <c r="FM1004" s="20"/>
      <c r="FN1004" s="20"/>
      <c r="FO1004" s="20"/>
      <c r="FP1004" s="20"/>
    </row>
    <row r="1005" spans="1:172" x14ac:dyDescent="0.2">
      <c r="A1005" s="93">
        <f t="shared" si="223"/>
        <v>44420</v>
      </c>
      <c r="B1005" s="94">
        <f t="shared" ca="1" si="230"/>
        <v>1012.79038</v>
      </c>
      <c r="C1005" s="95">
        <f t="shared" si="224"/>
        <v>1000</v>
      </c>
      <c r="D1005" s="96">
        <f ca="1">IF(A1005&lt;$B$1,VLOOKUP(A1005,[1]DI!$A$4:$B$15000,2,FALSE),0)</f>
        <v>5.1499999999999997E-2</v>
      </c>
      <c r="E1005" s="95">
        <f t="shared" ca="1" si="231"/>
        <v>1.9929999999999999E-4</v>
      </c>
      <c r="F1005" s="97">
        <f t="shared" si="225"/>
        <v>1.0925</v>
      </c>
      <c r="G1005" s="98">
        <f t="shared" ca="1" si="219"/>
        <v>1.0002177352499999</v>
      </c>
      <c r="H1005" s="95">
        <f ca="1">TRUNC(PRODUCT(G$10:G1004),15)</f>
        <v>1.1273397783919199</v>
      </c>
      <c r="I1005" s="95">
        <f t="shared" ca="1" si="226"/>
        <v>1.11310277409853</v>
      </c>
      <c r="J1005" s="95">
        <f t="shared" ca="1" si="220"/>
        <v>1.01279038</v>
      </c>
      <c r="K1005" s="95">
        <f t="shared" ca="1" si="221"/>
        <v>12.790380000000001</v>
      </c>
      <c r="L1005" s="99">
        <f>IF(VLOOKUP(A1005,$U$12:$AD$125,8)=VLOOKUP(A1004,$U$12:$AD$125,8),0,VLOOKUP(A1005,U$12:$AD$125,8))</f>
        <v>0</v>
      </c>
      <c r="M1005" s="100">
        <f>IF(L1005&gt;0,VLOOKUP(L1005,T$12:$AC$125,7),0)</f>
        <v>0</v>
      </c>
      <c r="N1005" s="95">
        <f t="shared" si="227"/>
        <v>0</v>
      </c>
      <c r="O1005" s="95">
        <f t="shared" ca="1" si="222"/>
        <v>12.790380000000001</v>
      </c>
      <c r="P1005" s="101" t="str">
        <f t="shared" si="228"/>
        <v>J=</v>
      </c>
      <c r="Q1005" s="102">
        <f t="shared" si="229"/>
        <v>44489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  <c r="FI1005" s="20"/>
      <c r="FJ1005" s="20"/>
      <c r="FK1005" s="20"/>
      <c r="FL1005" s="20"/>
      <c r="FM1005" s="20"/>
      <c r="FN1005" s="20"/>
      <c r="FO1005" s="20"/>
      <c r="FP1005" s="20"/>
    </row>
    <row r="1006" spans="1:172" x14ac:dyDescent="0.2">
      <c r="A1006" s="93">
        <f t="shared" si="223"/>
        <v>44421</v>
      </c>
      <c r="B1006" s="94">
        <f t="shared" ca="1" si="230"/>
        <v>1013.0109</v>
      </c>
      <c r="C1006" s="95">
        <f t="shared" si="224"/>
        <v>1000</v>
      </c>
      <c r="D1006" s="96">
        <f ca="1">IF(A1006&lt;$B$1,VLOOKUP(A1006,[1]DI!$A$4:$B$15000,2,FALSE),0)</f>
        <v>5.1499999999999997E-2</v>
      </c>
      <c r="E1006" s="95">
        <f t="shared" ca="1" si="231"/>
        <v>1.9929999999999999E-4</v>
      </c>
      <c r="F1006" s="97">
        <f t="shared" si="225"/>
        <v>1.0925</v>
      </c>
      <c r="G1006" s="98">
        <f t="shared" ca="1" si="219"/>
        <v>1.0002177352499999</v>
      </c>
      <c r="H1006" s="95">
        <f ca="1">TRUNC(PRODUCT(G$10:G1005),15)</f>
        <v>1.1275852400004001</v>
      </c>
      <c r="I1006" s="95">
        <f t="shared" ca="1" si="226"/>
        <v>1.11310277409853</v>
      </c>
      <c r="J1006" s="95">
        <f t="shared" ca="1" si="220"/>
        <v>1.0130109</v>
      </c>
      <c r="K1006" s="95">
        <f t="shared" ca="1" si="221"/>
        <v>13.010899999999999</v>
      </c>
      <c r="L1006" s="99">
        <f>IF(VLOOKUP(A1006,$U$12:$AD$125,8)=VLOOKUP(A1005,$U$12:$AD$125,8),0,VLOOKUP(A1006,U$12:$AD$125,8))</f>
        <v>0</v>
      </c>
      <c r="M1006" s="100">
        <f>IF(L1006&gt;0,VLOOKUP(L1006,T$12:$AC$125,7),0)</f>
        <v>0</v>
      </c>
      <c r="N1006" s="95">
        <f t="shared" si="227"/>
        <v>0</v>
      </c>
      <c r="O1006" s="95">
        <f t="shared" ca="1" si="222"/>
        <v>13.010899999999999</v>
      </c>
      <c r="P1006" s="101" t="str">
        <f t="shared" si="228"/>
        <v>J=</v>
      </c>
      <c r="Q1006" s="102">
        <f t="shared" si="229"/>
        <v>44489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  <c r="FI1006" s="20"/>
      <c r="FJ1006" s="20"/>
      <c r="FK1006" s="20"/>
      <c r="FL1006" s="20"/>
      <c r="FM1006" s="20"/>
      <c r="FN1006" s="20"/>
      <c r="FO1006" s="20"/>
      <c r="FP1006" s="20"/>
    </row>
    <row r="1007" spans="1:172" x14ac:dyDescent="0.2">
      <c r="A1007" s="93">
        <f t="shared" si="223"/>
        <v>44422</v>
      </c>
      <c r="B1007" s="94">
        <f t="shared" ca="1" si="230"/>
        <v>1013.2314699999999</v>
      </c>
      <c r="C1007" s="95">
        <f t="shared" si="224"/>
        <v>1000</v>
      </c>
      <c r="D1007" s="96">
        <f ca="1">IF(A1007&lt;$B$1,VLOOKUP(A1007,[1]DI!$A$4:$B$15000,2,FALSE),0)</f>
        <v>0</v>
      </c>
      <c r="E1007" s="95">
        <f t="shared" ca="1" si="231"/>
        <v>0</v>
      </c>
      <c r="F1007" s="97">
        <f t="shared" si="225"/>
        <v>1.0925</v>
      </c>
      <c r="G1007" s="98">
        <f t="shared" ca="1" si="219"/>
        <v>1</v>
      </c>
      <c r="H1007" s="95">
        <f ca="1">TRUNC(PRODUCT(G$10:G1006),15)</f>
        <v>1.1278307550545299</v>
      </c>
      <c r="I1007" s="95">
        <f t="shared" ca="1" si="226"/>
        <v>1.11310277409853</v>
      </c>
      <c r="J1007" s="95">
        <f t="shared" ca="1" si="220"/>
        <v>1.01323147</v>
      </c>
      <c r="K1007" s="95">
        <f t="shared" ca="1" si="221"/>
        <v>13.23147</v>
      </c>
      <c r="L1007" s="99">
        <f>IF(VLOOKUP(A1007,$U$12:$AD$125,8)=VLOOKUP(A1006,$U$12:$AD$125,8),0,VLOOKUP(A1007,U$12:$AD$125,8))</f>
        <v>0</v>
      </c>
      <c r="M1007" s="100">
        <f>IF(L1007&gt;0,VLOOKUP(L1007,T$12:$AC$125,7),0)</f>
        <v>0</v>
      </c>
      <c r="N1007" s="95">
        <f t="shared" si="227"/>
        <v>0</v>
      </c>
      <c r="O1007" s="95">
        <f t="shared" ca="1" si="222"/>
        <v>13.23147</v>
      </c>
      <c r="P1007" s="101" t="str">
        <f t="shared" si="228"/>
        <v>J=</v>
      </c>
      <c r="Q1007" s="102">
        <f t="shared" si="229"/>
        <v>44489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  <c r="FI1007" s="20"/>
      <c r="FJ1007" s="20"/>
      <c r="FK1007" s="20"/>
      <c r="FL1007" s="20"/>
      <c r="FM1007" s="20"/>
      <c r="FN1007" s="20"/>
      <c r="FO1007" s="20"/>
      <c r="FP1007" s="20"/>
    </row>
    <row r="1008" spans="1:172" x14ac:dyDescent="0.2">
      <c r="A1008" s="93">
        <f t="shared" si="223"/>
        <v>44423</v>
      </c>
      <c r="B1008" s="94">
        <f t="shared" ca="1" si="230"/>
        <v>1013.2314699999999</v>
      </c>
      <c r="C1008" s="95">
        <f t="shared" si="224"/>
        <v>1000</v>
      </c>
      <c r="D1008" s="96">
        <f ca="1">IF(A1008&lt;$B$1,VLOOKUP(A1008,[1]DI!$A$4:$B$15000,2,FALSE),0)</f>
        <v>0</v>
      </c>
      <c r="E1008" s="95">
        <f t="shared" ca="1" si="231"/>
        <v>0</v>
      </c>
      <c r="F1008" s="97">
        <f t="shared" si="225"/>
        <v>1.0925</v>
      </c>
      <c r="G1008" s="98">
        <f t="shared" ca="1" si="219"/>
        <v>1</v>
      </c>
      <c r="H1008" s="95">
        <f ca="1">TRUNC(PRODUCT(G$10:G1007),15)</f>
        <v>1.1278307550545299</v>
      </c>
      <c r="I1008" s="95">
        <f t="shared" ca="1" si="226"/>
        <v>1.11310277409853</v>
      </c>
      <c r="J1008" s="95">
        <f t="shared" ca="1" si="220"/>
        <v>1.01323147</v>
      </c>
      <c r="K1008" s="95">
        <f t="shared" ca="1" si="221"/>
        <v>13.23147</v>
      </c>
      <c r="L1008" s="99">
        <f>IF(VLOOKUP(A1008,$U$12:$AD$125,8)=VLOOKUP(A1007,$U$12:$AD$125,8),0,VLOOKUP(A1008,U$12:$AD$125,8))</f>
        <v>0</v>
      </c>
      <c r="M1008" s="100">
        <f>IF(L1008&gt;0,VLOOKUP(L1008,T$12:$AC$125,7),0)</f>
        <v>0</v>
      </c>
      <c r="N1008" s="95">
        <f t="shared" si="227"/>
        <v>0</v>
      </c>
      <c r="O1008" s="95">
        <f t="shared" ca="1" si="222"/>
        <v>13.23147</v>
      </c>
      <c r="P1008" s="101" t="str">
        <f t="shared" si="228"/>
        <v>J=</v>
      </c>
      <c r="Q1008" s="102">
        <f t="shared" si="229"/>
        <v>44489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  <c r="FI1008" s="20"/>
      <c r="FJ1008" s="20"/>
      <c r="FK1008" s="20"/>
      <c r="FL1008" s="20"/>
      <c r="FM1008" s="20"/>
      <c r="FN1008" s="20"/>
      <c r="FO1008" s="20"/>
      <c r="FP1008" s="20"/>
    </row>
    <row r="1009" spans="1:175" x14ac:dyDescent="0.2">
      <c r="A1009" s="93">
        <f t="shared" si="223"/>
        <v>44424</v>
      </c>
      <c r="B1009" s="94">
        <f t="shared" ca="1" si="230"/>
        <v>1013.2314699999999</v>
      </c>
      <c r="C1009" s="95">
        <f t="shared" si="224"/>
        <v>1000</v>
      </c>
      <c r="D1009" s="96">
        <f ca="1">IF(A1009&lt;$B$1,VLOOKUP(A1009,[1]DI!$A$4:$B$15000,2,FALSE),0)</f>
        <v>5.1499999999999997E-2</v>
      </c>
      <c r="E1009" s="95">
        <f t="shared" ca="1" si="231"/>
        <v>1.9929999999999999E-4</v>
      </c>
      <c r="F1009" s="97">
        <f t="shared" si="225"/>
        <v>1.0925</v>
      </c>
      <c r="G1009" s="98">
        <f t="shared" ca="1" si="219"/>
        <v>1.0002177352499999</v>
      </c>
      <c r="H1009" s="95">
        <f ca="1">TRUNC(PRODUCT(G$10:G1008),15)</f>
        <v>1.1278307550545299</v>
      </c>
      <c r="I1009" s="95">
        <f t="shared" ca="1" si="226"/>
        <v>1.11310277409853</v>
      </c>
      <c r="J1009" s="95">
        <f t="shared" ca="1" si="220"/>
        <v>1.01323147</v>
      </c>
      <c r="K1009" s="95">
        <f t="shared" ca="1" si="221"/>
        <v>13.23147</v>
      </c>
      <c r="L1009" s="99">
        <f>IF(VLOOKUP(A1009,$U$12:$AD$125,8)=VLOOKUP(A1008,$U$12:$AD$125,8),0,VLOOKUP(A1009,U$12:$AD$125,8))</f>
        <v>0</v>
      </c>
      <c r="M1009" s="100">
        <f>IF(L1009&gt;0,VLOOKUP(L1009,T$12:$AC$125,7),0)</f>
        <v>0</v>
      </c>
      <c r="N1009" s="95">
        <f t="shared" si="227"/>
        <v>0</v>
      </c>
      <c r="O1009" s="95">
        <f t="shared" ca="1" si="222"/>
        <v>13.23147</v>
      </c>
      <c r="P1009" s="101" t="str">
        <f t="shared" si="228"/>
        <v>J=</v>
      </c>
      <c r="Q1009" s="102">
        <f t="shared" si="229"/>
        <v>44489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  <c r="FI1009" s="20"/>
      <c r="FJ1009" s="20"/>
      <c r="FK1009" s="20"/>
      <c r="FL1009" s="20"/>
      <c r="FM1009" s="20"/>
      <c r="FN1009" s="20"/>
      <c r="FO1009" s="20"/>
      <c r="FP1009" s="20"/>
    </row>
    <row r="1010" spans="1:175" x14ac:dyDescent="0.2">
      <c r="A1010" s="93">
        <f t="shared" si="223"/>
        <v>44425</v>
      </c>
      <c r="B1010" s="94">
        <f t="shared" ca="1" si="230"/>
        <v>1013.45208</v>
      </c>
      <c r="C1010" s="95">
        <f t="shared" si="224"/>
        <v>1000</v>
      </c>
      <c r="D1010" s="96">
        <f ca="1">IF(A1010&lt;$B$1,VLOOKUP(A1010,[1]DI!$A$4:$B$15000,2,FALSE),0)</f>
        <v>5.1499999999999997E-2</v>
      </c>
      <c r="E1010" s="95">
        <f t="shared" ca="1" si="231"/>
        <v>1.9929999999999999E-4</v>
      </c>
      <c r="F1010" s="97">
        <f t="shared" si="225"/>
        <v>1.0925</v>
      </c>
      <c r="G1010" s="98">
        <f t="shared" ca="1" si="219"/>
        <v>1.0002177352499999</v>
      </c>
      <c r="H1010" s="95">
        <f ca="1">TRUNC(PRODUCT(G$10:G1009),15)</f>
        <v>1.1280763235659399</v>
      </c>
      <c r="I1010" s="95">
        <f t="shared" ca="1" si="226"/>
        <v>1.11310277409853</v>
      </c>
      <c r="J1010" s="95">
        <f t="shared" ca="1" si="220"/>
        <v>1.01345208</v>
      </c>
      <c r="K1010" s="95">
        <f t="shared" ca="1" si="221"/>
        <v>13.45208</v>
      </c>
      <c r="L1010" s="99">
        <f>IF(VLOOKUP(A1010,$U$12:$AD$125,8)=VLOOKUP(A1009,$U$12:$AD$125,8),0,VLOOKUP(A1010,U$12:$AD$125,8))</f>
        <v>0</v>
      </c>
      <c r="M1010" s="100">
        <f>IF(L1010&gt;0,VLOOKUP(L1010,T$12:$AC$125,7),0)</f>
        <v>0</v>
      </c>
      <c r="N1010" s="95">
        <f t="shared" si="227"/>
        <v>0</v>
      </c>
      <c r="O1010" s="95">
        <f t="shared" ca="1" si="222"/>
        <v>13.45208</v>
      </c>
      <c r="P1010" s="101" t="str">
        <f t="shared" si="228"/>
        <v>J=</v>
      </c>
      <c r="Q1010" s="102">
        <f t="shared" si="229"/>
        <v>44489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  <c r="FI1010" s="20"/>
      <c r="FJ1010" s="20"/>
      <c r="FK1010" s="20"/>
      <c r="FL1010" s="20"/>
      <c r="FM1010" s="20"/>
      <c r="FN1010" s="20"/>
      <c r="FO1010" s="20"/>
      <c r="FP1010" s="20"/>
    </row>
    <row r="1011" spans="1:175" x14ac:dyDescent="0.2">
      <c r="A1011" s="93">
        <f t="shared" si="223"/>
        <v>44426</v>
      </c>
      <c r="B1011" s="94">
        <f t="shared" ca="1" si="230"/>
        <v>1013.67275</v>
      </c>
      <c r="C1011" s="95">
        <f t="shared" si="224"/>
        <v>1000</v>
      </c>
      <c r="D1011" s="96">
        <f ca="1">IF(A1011&lt;$B$1,VLOOKUP(A1011,[1]DI!$A$4:$B$15000,2,FALSE),0)</f>
        <v>5.1499999999999997E-2</v>
      </c>
      <c r="E1011" s="95">
        <f t="shared" ca="1" si="231"/>
        <v>1.9929999999999999E-4</v>
      </c>
      <c r="F1011" s="97">
        <f t="shared" si="225"/>
        <v>1.0925</v>
      </c>
      <c r="G1011" s="98">
        <f t="shared" ca="1" si="219"/>
        <v>1.0002177352499999</v>
      </c>
      <c r="H1011" s="95">
        <f ca="1">TRUNC(PRODUCT(G$10:G1010),15)</f>
        <v>1.1283219455462701</v>
      </c>
      <c r="I1011" s="95">
        <f t="shared" ca="1" si="226"/>
        <v>1.11310277409853</v>
      </c>
      <c r="J1011" s="95">
        <f t="shared" ca="1" si="220"/>
        <v>1.01367275</v>
      </c>
      <c r="K1011" s="95">
        <f t="shared" ca="1" si="221"/>
        <v>13.672750000000001</v>
      </c>
      <c r="L1011" s="99">
        <f>IF(VLOOKUP(A1011,$U$12:$AD$125,8)=VLOOKUP(A1010,$U$12:$AD$125,8),0,VLOOKUP(A1011,U$12:$AD$125,8))</f>
        <v>0</v>
      </c>
      <c r="M1011" s="100">
        <f>IF(L1011&gt;0,VLOOKUP(L1011,T$12:$AC$125,7),0)</f>
        <v>0</v>
      </c>
      <c r="N1011" s="95">
        <f t="shared" si="227"/>
        <v>0</v>
      </c>
      <c r="O1011" s="95">
        <f t="shared" ca="1" si="222"/>
        <v>13.672750000000001</v>
      </c>
      <c r="P1011" s="101" t="str">
        <f t="shared" si="228"/>
        <v>J=</v>
      </c>
      <c r="Q1011" s="102">
        <f t="shared" si="229"/>
        <v>44489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  <c r="FI1011" s="20"/>
      <c r="FJ1011" s="20"/>
      <c r="FK1011" s="20"/>
      <c r="FL1011" s="20"/>
      <c r="FM1011" s="20"/>
      <c r="FN1011" s="20"/>
      <c r="FO1011" s="20"/>
      <c r="FP1011" s="20"/>
    </row>
    <row r="1012" spans="1:175" x14ac:dyDescent="0.2">
      <c r="A1012" s="93">
        <f t="shared" si="223"/>
        <v>44427</v>
      </c>
      <c r="B1012" s="94">
        <f t="shared" ca="1" si="230"/>
        <v>1013.89346</v>
      </c>
      <c r="C1012" s="95">
        <f t="shared" si="224"/>
        <v>1000</v>
      </c>
      <c r="D1012" s="96">
        <f ca="1">IF(A1012&lt;$B$1,VLOOKUP(A1012,[1]DI!$A$4:$B$15000,2,FALSE),0)</f>
        <v>5.1499999999999997E-2</v>
      </c>
      <c r="E1012" s="95">
        <f t="shared" ca="1" si="231"/>
        <v>1.9929999999999999E-4</v>
      </c>
      <c r="F1012" s="97">
        <f t="shared" si="225"/>
        <v>1.0925</v>
      </c>
      <c r="G1012" s="98">
        <f t="shared" ca="1" si="219"/>
        <v>1.0002177352499999</v>
      </c>
      <c r="H1012" s="95">
        <f ca="1">TRUNC(PRODUCT(G$10:G1011),15)</f>
        <v>1.12856762100716</v>
      </c>
      <c r="I1012" s="95">
        <f t="shared" ca="1" si="226"/>
        <v>1.11310277409853</v>
      </c>
      <c r="J1012" s="95">
        <f t="shared" ca="1" si="220"/>
        <v>1.01389346</v>
      </c>
      <c r="K1012" s="95">
        <f t="shared" ca="1" si="221"/>
        <v>13.893459999999999</v>
      </c>
      <c r="L1012" s="99">
        <f>IF(VLOOKUP(A1012,$U$12:$AD$125,8)=VLOOKUP(A1011,$U$12:$AD$125,8),0,VLOOKUP(A1012,U$12:$AD$125,8))</f>
        <v>0</v>
      </c>
      <c r="M1012" s="100">
        <f>IF(L1012&gt;0,VLOOKUP(L1012,T$12:$AC$125,7),0)</f>
        <v>0</v>
      </c>
      <c r="N1012" s="95">
        <f t="shared" si="227"/>
        <v>0</v>
      </c>
      <c r="O1012" s="95">
        <f t="shared" ca="1" si="222"/>
        <v>13.893459999999999</v>
      </c>
      <c r="P1012" s="101" t="str">
        <f t="shared" si="228"/>
        <v>J=</v>
      </c>
      <c r="Q1012" s="102">
        <f t="shared" si="229"/>
        <v>44489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  <c r="FI1012" s="20"/>
      <c r="FJ1012" s="20"/>
      <c r="FK1012" s="20"/>
      <c r="FL1012" s="20"/>
      <c r="FM1012" s="20"/>
      <c r="FN1012" s="20"/>
      <c r="FO1012" s="20"/>
      <c r="FP1012" s="20"/>
    </row>
    <row r="1013" spans="1:175" x14ac:dyDescent="0.2">
      <c r="A1013" s="93">
        <f t="shared" si="223"/>
        <v>44428</v>
      </c>
      <c r="B1013" s="94">
        <f t="shared" ca="1" si="230"/>
        <v>1014.11422</v>
      </c>
      <c r="C1013" s="95">
        <f t="shared" si="224"/>
        <v>1000</v>
      </c>
      <c r="D1013" s="96">
        <f ca="1">IF(A1013&lt;$B$1,VLOOKUP(A1013,[1]DI!$A$4:$B$15000,2,FALSE),0)</f>
        <v>5.1499999999999997E-2</v>
      </c>
      <c r="E1013" s="95">
        <f t="shared" ca="1" si="231"/>
        <v>1.9929999999999999E-4</v>
      </c>
      <c r="F1013" s="97">
        <f t="shared" si="225"/>
        <v>1.0925</v>
      </c>
      <c r="G1013" s="98">
        <f t="shared" ca="1" si="219"/>
        <v>1.0002177352499999</v>
      </c>
      <c r="H1013" s="95">
        <f ca="1">TRUNC(PRODUCT(G$10:G1012),15)</f>
        <v>1.1288133499602599</v>
      </c>
      <c r="I1013" s="95">
        <f t="shared" ca="1" si="226"/>
        <v>1.11310277409853</v>
      </c>
      <c r="J1013" s="95">
        <f t="shared" ca="1" si="220"/>
        <v>1.01411422</v>
      </c>
      <c r="K1013" s="95">
        <f t="shared" ca="1" si="221"/>
        <v>14.11422</v>
      </c>
      <c r="L1013" s="99">
        <f>IF(VLOOKUP(A1013,$U$12:$AD$125,8)=VLOOKUP(A1012,$U$12:$AD$125,8),0,VLOOKUP(A1013,U$12:$AD$125,8))</f>
        <v>0</v>
      </c>
      <c r="M1013" s="100">
        <f>IF(L1013&gt;0,VLOOKUP(L1013,T$12:$AC$125,7),0)</f>
        <v>0</v>
      </c>
      <c r="N1013" s="95">
        <f t="shared" si="227"/>
        <v>0</v>
      </c>
      <c r="O1013" s="95">
        <f t="shared" ca="1" si="222"/>
        <v>14.11422</v>
      </c>
      <c r="P1013" s="101" t="str">
        <f t="shared" si="228"/>
        <v>J=</v>
      </c>
      <c r="Q1013" s="102">
        <f t="shared" si="229"/>
        <v>44489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  <c r="FI1013" s="20"/>
      <c r="FJ1013" s="20"/>
      <c r="FK1013" s="20"/>
      <c r="FL1013" s="20"/>
      <c r="FM1013" s="20"/>
      <c r="FN1013" s="20"/>
      <c r="FO1013" s="20"/>
      <c r="FP1013" s="20"/>
    </row>
    <row r="1014" spans="1:175" x14ac:dyDescent="0.2">
      <c r="A1014" s="93">
        <f t="shared" si="223"/>
        <v>44429</v>
      </c>
      <c r="B1014" s="94">
        <f t="shared" ca="1" si="230"/>
        <v>1014.33503</v>
      </c>
      <c r="C1014" s="95">
        <f t="shared" si="224"/>
        <v>1000</v>
      </c>
      <c r="D1014" s="96">
        <f ca="1">IF(A1014&lt;$B$1,VLOOKUP(A1014,[1]DI!$A$4:$B$15000,2,FALSE),0)</f>
        <v>0</v>
      </c>
      <c r="E1014" s="95">
        <f t="shared" ca="1" si="231"/>
        <v>0</v>
      </c>
      <c r="F1014" s="97">
        <f t="shared" si="225"/>
        <v>1.0925</v>
      </c>
      <c r="G1014" s="98">
        <f t="shared" ca="1" si="219"/>
        <v>1</v>
      </c>
      <c r="H1014" s="95">
        <f ca="1">TRUNC(PRODUCT(G$10:G1013),15)</f>
        <v>1.1290591324172199</v>
      </c>
      <c r="I1014" s="95">
        <f t="shared" ca="1" si="226"/>
        <v>1.11310277409853</v>
      </c>
      <c r="J1014" s="95">
        <f t="shared" ca="1" si="220"/>
        <v>1.01433503</v>
      </c>
      <c r="K1014" s="95">
        <f t="shared" ca="1" si="221"/>
        <v>14.33503</v>
      </c>
      <c r="L1014" s="99">
        <f>IF(VLOOKUP(A1014,$U$12:$AD$125,8)=VLOOKUP(A1013,$U$12:$AD$125,8),0,VLOOKUP(A1014,U$12:$AD$125,8))</f>
        <v>0</v>
      </c>
      <c r="M1014" s="100">
        <f>IF(L1014&gt;0,VLOOKUP(L1014,T$12:$AC$125,7),0)</f>
        <v>0</v>
      </c>
      <c r="N1014" s="95">
        <f t="shared" si="227"/>
        <v>0</v>
      </c>
      <c r="O1014" s="95">
        <f t="shared" ca="1" si="222"/>
        <v>14.33503</v>
      </c>
      <c r="P1014" s="101" t="str">
        <f t="shared" si="228"/>
        <v>J=</v>
      </c>
      <c r="Q1014" s="102">
        <f t="shared" si="229"/>
        <v>44489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  <c r="FI1014" s="20"/>
      <c r="FJ1014" s="20"/>
      <c r="FK1014" s="20"/>
      <c r="FL1014" s="20"/>
      <c r="FM1014" s="20"/>
      <c r="FN1014" s="20"/>
      <c r="FO1014" s="20"/>
      <c r="FP1014" s="20"/>
    </row>
    <row r="1015" spans="1:175" x14ac:dyDescent="0.2">
      <c r="A1015" s="93">
        <f t="shared" si="223"/>
        <v>44430</v>
      </c>
      <c r="B1015" s="94">
        <f t="shared" ca="1" si="230"/>
        <v>1014.33503</v>
      </c>
      <c r="C1015" s="95">
        <f t="shared" si="224"/>
        <v>1000</v>
      </c>
      <c r="D1015" s="96">
        <f ca="1">IF(A1015&lt;$B$1,VLOOKUP(A1015,[1]DI!$A$4:$B$15000,2,FALSE),0)</f>
        <v>0</v>
      </c>
      <c r="E1015" s="95">
        <f t="shared" ca="1" si="231"/>
        <v>0</v>
      </c>
      <c r="F1015" s="97">
        <f t="shared" si="225"/>
        <v>1.0925</v>
      </c>
      <c r="G1015" s="98">
        <f t="shared" ca="1" si="219"/>
        <v>1</v>
      </c>
      <c r="H1015" s="95">
        <f ca="1">TRUNC(PRODUCT(G$10:G1014),15)</f>
        <v>1.1290591324172199</v>
      </c>
      <c r="I1015" s="95">
        <f t="shared" ca="1" si="226"/>
        <v>1.11310277409853</v>
      </c>
      <c r="J1015" s="95">
        <f t="shared" ca="1" si="220"/>
        <v>1.01433503</v>
      </c>
      <c r="K1015" s="95">
        <f t="shared" ca="1" si="221"/>
        <v>14.33503</v>
      </c>
      <c r="L1015" s="99">
        <f>IF(VLOOKUP(A1015,$U$12:$AD$125,8)=VLOOKUP(A1014,$U$12:$AD$125,8),0,VLOOKUP(A1015,U$12:$AD$125,8))</f>
        <v>0</v>
      </c>
      <c r="M1015" s="100">
        <f>IF(L1015&gt;0,VLOOKUP(L1015,T$12:$AC$125,7),0)</f>
        <v>0</v>
      </c>
      <c r="N1015" s="95">
        <f t="shared" si="227"/>
        <v>0</v>
      </c>
      <c r="O1015" s="95">
        <f t="shared" ca="1" si="222"/>
        <v>14.33503</v>
      </c>
      <c r="P1015" s="101" t="str">
        <f t="shared" si="228"/>
        <v>J=</v>
      </c>
      <c r="Q1015" s="102">
        <f t="shared" si="229"/>
        <v>44489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  <c r="FI1015" s="20"/>
      <c r="FJ1015" s="20"/>
      <c r="FK1015" s="20"/>
      <c r="FL1015" s="20"/>
      <c r="FM1015" s="20"/>
      <c r="FN1015" s="20"/>
      <c r="FO1015" s="20"/>
      <c r="FP1015" s="20"/>
    </row>
    <row r="1016" spans="1:175" x14ac:dyDescent="0.2">
      <c r="A1016" s="93">
        <f t="shared" si="223"/>
        <v>44431</v>
      </c>
      <c r="B1016" s="94">
        <f t="shared" ca="1" si="230"/>
        <v>1014.33503</v>
      </c>
      <c r="C1016" s="95">
        <f t="shared" si="224"/>
        <v>1000</v>
      </c>
      <c r="D1016" s="96">
        <f ca="1">IF(A1016&lt;$B$1,VLOOKUP(A1016,[1]DI!$A$4:$B$15000,2,FALSE),0)</f>
        <v>5.1499999999999997E-2</v>
      </c>
      <c r="E1016" s="95">
        <f t="shared" ca="1" si="231"/>
        <v>1.9929999999999999E-4</v>
      </c>
      <c r="F1016" s="97">
        <f t="shared" si="225"/>
        <v>1.0925</v>
      </c>
      <c r="G1016" s="98">
        <f t="shared" ca="1" si="219"/>
        <v>1.0002177352499999</v>
      </c>
      <c r="H1016" s="95">
        <f ca="1">TRUNC(PRODUCT(G$10:G1015),15)</f>
        <v>1.1290591324172199</v>
      </c>
      <c r="I1016" s="95">
        <f t="shared" ca="1" si="226"/>
        <v>1.11310277409853</v>
      </c>
      <c r="J1016" s="95">
        <f t="shared" ca="1" si="220"/>
        <v>1.01433503</v>
      </c>
      <c r="K1016" s="95">
        <f t="shared" ca="1" si="221"/>
        <v>14.33503</v>
      </c>
      <c r="L1016" s="99">
        <f>IF(VLOOKUP(A1016,$U$12:$AD$125,8)=VLOOKUP(A1015,$U$12:$AD$125,8),0,VLOOKUP(A1016,U$12:$AD$125,8))</f>
        <v>0</v>
      </c>
      <c r="M1016" s="100">
        <f>IF(L1016&gt;0,VLOOKUP(L1016,T$12:$AC$125,7),0)</f>
        <v>0</v>
      </c>
      <c r="N1016" s="95">
        <f t="shared" si="227"/>
        <v>0</v>
      </c>
      <c r="O1016" s="95">
        <f t="shared" ca="1" si="222"/>
        <v>14.33503</v>
      </c>
      <c r="P1016" s="101" t="str">
        <f t="shared" si="228"/>
        <v>J=</v>
      </c>
      <c r="Q1016" s="102">
        <f t="shared" si="229"/>
        <v>44489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  <c r="FI1016" s="20"/>
      <c r="FJ1016" s="20"/>
      <c r="FK1016" s="20"/>
      <c r="FL1016" s="20"/>
      <c r="FM1016" s="20"/>
      <c r="FN1016" s="20"/>
      <c r="FO1016" s="20"/>
      <c r="FP1016" s="20"/>
    </row>
    <row r="1017" spans="1:175" x14ac:dyDescent="0.2">
      <c r="A1017" s="93">
        <f t="shared" si="223"/>
        <v>44432</v>
      </c>
      <c r="B1017" s="94">
        <f t="shared" ca="1" si="230"/>
        <v>1014.55588</v>
      </c>
      <c r="C1017" s="95">
        <f t="shared" si="224"/>
        <v>1000</v>
      </c>
      <c r="D1017" s="96">
        <f ca="1">IF(A1017&lt;$B$1,VLOOKUP(A1017,[1]DI!$A$4:$B$15000,2,FALSE),0)</f>
        <v>5.1499999999999997E-2</v>
      </c>
      <c r="E1017" s="95">
        <f t="shared" ca="1" si="231"/>
        <v>1.9929999999999999E-4</v>
      </c>
      <c r="F1017" s="97">
        <f t="shared" si="225"/>
        <v>1.0925</v>
      </c>
      <c r="G1017" s="98">
        <f t="shared" ca="1" si="219"/>
        <v>1.0002177352499999</v>
      </c>
      <c r="H1017" s="95">
        <f ca="1">TRUNC(PRODUCT(G$10:G1016),15)</f>
        <v>1.1293049683896801</v>
      </c>
      <c r="I1017" s="95">
        <f t="shared" ca="1" si="226"/>
        <v>1.11310277409853</v>
      </c>
      <c r="J1017" s="95">
        <f t="shared" ca="1" si="220"/>
        <v>1.0145558800000001</v>
      </c>
      <c r="K1017" s="95">
        <f t="shared" ca="1" si="221"/>
        <v>14.55588</v>
      </c>
      <c r="L1017" s="99">
        <f>IF(VLOOKUP(A1017,$U$12:$AD$125,8)=VLOOKUP(A1016,$U$12:$AD$125,8),0,VLOOKUP(A1017,U$12:$AD$125,8))</f>
        <v>0</v>
      </c>
      <c r="M1017" s="100">
        <f>IF(L1017&gt;0,VLOOKUP(L1017,T$12:$AC$125,7),0)</f>
        <v>0</v>
      </c>
      <c r="N1017" s="95">
        <f t="shared" si="227"/>
        <v>0</v>
      </c>
      <c r="O1017" s="95">
        <f t="shared" ca="1" si="222"/>
        <v>14.55588</v>
      </c>
      <c r="P1017" s="101" t="str">
        <f t="shared" si="228"/>
        <v>J=</v>
      </c>
      <c r="Q1017" s="102">
        <f t="shared" si="229"/>
        <v>44489</v>
      </c>
      <c r="R1017" s="12"/>
      <c r="S1017" s="37"/>
      <c r="T1017" s="37"/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  <c r="AX1017" s="38"/>
      <c r="AY1017" s="38"/>
      <c r="AZ1017" s="38"/>
      <c r="BA1017" s="38"/>
      <c r="BB1017" s="38"/>
      <c r="BC1017" s="38"/>
      <c r="BD1017" s="38"/>
      <c r="BE1017" s="38"/>
      <c r="BF1017" s="38"/>
      <c r="BG1017" s="38"/>
      <c r="BH1017" s="38"/>
      <c r="BI1017" s="38"/>
      <c r="BJ1017" s="38"/>
      <c r="BK1017" s="38"/>
      <c r="BL1017" s="38"/>
      <c r="BM1017" s="38"/>
      <c r="BN1017" s="38"/>
      <c r="BO1017" s="38"/>
      <c r="BP1017" s="38"/>
      <c r="BQ1017" s="38"/>
      <c r="BR1017" s="38"/>
      <c r="BS1017" s="38"/>
      <c r="BT1017" s="38"/>
      <c r="BU1017" s="38"/>
      <c r="BV1017" s="38"/>
      <c r="BW1017" s="38"/>
      <c r="BX1017" s="38"/>
      <c r="BY1017" s="38"/>
      <c r="BZ1017" s="38"/>
      <c r="CA1017" s="38"/>
      <c r="CB1017" s="38"/>
      <c r="CC1017" s="38"/>
      <c r="CD1017" s="38"/>
      <c r="CE1017" s="38"/>
      <c r="CF1017" s="38"/>
      <c r="CG1017" s="38"/>
      <c r="CH1017" s="38"/>
      <c r="CI1017" s="38"/>
      <c r="CJ1017" s="38"/>
      <c r="CK1017" s="38"/>
      <c r="CL1017" s="38"/>
      <c r="CM1017" s="38"/>
      <c r="CN1017" s="38"/>
      <c r="CO1017" s="38"/>
      <c r="CP1017" s="38"/>
      <c r="CQ1017" s="38"/>
      <c r="CR1017" s="38"/>
      <c r="CS1017" s="38"/>
      <c r="CT1017" s="38"/>
      <c r="CU1017" s="38"/>
      <c r="CV1017" s="38"/>
      <c r="CW1017" s="38"/>
      <c r="CX1017" s="38"/>
      <c r="CY1017" s="38"/>
      <c r="CZ1017" s="38"/>
      <c r="DA1017" s="38"/>
      <c r="DB1017" s="38"/>
      <c r="DC1017" s="38"/>
      <c r="DD1017" s="38"/>
      <c r="DE1017" s="38"/>
      <c r="DF1017" s="38"/>
      <c r="DG1017" s="38"/>
      <c r="DH1017" s="38"/>
      <c r="DI1017" s="38"/>
      <c r="DJ1017" s="38"/>
      <c r="DK1017" s="38"/>
      <c r="DL1017" s="38"/>
      <c r="DM1017" s="38"/>
      <c r="DN1017" s="38"/>
      <c r="DO1017" s="38"/>
      <c r="DP1017" s="38"/>
      <c r="DQ1017" s="38"/>
      <c r="DR1017" s="38"/>
      <c r="DS1017" s="38"/>
      <c r="DT1017" s="38"/>
      <c r="DU1017" s="38"/>
      <c r="DV1017" s="38"/>
      <c r="DW1017" s="38"/>
      <c r="DX1017" s="38"/>
      <c r="DY1017" s="38"/>
      <c r="DZ1017" s="38"/>
      <c r="EA1017" s="38"/>
      <c r="EB1017" s="38"/>
      <c r="EC1017" s="38"/>
      <c r="ED1017" s="38"/>
      <c r="EE1017" s="38"/>
      <c r="EF1017" s="38"/>
      <c r="EG1017" s="38"/>
      <c r="EH1017" s="38"/>
      <c r="EI1017" s="38"/>
      <c r="EJ1017" s="38"/>
      <c r="EK1017" s="38"/>
      <c r="EL1017" s="38"/>
      <c r="EM1017" s="38"/>
      <c r="EN1017" s="38"/>
      <c r="EO1017" s="38"/>
      <c r="EP1017" s="38"/>
      <c r="EQ1017" s="38"/>
      <c r="ER1017" s="38"/>
      <c r="ES1017" s="38"/>
      <c r="ET1017" s="38"/>
      <c r="EU1017" s="38"/>
      <c r="EV1017" s="38"/>
      <c r="EW1017" s="38"/>
      <c r="EX1017" s="38"/>
      <c r="EY1017" s="38"/>
      <c r="EZ1017" s="38"/>
      <c r="FA1017" s="38"/>
      <c r="FB1017" s="38"/>
      <c r="FC1017" s="38"/>
      <c r="FD1017" s="38"/>
      <c r="FE1017" s="38"/>
      <c r="FF1017" s="38"/>
      <c r="FG1017" s="38"/>
      <c r="FH1017" s="38"/>
      <c r="FI1017" s="38"/>
      <c r="FJ1017" s="38"/>
      <c r="FK1017" s="38"/>
      <c r="FL1017" s="38"/>
      <c r="FM1017" s="38"/>
      <c r="FN1017" s="38"/>
      <c r="FO1017" s="38"/>
      <c r="FP1017" s="38"/>
      <c r="FQ1017" s="38"/>
      <c r="FR1017" s="38"/>
      <c r="FS1017" s="38"/>
    </row>
    <row r="1018" spans="1:175" x14ac:dyDescent="0.2">
      <c r="A1018" s="93">
        <f t="shared" si="223"/>
        <v>44433</v>
      </c>
      <c r="B1018" s="94">
        <f t="shared" ca="1" si="230"/>
        <v>1014.77679</v>
      </c>
      <c r="C1018" s="95">
        <f t="shared" si="224"/>
        <v>1000</v>
      </c>
      <c r="D1018" s="96">
        <f ca="1">IF(A1018&lt;$B$1,VLOOKUP(A1018,[1]DI!$A$4:$B$15000,2,FALSE),0)</f>
        <v>5.1499999999999997E-2</v>
      </c>
      <c r="E1018" s="95">
        <f t="shared" ca="1" si="231"/>
        <v>1.9929999999999999E-4</v>
      </c>
      <c r="F1018" s="97">
        <f t="shared" si="225"/>
        <v>1.0925</v>
      </c>
      <c r="G1018" s="98">
        <f t="shared" ca="1" si="219"/>
        <v>1.0002177352499999</v>
      </c>
      <c r="H1018" s="95">
        <f ca="1">TRUNC(PRODUCT(G$10:G1017),15)</f>
        <v>1.1295508578893001</v>
      </c>
      <c r="I1018" s="95">
        <f t="shared" ca="1" si="226"/>
        <v>1.11310277409853</v>
      </c>
      <c r="J1018" s="95">
        <f t="shared" ca="1" si="220"/>
        <v>1.01477679</v>
      </c>
      <c r="K1018" s="95">
        <f t="shared" ca="1" si="221"/>
        <v>14.77679</v>
      </c>
      <c r="L1018" s="99">
        <f>IF(VLOOKUP(A1018,$U$12:$AD$125,8)=VLOOKUP(A1017,$U$12:$AD$125,8),0,VLOOKUP(A1018,U$12:$AD$125,8))</f>
        <v>0</v>
      </c>
      <c r="M1018" s="100">
        <f>IF(L1018&gt;0,VLOOKUP(L1018,T$12:$AC$125,7),0)</f>
        <v>0</v>
      </c>
      <c r="N1018" s="95">
        <f t="shared" si="227"/>
        <v>0</v>
      </c>
      <c r="O1018" s="95">
        <f t="shared" ca="1" si="222"/>
        <v>14.77679</v>
      </c>
      <c r="P1018" s="101" t="str">
        <f t="shared" si="228"/>
        <v>J=</v>
      </c>
      <c r="Q1018" s="102">
        <f t="shared" si="229"/>
        <v>44489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  <c r="FI1018" s="20"/>
      <c r="FJ1018" s="20"/>
      <c r="FK1018" s="20"/>
      <c r="FL1018" s="20"/>
      <c r="FM1018" s="20"/>
      <c r="FN1018" s="20"/>
      <c r="FO1018" s="20"/>
      <c r="FP1018" s="20"/>
    </row>
    <row r="1019" spans="1:175" x14ac:dyDescent="0.2">
      <c r="A1019" s="93">
        <f t="shared" si="223"/>
        <v>44434</v>
      </c>
      <c r="B1019" s="94">
        <f t="shared" ca="1" si="230"/>
        <v>1014.99774</v>
      </c>
      <c r="C1019" s="95">
        <f t="shared" si="224"/>
        <v>1000</v>
      </c>
      <c r="D1019" s="96">
        <f ca="1">IF(A1019&lt;$B$1,VLOOKUP(A1019,[1]DI!$A$4:$B$15000,2,FALSE),0)</f>
        <v>5.1499999999999997E-2</v>
      </c>
      <c r="E1019" s="95">
        <f t="shared" ca="1" si="231"/>
        <v>1.9929999999999999E-4</v>
      </c>
      <c r="F1019" s="97">
        <f t="shared" si="225"/>
        <v>1.0925</v>
      </c>
      <c r="G1019" s="98">
        <f t="shared" ca="1" si="219"/>
        <v>1.0002177352499999</v>
      </c>
      <c r="H1019" s="95">
        <f ca="1">TRUNC(PRODUCT(G$10:G1018),15)</f>
        <v>1.1297968009277299</v>
      </c>
      <c r="I1019" s="95">
        <f t="shared" ca="1" si="226"/>
        <v>1.11310277409853</v>
      </c>
      <c r="J1019" s="95">
        <f t="shared" ca="1" si="220"/>
        <v>1.0149977400000001</v>
      </c>
      <c r="K1019" s="95">
        <f t="shared" ca="1" si="221"/>
        <v>14.99774</v>
      </c>
      <c r="L1019" s="99">
        <f>IF(VLOOKUP(A1019,$U$12:$AD$125,8)=VLOOKUP(A1018,$U$12:$AD$125,8),0,VLOOKUP(A1019,U$12:$AD$125,8))</f>
        <v>0</v>
      </c>
      <c r="M1019" s="100">
        <f>IF(L1019&gt;0,VLOOKUP(L1019,T$12:$AC$125,7),0)</f>
        <v>0</v>
      </c>
      <c r="N1019" s="95">
        <f t="shared" si="227"/>
        <v>0</v>
      </c>
      <c r="O1019" s="95">
        <f t="shared" ca="1" si="222"/>
        <v>14.99774</v>
      </c>
      <c r="P1019" s="101" t="str">
        <f t="shared" si="228"/>
        <v>J=</v>
      </c>
      <c r="Q1019" s="102">
        <f t="shared" si="229"/>
        <v>44489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  <c r="FI1019" s="20"/>
      <c r="FJ1019" s="20"/>
      <c r="FK1019" s="20"/>
      <c r="FL1019" s="20"/>
      <c r="FM1019" s="20"/>
      <c r="FN1019" s="20"/>
      <c r="FO1019" s="20"/>
      <c r="FP1019" s="20"/>
    </row>
    <row r="1020" spans="1:175" x14ac:dyDescent="0.2">
      <c r="A1020" s="93">
        <f t="shared" si="223"/>
        <v>44435</v>
      </c>
      <c r="B1020" s="94">
        <f t="shared" ca="1" si="230"/>
        <v>1015.21873999</v>
      </c>
      <c r="C1020" s="95">
        <f t="shared" si="224"/>
        <v>1000</v>
      </c>
      <c r="D1020" s="96">
        <f ca="1">IF(A1020&lt;$B$1,VLOOKUP(A1020,[1]DI!$A$4:$B$15000,2,FALSE),0)</f>
        <v>5.1499999999999997E-2</v>
      </c>
      <c r="E1020" s="95">
        <f t="shared" ca="1" si="231"/>
        <v>1.9929999999999999E-4</v>
      </c>
      <c r="F1020" s="97">
        <f t="shared" si="225"/>
        <v>1.0925</v>
      </c>
      <c r="G1020" s="98">
        <f t="shared" ca="1" si="219"/>
        <v>1.0002177352499999</v>
      </c>
      <c r="H1020" s="95">
        <f ca="1">TRUNC(PRODUCT(G$10:G1019),15)</f>
        <v>1.1300427975166301</v>
      </c>
      <c r="I1020" s="95">
        <f t="shared" ca="1" si="226"/>
        <v>1.11310277409853</v>
      </c>
      <c r="J1020" s="95">
        <f t="shared" ca="1" si="220"/>
        <v>1.0152187399999999</v>
      </c>
      <c r="K1020" s="95">
        <f t="shared" ca="1" si="221"/>
        <v>15.21873999</v>
      </c>
      <c r="L1020" s="99">
        <f>IF(VLOOKUP(A1020,$U$12:$AD$125,8)=VLOOKUP(A1019,$U$12:$AD$125,8),0,VLOOKUP(A1020,U$12:$AD$125,8))</f>
        <v>0</v>
      </c>
      <c r="M1020" s="100">
        <f>IF(L1020&gt;0,VLOOKUP(L1020,T$12:$AC$125,7),0)</f>
        <v>0</v>
      </c>
      <c r="N1020" s="95">
        <f t="shared" si="227"/>
        <v>0</v>
      </c>
      <c r="O1020" s="95">
        <f t="shared" ca="1" si="222"/>
        <v>15.21873999</v>
      </c>
      <c r="P1020" s="101" t="str">
        <f t="shared" si="228"/>
        <v>J=</v>
      </c>
      <c r="Q1020" s="102">
        <f t="shared" si="229"/>
        <v>44489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  <c r="FI1020" s="20"/>
      <c r="FJ1020" s="20"/>
      <c r="FK1020" s="20"/>
      <c r="FL1020" s="20"/>
      <c r="FM1020" s="20"/>
      <c r="FN1020" s="20"/>
      <c r="FO1020" s="20"/>
      <c r="FP1020" s="20"/>
    </row>
    <row r="1021" spans="1:175" x14ac:dyDescent="0.2">
      <c r="A1021" s="93">
        <f t="shared" si="223"/>
        <v>44436</v>
      </c>
      <c r="B1021" s="94">
        <f t="shared" ca="1" si="230"/>
        <v>1015.43979</v>
      </c>
      <c r="C1021" s="95">
        <f t="shared" si="224"/>
        <v>1000</v>
      </c>
      <c r="D1021" s="96">
        <f ca="1">IF(A1021&lt;$B$1,VLOOKUP(A1021,[1]DI!$A$4:$B$15000,2,FALSE),0)</f>
        <v>0</v>
      </c>
      <c r="E1021" s="95">
        <f t="shared" ca="1" si="231"/>
        <v>0</v>
      </c>
      <c r="F1021" s="97">
        <f t="shared" si="225"/>
        <v>1.0925</v>
      </c>
      <c r="G1021" s="98">
        <f t="shared" ca="1" si="219"/>
        <v>1</v>
      </c>
      <c r="H1021" s="95">
        <f ca="1">TRUNC(PRODUCT(G$10:G1020),15)</f>
        <v>1.13028884766766</v>
      </c>
      <c r="I1021" s="95">
        <f t="shared" ca="1" si="226"/>
        <v>1.11310277409853</v>
      </c>
      <c r="J1021" s="95">
        <f t="shared" ca="1" si="220"/>
        <v>1.0154397900000001</v>
      </c>
      <c r="K1021" s="95">
        <f t="shared" ca="1" si="221"/>
        <v>15.43979</v>
      </c>
      <c r="L1021" s="99">
        <f>IF(VLOOKUP(A1021,$U$12:$AD$125,8)=VLOOKUP(A1020,$U$12:$AD$125,8),0,VLOOKUP(A1021,U$12:$AD$125,8))</f>
        <v>0</v>
      </c>
      <c r="M1021" s="100">
        <f>IF(L1021&gt;0,VLOOKUP(L1021,T$12:$AC$125,7),0)</f>
        <v>0</v>
      </c>
      <c r="N1021" s="95">
        <f t="shared" si="227"/>
        <v>0</v>
      </c>
      <c r="O1021" s="95">
        <f t="shared" ca="1" si="222"/>
        <v>15.43979</v>
      </c>
      <c r="P1021" s="101" t="str">
        <f t="shared" si="228"/>
        <v>J=</v>
      </c>
      <c r="Q1021" s="102">
        <f t="shared" si="229"/>
        <v>44489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  <c r="FI1021" s="20"/>
      <c r="FJ1021" s="20"/>
      <c r="FK1021" s="20"/>
      <c r="FL1021" s="20"/>
      <c r="FM1021" s="20"/>
      <c r="FN1021" s="20"/>
      <c r="FO1021" s="20"/>
      <c r="FP1021" s="20"/>
    </row>
    <row r="1022" spans="1:175" x14ac:dyDescent="0.2">
      <c r="A1022" s="93">
        <f t="shared" si="223"/>
        <v>44437</v>
      </c>
      <c r="B1022" s="94">
        <f t="shared" ca="1" si="230"/>
        <v>1015.43979</v>
      </c>
      <c r="C1022" s="95">
        <f t="shared" si="224"/>
        <v>1000</v>
      </c>
      <c r="D1022" s="96">
        <f ca="1">IF(A1022&lt;$B$1,VLOOKUP(A1022,[1]DI!$A$4:$B$15000,2,FALSE),0)</f>
        <v>0</v>
      </c>
      <c r="E1022" s="95">
        <f t="shared" ca="1" si="231"/>
        <v>0</v>
      </c>
      <c r="F1022" s="97">
        <f t="shared" si="225"/>
        <v>1.0925</v>
      </c>
      <c r="G1022" s="98">
        <f t="shared" ca="1" si="219"/>
        <v>1</v>
      </c>
      <c r="H1022" s="95">
        <f ca="1">TRUNC(PRODUCT(G$10:G1021),15)</f>
        <v>1.13028884766766</v>
      </c>
      <c r="I1022" s="95">
        <f t="shared" ca="1" si="226"/>
        <v>1.11310277409853</v>
      </c>
      <c r="J1022" s="95">
        <f t="shared" ca="1" si="220"/>
        <v>1.0154397900000001</v>
      </c>
      <c r="K1022" s="95">
        <f t="shared" ca="1" si="221"/>
        <v>15.43979</v>
      </c>
      <c r="L1022" s="99">
        <f>IF(VLOOKUP(A1022,$U$12:$AD$125,8)=VLOOKUP(A1021,$U$12:$AD$125,8),0,VLOOKUP(A1022,U$12:$AD$125,8))</f>
        <v>0</v>
      </c>
      <c r="M1022" s="100">
        <f>IF(L1022&gt;0,VLOOKUP(L1022,T$12:$AC$125,7),0)</f>
        <v>0</v>
      </c>
      <c r="N1022" s="95">
        <f t="shared" si="227"/>
        <v>0</v>
      </c>
      <c r="O1022" s="95">
        <f t="shared" ca="1" si="222"/>
        <v>15.43979</v>
      </c>
      <c r="P1022" s="101" t="str">
        <f t="shared" si="228"/>
        <v>J=</v>
      </c>
      <c r="Q1022" s="102">
        <f t="shared" si="229"/>
        <v>44489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  <c r="FI1022" s="20"/>
      <c r="FJ1022" s="20"/>
      <c r="FK1022" s="20"/>
      <c r="FL1022" s="20"/>
      <c r="FM1022" s="20"/>
      <c r="FN1022" s="20"/>
      <c r="FO1022" s="20"/>
      <c r="FP1022" s="20"/>
    </row>
    <row r="1023" spans="1:175" x14ac:dyDescent="0.2">
      <c r="A1023" s="93">
        <f t="shared" si="223"/>
        <v>44438</v>
      </c>
      <c r="B1023" s="94">
        <f t="shared" ca="1" si="230"/>
        <v>1015.43979</v>
      </c>
      <c r="C1023" s="95">
        <f t="shared" si="224"/>
        <v>1000</v>
      </c>
      <c r="D1023" s="96">
        <f ca="1">IF(A1023&lt;$B$1,VLOOKUP(A1023,[1]DI!$A$4:$B$15000,2,FALSE),0)</f>
        <v>5.1499999999999997E-2</v>
      </c>
      <c r="E1023" s="95">
        <f t="shared" ca="1" si="231"/>
        <v>1.9929999999999999E-4</v>
      </c>
      <c r="F1023" s="97">
        <f t="shared" si="225"/>
        <v>1.0925</v>
      </c>
      <c r="G1023" s="98">
        <f t="shared" ca="1" si="219"/>
        <v>1.0002177352499999</v>
      </c>
      <c r="H1023" s="95">
        <f ca="1">TRUNC(PRODUCT(G$10:G1022),15)</f>
        <v>1.13028884766766</v>
      </c>
      <c r="I1023" s="95">
        <f t="shared" ca="1" si="226"/>
        <v>1.11310277409853</v>
      </c>
      <c r="J1023" s="95">
        <f t="shared" ca="1" si="220"/>
        <v>1.0154397900000001</v>
      </c>
      <c r="K1023" s="95">
        <f t="shared" ca="1" si="221"/>
        <v>15.43979</v>
      </c>
      <c r="L1023" s="99">
        <f>IF(VLOOKUP(A1023,$U$12:$AD$125,8)=VLOOKUP(A1022,$U$12:$AD$125,8),0,VLOOKUP(A1023,U$12:$AD$125,8))</f>
        <v>0</v>
      </c>
      <c r="M1023" s="100">
        <f>IF(L1023&gt;0,VLOOKUP(L1023,T$12:$AC$125,7),0)</f>
        <v>0</v>
      </c>
      <c r="N1023" s="95">
        <f t="shared" si="227"/>
        <v>0</v>
      </c>
      <c r="O1023" s="95">
        <f t="shared" ca="1" si="222"/>
        <v>15.43979</v>
      </c>
      <c r="P1023" s="101" t="str">
        <f t="shared" si="228"/>
        <v>J=</v>
      </c>
      <c r="Q1023" s="102">
        <f t="shared" si="229"/>
        <v>44489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  <c r="FI1023" s="20"/>
      <c r="FJ1023" s="20"/>
      <c r="FK1023" s="20"/>
      <c r="FL1023" s="20"/>
      <c r="FM1023" s="20"/>
      <c r="FN1023" s="20"/>
      <c r="FO1023" s="20"/>
      <c r="FP1023" s="20"/>
    </row>
    <row r="1024" spans="1:175" x14ac:dyDescent="0.2">
      <c r="A1024" s="93">
        <f t="shared" si="223"/>
        <v>44439</v>
      </c>
      <c r="B1024" s="94">
        <f t="shared" ca="1" si="230"/>
        <v>1015.66088999</v>
      </c>
      <c r="C1024" s="95">
        <f t="shared" si="224"/>
        <v>1000</v>
      </c>
      <c r="D1024" s="96">
        <f ca="1">IF(A1024&lt;$B$1,VLOOKUP(A1024,[1]DI!$A$4:$B$15000,2,FALSE),0)</f>
        <v>5.1499999999999997E-2</v>
      </c>
      <c r="E1024" s="95">
        <f t="shared" ca="1" si="231"/>
        <v>1.9929999999999999E-4</v>
      </c>
      <c r="F1024" s="97">
        <f t="shared" si="225"/>
        <v>1.0925</v>
      </c>
      <c r="G1024" s="98">
        <f t="shared" ca="1" si="219"/>
        <v>1.0002177352499999</v>
      </c>
      <c r="H1024" s="95">
        <f ca="1">TRUNC(PRODUCT(G$10:G1023),15)</f>
        <v>1.1305349513924701</v>
      </c>
      <c r="I1024" s="95">
        <f t="shared" ca="1" si="226"/>
        <v>1.11310277409853</v>
      </c>
      <c r="J1024" s="95">
        <f t="shared" ca="1" si="220"/>
        <v>1.0156608899999999</v>
      </c>
      <c r="K1024" s="95">
        <f t="shared" ca="1" si="221"/>
        <v>15.660889989999999</v>
      </c>
      <c r="L1024" s="99">
        <f>IF(VLOOKUP(A1024,$U$12:$AD$125,8)=VLOOKUP(A1023,$U$12:$AD$125,8),0,VLOOKUP(A1024,U$12:$AD$125,8))</f>
        <v>0</v>
      </c>
      <c r="M1024" s="100">
        <f>IF(L1024&gt;0,VLOOKUP(L1024,T$12:$AC$125,7),0)</f>
        <v>0</v>
      </c>
      <c r="N1024" s="95">
        <f t="shared" si="227"/>
        <v>0</v>
      </c>
      <c r="O1024" s="95">
        <f t="shared" ca="1" si="222"/>
        <v>15.660889989999999</v>
      </c>
      <c r="P1024" s="101" t="str">
        <f t="shared" si="228"/>
        <v>J=</v>
      </c>
      <c r="Q1024" s="102">
        <f t="shared" si="229"/>
        <v>44489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  <c r="FI1024" s="20"/>
      <c r="FJ1024" s="20"/>
      <c r="FK1024" s="20"/>
      <c r="FL1024" s="20"/>
      <c r="FM1024" s="20"/>
      <c r="FN1024" s="20"/>
      <c r="FO1024" s="20"/>
      <c r="FP1024" s="20"/>
    </row>
    <row r="1025" spans="1:172" x14ac:dyDescent="0.2">
      <c r="A1025" s="93">
        <f t="shared" si="223"/>
        <v>44440</v>
      </c>
      <c r="B1025" s="94">
        <f t="shared" ca="1" si="230"/>
        <v>1015.88203</v>
      </c>
      <c r="C1025" s="95">
        <f t="shared" si="224"/>
        <v>1000</v>
      </c>
      <c r="D1025" s="96">
        <f ca="1">IF(A1025&lt;$B$1,VLOOKUP(A1025,[1]DI!$A$4:$B$15000,2,FALSE),0)</f>
        <v>5.1499999999999997E-2</v>
      </c>
      <c r="E1025" s="95">
        <f t="shared" ca="1" si="231"/>
        <v>1.9929999999999999E-4</v>
      </c>
      <c r="F1025" s="97">
        <f t="shared" si="225"/>
        <v>1.0925</v>
      </c>
      <c r="G1025" s="98">
        <f t="shared" ca="1" si="219"/>
        <v>1.0002177352499999</v>
      </c>
      <c r="H1025" s="95">
        <f ca="1">TRUNC(PRODUCT(G$10:G1024),15)</f>
        <v>1.1307811087027499</v>
      </c>
      <c r="I1025" s="95">
        <f t="shared" ca="1" si="226"/>
        <v>1.11310277409853</v>
      </c>
      <c r="J1025" s="95">
        <f t="shared" ca="1" si="220"/>
        <v>1.01588203</v>
      </c>
      <c r="K1025" s="95">
        <f t="shared" ca="1" si="221"/>
        <v>15.88203</v>
      </c>
      <c r="L1025" s="99">
        <f>IF(VLOOKUP(A1025,$U$12:$AD$125,8)=VLOOKUP(A1024,$U$12:$AD$125,8),0,VLOOKUP(A1025,U$12:$AD$125,8))</f>
        <v>0</v>
      </c>
      <c r="M1025" s="100">
        <f>IF(L1025&gt;0,VLOOKUP(L1025,T$12:$AC$125,7),0)</f>
        <v>0</v>
      </c>
      <c r="N1025" s="95">
        <f t="shared" si="227"/>
        <v>0</v>
      </c>
      <c r="O1025" s="95">
        <f t="shared" ca="1" si="222"/>
        <v>15.88203</v>
      </c>
      <c r="P1025" s="101" t="str">
        <f t="shared" si="228"/>
        <v>J=</v>
      </c>
      <c r="Q1025" s="102">
        <f t="shared" si="229"/>
        <v>44489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  <c r="FI1025" s="20"/>
      <c r="FJ1025" s="20"/>
      <c r="FK1025" s="20"/>
      <c r="FL1025" s="20"/>
      <c r="FM1025" s="20"/>
      <c r="FN1025" s="20"/>
      <c r="FO1025" s="20"/>
      <c r="FP1025" s="20"/>
    </row>
    <row r="1026" spans="1:172" x14ac:dyDescent="0.2">
      <c r="A1026" s="93">
        <f t="shared" si="223"/>
        <v>44441</v>
      </c>
      <c r="B1026" s="94">
        <f t="shared" ca="1" si="230"/>
        <v>1016.10322999</v>
      </c>
      <c r="C1026" s="95">
        <f t="shared" si="224"/>
        <v>1000</v>
      </c>
      <c r="D1026" s="96">
        <f ca="1">IF(A1026&lt;$B$1,VLOOKUP(A1026,[1]DI!$A$4:$B$15000,2,FALSE),0)</f>
        <v>5.1499999999999997E-2</v>
      </c>
      <c r="E1026" s="95">
        <f t="shared" ca="1" si="231"/>
        <v>1.9929999999999999E-4</v>
      </c>
      <c r="F1026" s="97">
        <f t="shared" si="225"/>
        <v>1.0925</v>
      </c>
      <c r="G1026" s="98">
        <f t="shared" ca="1" si="219"/>
        <v>1.0002177352499999</v>
      </c>
      <c r="H1026" s="95">
        <f ca="1">TRUNC(PRODUCT(G$10:G1025),15)</f>
        <v>1.1310273196101499</v>
      </c>
      <c r="I1026" s="95">
        <f t="shared" ca="1" si="226"/>
        <v>1.11310277409853</v>
      </c>
      <c r="J1026" s="95">
        <f t="shared" ca="1" si="220"/>
        <v>1.0161032299999999</v>
      </c>
      <c r="K1026" s="95">
        <f t="shared" ca="1" si="221"/>
        <v>16.103229989999999</v>
      </c>
      <c r="L1026" s="99">
        <f>IF(VLOOKUP(A1026,$U$12:$AD$125,8)=VLOOKUP(A1025,$U$12:$AD$125,8),0,VLOOKUP(A1026,U$12:$AD$125,8))</f>
        <v>0</v>
      </c>
      <c r="M1026" s="100">
        <f>IF(L1026&gt;0,VLOOKUP(L1026,T$12:$AC$125,7),0)</f>
        <v>0</v>
      </c>
      <c r="N1026" s="95">
        <f t="shared" si="227"/>
        <v>0</v>
      </c>
      <c r="O1026" s="95">
        <f t="shared" ca="1" si="222"/>
        <v>16.103229989999999</v>
      </c>
      <c r="P1026" s="101" t="str">
        <f t="shared" si="228"/>
        <v>J=</v>
      </c>
      <c r="Q1026" s="102">
        <f t="shared" si="229"/>
        <v>44489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  <c r="FI1026" s="20"/>
      <c r="FJ1026" s="20"/>
      <c r="FK1026" s="20"/>
      <c r="FL1026" s="20"/>
      <c r="FM1026" s="20"/>
      <c r="FN1026" s="20"/>
      <c r="FO1026" s="20"/>
      <c r="FP1026" s="20"/>
    </row>
    <row r="1027" spans="1:172" x14ac:dyDescent="0.2">
      <c r="A1027" s="93">
        <f t="shared" si="223"/>
        <v>44442</v>
      </c>
      <c r="B1027" s="94">
        <f t="shared" ca="1" si="230"/>
        <v>1016.32447</v>
      </c>
      <c r="C1027" s="95">
        <f t="shared" si="224"/>
        <v>1000</v>
      </c>
      <c r="D1027" s="96">
        <f ca="1">IF(A1027&lt;$B$1,VLOOKUP(A1027,[1]DI!$A$4:$B$15000,2,FALSE),0)</f>
        <v>5.1499999999999997E-2</v>
      </c>
      <c r="E1027" s="95">
        <f t="shared" ca="1" si="231"/>
        <v>1.9929999999999999E-4</v>
      </c>
      <c r="F1027" s="97">
        <f t="shared" si="225"/>
        <v>1.0925</v>
      </c>
      <c r="G1027" s="98">
        <f t="shared" ca="1" si="219"/>
        <v>1.0002177352499999</v>
      </c>
      <c r="H1027" s="95">
        <f ca="1">TRUNC(PRODUCT(G$10:G1026),15)</f>
        <v>1.1312735841263399</v>
      </c>
      <c r="I1027" s="95">
        <f t="shared" ca="1" si="226"/>
        <v>1.11310277409853</v>
      </c>
      <c r="J1027" s="95">
        <f t="shared" ca="1" si="220"/>
        <v>1.01632447</v>
      </c>
      <c r="K1027" s="95">
        <f t="shared" ca="1" si="221"/>
        <v>16.324470000000002</v>
      </c>
      <c r="L1027" s="99">
        <f>IF(VLOOKUP(A1027,$U$12:$AD$125,8)=VLOOKUP(A1026,$U$12:$AD$125,8),0,VLOOKUP(A1027,U$12:$AD$125,8))</f>
        <v>0</v>
      </c>
      <c r="M1027" s="100">
        <f>IF(L1027&gt;0,VLOOKUP(L1027,T$12:$AC$125,7),0)</f>
        <v>0</v>
      </c>
      <c r="N1027" s="95">
        <f t="shared" si="227"/>
        <v>0</v>
      </c>
      <c r="O1027" s="95">
        <f t="shared" ca="1" si="222"/>
        <v>16.324470000000002</v>
      </c>
      <c r="P1027" s="101" t="str">
        <f t="shared" si="228"/>
        <v>J=</v>
      </c>
      <c r="Q1027" s="102">
        <f t="shared" si="229"/>
        <v>44489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  <c r="FI1027" s="20"/>
      <c r="FJ1027" s="20"/>
      <c r="FK1027" s="20"/>
      <c r="FL1027" s="20"/>
      <c r="FM1027" s="20"/>
      <c r="FN1027" s="20"/>
      <c r="FO1027" s="20"/>
      <c r="FP1027" s="20"/>
    </row>
    <row r="1028" spans="1:172" x14ac:dyDescent="0.2">
      <c r="A1028" s="93">
        <f t="shared" si="223"/>
        <v>44443</v>
      </c>
      <c r="B1028" s="94">
        <f t="shared" ca="1" si="230"/>
        <v>1016.54576</v>
      </c>
      <c r="C1028" s="95">
        <f t="shared" si="224"/>
        <v>1000</v>
      </c>
      <c r="D1028" s="96">
        <f ca="1">IF(A1028&lt;$B$1,VLOOKUP(A1028,[1]DI!$A$4:$B$15000,2,FALSE),0)</f>
        <v>0</v>
      </c>
      <c r="E1028" s="95">
        <f t="shared" ca="1" si="231"/>
        <v>0</v>
      </c>
      <c r="F1028" s="97">
        <f t="shared" si="225"/>
        <v>1.0925</v>
      </c>
      <c r="G1028" s="98">
        <f t="shared" ca="1" si="219"/>
        <v>1</v>
      </c>
      <c r="H1028" s="95">
        <f ca="1">TRUNC(PRODUCT(G$10:G1027),15)</f>
        <v>1.131519902263</v>
      </c>
      <c r="I1028" s="95">
        <f t="shared" ca="1" si="226"/>
        <v>1.11310277409853</v>
      </c>
      <c r="J1028" s="95">
        <f t="shared" ca="1" si="220"/>
        <v>1.0165457600000001</v>
      </c>
      <c r="K1028" s="95">
        <f t="shared" ca="1" si="221"/>
        <v>16.545760000000001</v>
      </c>
      <c r="L1028" s="99">
        <f>IF(VLOOKUP(A1028,$U$12:$AD$125,8)=VLOOKUP(A1027,$U$12:$AD$125,8),0,VLOOKUP(A1028,U$12:$AD$125,8))</f>
        <v>0</v>
      </c>
      <c r="M1028" s="100">
        <f>IF(L1028&gt;0,VLOOKUP(L1028,T$12:$AC$125,7),0)</f>
        <v>0</v>
      </c>
      <c r="N1028" s="95">
        <f t="shared" si="227"/>
        <v>0</v>
      </c>
      <c r="O1028" s="95">
        <f t="shared" ca="1" si="222"/>
        <v>16.545760000000001</v>
      </c>
      <c r="P1028" s="101" t="str">
        <f t="shared" si="228"/>
        <v>J=</v>
      </c>
      <c r="Q1028" s="102">
        <f t="shared" si="229"/>
        <v>44489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  <c r="FI1028" s="20"/>
      <c r="FJ1028" s="20"/>
      <c r="FK1028" s="20"/>
      <c r="FL1028" s="20"/>
      <c r="FM1028" s="20"/>
      <c r="FN1028" s="20"/>
      <c r="FO1028" s="20"/>
      <c r="FP1028" s="20"/>
    </row>
    <row r="1029" spans="1:172" x14ac:dyDescent="0.2">
      <c r="A1029" s="93">
        <f t="shared" si="223"/>
        <v>44444</v>
      </c>
      <c r="B1029" s="94">
        <f t="shared" ca="1" si="230"/>
        <v>1016.54576</v>
      </c>
      <c r="C1029" s="95">
        <f t="shared" si="224"/>
        <v>1000</v>
      </c>
      <c r="D1029" s="96">
        <f ca="1">IF(A1029&lt;$B$1,VLOOKUP(A1029,[1]DI!$A$4:$B$15000,2,FALSE),0)</f>
        <v>0</v>
      </c>
      <c r="E1029" s="95">
        <f t="shared" ca="1" si="231"/>
        <v>0</v>
      </c>
      <c r="F1029" s="97">
        <f t="shared" si="225"/>
        <v>1.0925</v>
      </c>
      <c r="G1029" s="98">
        <f t="shared" ca="1" si="219"/>
        <v>1</v>
      </c>
      <c r="H1029" s="95">
        <f ca="1">TRUNC(PRODUCT(G$10:G1028),15)</f>
        <v>1.131519902263</v>
      </c>
      <c r="I1029" s="95">
        <f t="shared" ca="1" si="226"/>
        <v>1.11310277409853</v>
      </c>
      <c r="J1029" s="95">
        <f t="shared" ca="1" si="220"/>
        <v>1.0165457600000001</v>
      </c>
      <c r="K1029" s="95">
        <f t="shared" ca="1" si="221"/>
        <v>16.545760000000001</v>
      </c>
      <c r="L1029" s="99">
        <f>IF(VLOOKUP(A1029,$U$12:$AD$125,8)=VLOOKUP(A1028,$U$12:$AD$125,8),0,VLOOKUP(A1029,U$12:$AD$125,8))</f>
        <v>0</v>
      </c>
      <c r="M1029" s="100">
        <f>IF(L1029&gt;0,VLOOKUP(L1029,T$12:$AC$125,7),0)</f>
        <v>0</v>
      </c>
      <c r="N1029" s="95">
        <f t="shared" si="227"/>
        <v>0</v>
      </c>
      <c r="O1029" s="95">
        <f t="shared" ca="1" si="222"/>
        <v>16.545760000000001</v>
      </c>
      <c r="P1029" s="101" t="str">
        <f t="shared" si="228"/>
        <v>J=</v>
      </c>
      <c r="Q1029" s="102">
        <f t="shared" si="229"/>
        <v>44489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  <c r="FI1029" s="20"/>
      <c r="FJ1029" s="20"/>
      <c r="FK1029" s="20"/>
      <c r="FL1029" s="20"/>
      <c r="FM1029" s="20"/>
      <c r="FN1029" s="20"/>
      <c r="FO1029" s="20"/>
      <c r="FP1029" s="20"/>
    </row>
    <row r="1030" spans="1:172" x14ac:dyDescent="0.2">
      <c r="A1030" s="93">
        <f t="shared" si="223"/>
        <v>44445</v>
      </c>
      <c r="B1030" s="94">
        <f t="shared" ca="1" si="230"/>
        <v>1016.54576</v>
      </c>
      <c r="C1030" s="95">
        <f t="shared" si="224"/>
        <v>1000</v>
      </c>
      <c r="D1030" s="96">
        <f ca="1">IF(A1030&lt;$B$1,VLOOKUP(A1030,[1]DI!$A$4:$B$15000,2,FALSE),0)</f>
        <v>5.1499999999999997E-2</v>
      </c>
      <c r="E1030" s="95">
        <f t="shared" ca="1" si="231"/>
        <v>1.9929999999999999E-4</v>
      </c>
      <c r="F1030" s="97">
        <f t="shared" si="225"/>
        <v>1.0925</v>
      </c>
      <c r="G1030" s="98">
        <f t="shared" ca="1" si="219"/>
        <v>1.0002177352499999</v>
      </c>
      <c r="H1030" s="95">
        <f ca="1">TRUNC(PRODUCT(G$10:G1029),15)</f>
        <v>1.131519902263</v>
      </c>
      <c r="I1030" s="95">
        <f t="shared" ca="1" si="226"/>
        <v>1.11310277409853</v>
      </c>
      <c r="J1030" s="95">
        <f t="shared" ca="1" si="220"/>
        <v>1.0165457600000001</v>
      </c>
      <c r="K1030" s="95">
        <f t="shared" ca="1" si="221"/>
        <v>16.545760000000001</v>
      </c>
      <c r="L1030" s="99">
        <f>IF(VLOOKUP(A1030,$U$12:$AD$125,8)=VLOOKUP(A1029,$U$12:$AD$125,8),0,VLOOKUP(A1030,U$12:$AD$125,8))</f>
        <v>0</v>
      </c>
      <c r="M1030" s="100">
        <f>IF(L1030&gt;0,VLOOKUP(L1030,T$12:$AC$125,7),0)</f>
        <v>0</v>
      </c>
      <c r="N1030" s="95">
        <f t="shared" si="227"/>
        <v>0</v>
      </c>
      <c r="O1030" s="95">
        <f t="shared" ca="1" si="222"/>
        <v>16.545760000000001</v>
      </c>
      <c r="P1030" s="101" t="str">
        <f t="shared" si="228"/>
        <v>J=</v>
      </c>
      <c r="Q1030" s="102">
        <f t="shared" si="229"/>
        <v>44489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  <c r="FI1030" s="20"/>
      <c r="FJ1030" s="20"/>
      <c r="FK1030" s="20"/>
      <c r="FL1030" s="20"/>
      <c r="FM1030" s="20"/>
      <c r="FN1030" s="20"/>
      <c r="FO1030" s="20"/>
      <c r="FP1030" s="20"/>
    </row>
    <row r="1031" spans="1:172" x14ac:dyDescent="0.2">
      <c r="A1031" s="93">
        <f t="shared" si="223"/>
        <v>44446</v>
      </c>
      <c r="B1031" s="94">
        <f t="shared" ca="1" si="230"/>
        <v>1016.7670900000001</v>
      </c>
      <c r="C1031" s="95">
        <f t="shared" si="224"/>
        <v>1000</v>
      </c>
      <c r="D1031" s="96">
        <f ca="1">IF(A1031&lt;$B$1,VLOOKUP(A1031,[1]DI!$A$4:$B$15000,2,FALSE),0)</f>
        <v>0</v>
      </c>
      <c r="E1031" s="95">
        <f t="shared" ca="1" si="231"/>
        <v>0</v>
      </c>
      <c r="F1031" s="97">
        <f t="shared" si="225"/>
        <v>1.0925</v>
      </c>
      <c r="G1031" s="98">
        <f t="shared" ca="1" si="219"/>
        <v>1</v>
      </c>
      <c r="H1031" s="95">
        <f ca="1">TRUNC(PRODUCT(G$10:G1030),15)</f>
        <v>1.1317662740318</v>
      </c>
      <c r="I1031" s="95">
        <f t="shared" ca="1" si="226"/>
        <v>1.11310277409853</v>
      </c>
      <c r="J1031" s="95">
        <f t="shared" ca="1" si="220"/>
        <v>1.0167670900000001</v>
      </c>
      <c r="K1031" s="95">
        <f t="shared" ca="1" si="221"/>
        <v>16.76709</v>
      </c>
      <c r="L1031" s="99">
        <f>IF(VLOOKUP(A1031,$U$12:$AD$125,8)=VLOOKUP(A1030,$U$12:$AD$125,8),0,VLOOKUP(A1031,U$12:$AD$125,8))</f>
        <v>0</v>
      </c>
      <c r="M1031" s="100">
        <f>IF(L1031&gt;0,VLOOKUP(L1031,T$12:$AC$125,7),0)</f>
        <v>0</v>
      </c>
      <c r="N1031" s="95">
        <f t="shared" si="227"/>
        <v>0</v>
      </c>
      <c r="O1031" s="95">
        <f t="shared" ca="1" si="222"/>
        <v>16.76709</v>
      </c>
      <c r="P1031" s="101" t="str">
        <f t="shared" si="228"/>
        <v>J=</v>
      </c>
      <c r="Q1031" s="102">
        <f t="shared" si="229"/>
        <v>44489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  <c r="FI1031" s="20"/>
      <c r="FJ1031" s="20"/>
      <c r="FK1031" s="20"/>
      <c r="FL1031" s="20"/>
      <c r="FM1031" s="20"/>
      <c r="FN1031" s="20"/>
      <c r="FO1031" s="20"/>
      <c r="FP1031" s="20"/>
    </row>
    <row r="1032" spans="1:172" x14ac:dyDescent="0.2">
      <c r="A1032" s="93">
        <f t="shared" si="223"/>
        <v>44447</v>
      </c>
      <c r="B1032" s="94">
        <f t="shared" ca="1" si="230"/>
        <v>1016.7670900000001</v>
      </c>
      <c r="C1032" s="95">
        <f t="shared" si="224"/>
        <v>1000</v>
      </c>
      <c r="D1032" s="96">
        <f ca="1">IF(A1032&lt;$B$1,VLOOKUP(A1032,[1]DI!$A$4:$B$15000,2,FALSE),0)</f>
        <v>5.1499999999999997E-2</v>
      </c>
      <c r="E1032" s="95">
        <f t="shared" ca="1" si="231"/>
        <v>1.9929999999999999E-4</v>
      </c>
      <c r="F1032" s="97">
        <f t="shared" si="225"/>
        <v>1.0925</v>
      </c>
      <c r="G1032" s="98">
        <f t="shared" ca="1" si="219"/>
        <v>1.0002177352499999</v>
      </c>
      <c r="H1032" s="95">
        <f ca="1">TRUNC(PRODUCT(G$10:G1031),15)</f>
        <v>1.1317662740318</v>
      </c>
      <c r="I1032" s="95">
        <f t="shared" ca="1" si="226"/>
        <v>1.11310277409853</v>
      </c>
      <c r="J1032" s="95">
        <f t="shared" ca="1" si="220"/>
        <v>1.0167670900000001</v>
      </c>
      <c r="K1032" s="95">
        <f t="shared" ca="1" si="221"/>
        <v>16.76709</v>
      </c>
      <c r="L1032" s="99">
        <f>IF(VLOOKUP(A1032,$U$12:$AD$125,8)=VLOOKUP(A1031,$U$12:$AD$125,8),0,VLOOKUP(A1032,U$12:$AD$125,8))</f>
        <v>0</v>
      </c>
      <c r="M1032" s="100">
        <f>IF(L1032&gt;0,VLOOKUP(L1032,T$12:$AC$125,7),0)</f>
        <v>0</v>
      </c>
      <c r="N1032" s="95">
        <f t="shared" si="227"/>
        <v>0</v>
      </c>
      <c r="O1032" s="95">
        <f t="shared" ca="1" si="222"/>
        <v>16.76709</v>
      </c>
      <c r="P1032" s="101" t="str">
        <f t="shared" si="228"/>
        <v>J=</v>
      </c>
      <c r="Q1032" s="102">
        <f t="shared" si="229"/>
        <v>44489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  <c r="FI1032" s="20"/>
      <c r="FJ1032" s="20"/>
      <c r="FK1032" s="20"/>
      <c r="FL1032" s="20"/>
      <c r="FM1032" s="20"/>
      <c r="FN1032" s="20"/>
      <c r="FO1032" s="20"/>
      <c r="FP1032" s="20"/>
    </row>
    <row r="1033" spans="1:172" x14ac:dyDescent="0.2">
      <c r="A1033" s="93">
        <f t="shared" si="223"/>
        <v>44448</v>
      </c>
      <c r="B1033" s="94">
        <f t="shared" ca="1" si="230"/>
        <v>1016.98848</v>
      </c>
      <c r="C1033" s="95">
        <f t="shared" si="224"/>
        <v>1000</v>
      </c>
      <c r="D1033" s="96">
        <f ca="1">IF(A1033&lt;$B$1,VLOOKUP(A1033,[1]DI!$A$4:$B$15000,2,FALSE),0)</f>
        <v>5.1499999999999997E-2</v>
      </c>
      <c r="E1033" s="95">
        <f t="shared" ca="1" si="231"/>
        <v>1.9929999999999999E-4</v>
      </c>
      <c r="F1033" s="97">
        <f t="shared" si="225"/>
        <v>1.0925</v>
      </c>
      <c r="G1033" s="98">
        <f t="shared" ca="1" si="219"/>
        <v>1.0002177352499999</v>
      </c>
      <c r="H1033" s="95">
        <f ca="1">TRUNC(PRODUCT(G$10:G1032),15)</f>
        <v>1.13201269944442</v>
      </c>
      <c r="I1033" s="95">
        <f t="shared" ca="1" si="226"/>
        <v>1.11310277409853</v>
      </c>
      <c r="J1033" s="95">
        <f t="shared" ca="1" si="220"/>
        <v>1.01698848</v>
      </c>
      <c r="K1033" s="95">
        <f t="shared" ca="1" si="221"/>
        <v>16.988479999999999</v>
      </c>
      <c r="L1033" s="99">
        <f>IF(VLOOKUP(A1033,$U$12:$AD$125,8)=VLOOKUP(A1032,$U$12:$AD$125,8),0,VLOOKUP(A1033,U$12:$AD$125,8))</f>
        <v>0</v>
      </c>
      <c r="M1033" s="100">
        <f>IF(L1033&gt;0,VLOOKUP(L1033,T$12:$AC$125,7),0)</f>
        <v>0</v>
      </c>
      <c r="N1033" s="95">
        <f t="shared" si="227"/>
        <v>0</v>
      </c>
      <c r="O1033" s="95">
        <f t="shared" ca="1" si="222"/>
        <v>16.988479999999999</v>
      </c>
      <c r="P1033" s="101" t="str">
        <f t="shared" si="228"/>
        <v>J=</v>
      </c>
      <c r="Q1033" s="102">
        <f t="shared" si="229"/>
        <v>44489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  <c r="FI1033" s="20"/>
      <c r="FJ1033" s="20"/>
      <c r="FK1033" s="20"/>
      <c r="FL1033" s="20"/>
      <c r="FM1033" s="20"/>
      <c r="FN1033" s="20"/>
      <c r="FO1033" s="20"/>
      <c r="FP1033" s="20"/>
    </row>
    <row r="1034" spans="1:172" x14ac:dyDescent="0.2">
      <c r="A1034" s="93">
        <f t="shared" si="223"/>
        <v>44449</v>
      </c>
      <c r="B1034" s="94">
        <f t="shared" ca="1" si="230"/>
        <v>1017.20992</v>
      </c>
      <c r="C1034" s="95">
        <f t="shared" si="224"/>
        <v>1000</v>
      </c>
      <c r="D1034" s="96">
        <f ca="1">IF(A1034&lt;$B$1,VLOOKUP(A1034,[1]DI!$A$4:$B$15000,2,FALSE),0)</f>
        <v>5.1499999999999997E-2</v>
      </c>
      <c r="E1034" s="95">
        <f t="shared" ca="1" si="231"/>
        <v>1.9929999999999999E-4</v>
      </c>
      <c r="F1034" s="97">
        <f t="shared" si="225"/>
        <v>1.0925</v>
      </c>
      <c r="G1034" s="98">
        <f t="shared" ref="G1034:G1097" ca="1" si="232">TRUNC((1+(E1034*F1034)),15)</f>
        <v>1.0002177352499999</v>
      </c>
      <c r="H1034" s="95">
        <f ca="1">TRUNC(PRODUCT(G$10:G1033),15)</f>
        <v>1.13225917851253</v>
      </c>
      <c r="I1034" s="95">
        <f t="shared" ca="1" si="226"/>
        <v>1.11310277409853</v>
      </c>
      <c r="J1034" s="95">
        <f t="shared" ref="J1034:J1097" ca="1" si="233">ROUND(TRUNC(H1034/I1034,15),8)</f>
        <v>1.01720992</v>
      </c>
      <c r="K1034" s="95">
        <f t="shared" ref="K1034:K1097" ca="1" si="234">TRUNC((C1034*(J1034-1)),8)</f>
        <v>17.20992</v>
      </c>
      <c r="L1034" s="99">
        <f>IF(VLOOKUP(A1034,$U$12:$AD$125,8)=VLOOKUP(A1033,$U$12:$AD$125,8),0,VLOOKUP(A1034,U$12:$AD$125,8))</f>
        <v>0</v>
      </c>
      <c r="M1034" s="100">
        <f>IF(L1034&gt;0,VLOOKUP(L1034,T$12:$AC$125,7),0)</f>
        <v>0</v>
      </c>
      <c r="N1034" s="95">
        <f t="shared" si="227"/>
        <v>0</v>
      </c>
      <c r="O1034" s="95">
        <f t="shared" ref="O1034:O1097" ca="1" si="235">(K1034+N1034)</f>
        <v>17.20992</v>
      </c>
      <c r="P1034" s="101" t="str">
        <f t="shared" si="228"/>
        <v>J=</v>
      </c>
      <c r="Q1034" s="102">
        <f t="shared" si="229"/>
        <v>44489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  <c r="FI1034" s="20"/>
      <c r="FJ1034" s="20"/>
      <c r="FK1034" s="20"/>
      <c r="FL1034" s="20"/>
      <c r="FM1034" s="20"/>
      <c r="FN1034" s="20"/>
      <c r="FO1034" s="20"/>
      <c r="FP1034" s="20"/>
    </row>
    <row r="1035" spans="1:172" x14ac:dyDescent="0.2">
      <c r="A1035" s="93">
        <f t="shared" ref="A1035:A1101" si="236">(A1034+1)</f>
        <v>44450</v>
      </c>
      <c r="B1035" s="94">
        <f t="shared" ca="1" si="230"/>
        <v>1017.4314000000001</v>
      </c>
      <c r="C1035" s="95">
        <f t="shared" ref="C1035:C1100" si="237">TRUNC(C1034-N1034,8)</f>
        <v>1000</v>
      </c>
      <c r="D1035" s="96">
        <f ca="1">IF(A1035&lt;$B$1,VLOOKUP(A1035,[1]DI!$A$4:$B$15000,2,FALSE),0)</f>
        <v>0</v>
      </c>
      <c r="E1035" s="95">
        <f t="shared" ca="1" si="231"/>
        <v>0</v>
      </c>
      <c r="F1035" s="97">
        <f t="shared" ref="F1035:F1101" si="238">F1034</f>
        <v>1.0925</v>
      </c>
      <c r="G1035" s="98">
        <f t="shared" ca="1" si="232"/>
        <v>1</v>
      </c>
      <c r="H1035" s="95">
        <f ca="1">TRUNC(PRODUCT(G$10:G1034),15)</f>
        <v>1.1325057112478301</v>
      </c>
      <c r="I1035" s="95">
        <f t="shared" ref="I1035:I1100" ca="1" si="239">IF(OR(L1034&gt;0,L1034="E"),H1034,I1034)</f>
        <v>1.11310277409853</v>
      </c>
      <c r="J1035" s="95">
        <f t="shared" ca="1" si="233"/>
        <v>1.0174314</v>
      </c>
      <c r="K1035" s="95">
        <f t="shared" ca="1" si="234"/>
        <v>17.4314</v>
      </c>
      <c r="L1035" s="99">
        <f>IF(VLOOKUP(A1035,$U$12:$AD$125,8)=VLOOKUP(A1034,$U$12:$AD$125,8),0,VLOOKUP(A1035,U$12:$AD$125,8))</f>
        <v>0</v>
      </c>
      <c r="M1035" s="100">
        <f>IF(L1035&gt;0,VLOOKUP(L1035,T$12:$AC$125,7),0)</f>
        <v>0</v>
      </c>
      <c r="N1035" s="95">
        <f t="shared" ref="N1035:N1098" si="240">IF(M1035&gt;0,(C1035*M1035),0)</f>
        <v>0</v>
      </c>
      <c r="O1035" s="95">
        <f t="shared" ca="1" si="235"/>
        <v>17.4314</v>
      </c>
      <c r="P1035" s="101" t="str">
        <f t="shared" ref="P1035:P1100" si="241">IF(L1034&gt;0,VLOOKUP(A1034,$U$12:$AD$125,9),P1034)</f>
        <v>J=</v>
      </c>
      <c r="Q1035" s="102">
        <f t="shared" ref="Q1035:Q1100" si="242">IF(L1034&gt;0,VLOOKUP(A1034,$U$12:$AD$125,10),Q1034)</f>
        <v>44489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  <c r="FI1035" s="20"/>
      <c r="FJ1035" s="20"/>
      <c r="FK1035" s="20"/>
      <c r="FL1035" s="20"/>
      <c r="FM1035" s="20"/>
      <c r="FN1035" s="20"/>
      <c r="FO1035" s="20"/>
      <c r="FP1035" s="20"/>
    </row>
    <row r="1036" spans="1:172" x14ac:dyDescent="0.2">
      <c r="A1036" s="93">
        <f t="shared" si="236"/>
        <v>44451</v>
      </c>
      <c r="B1036" s="94">
        <f t="shared" ref="B1036:B1099" ca="1" si="243">IF(A1036&lt;=TODAY(),C1036+K1036,IF(AND(A1036&gt;TODAY(),A1036&lt;=$B$1),IF(VLOOKUP(TODAY(),$A$10:$D$5000,4,FALSE)=0,"n.d",C1036+K1036),"n.d"))</f>
        <v>1017.4314000000001</v>
      </c>
      <c r="C1036" s="95">
        <f t="shared" si="237"/>
        <v>1000</v>
      </c>
      <c r="D1036" s="96">
        <f ca="1">IF(A1036&lt;$B$1,VLOOKUP(A1036,[1]DI!$A$4:$B$15000,2,FALSE),0)</f>
        <v>0</v>
      </c>
      <c r="E1036" s="95">
        <f t="shared" ca="1" si="231"/>
        <v>0</v>
      </c>
      <c r="F1036" s="97">
        <f t="shared" si="238"/>
        <v>1.0925</v>
      </c>
      <c r="G1036" s="98">
        <f t="shared" ca="1" si="232"/>
        <v>1</v>
      </c>
      <c r="H1036" s="95">
        <f ca="1">TRUNC(PRODUCT(G$10:G1035),15)</f>
        <v>1.1325057112478301</v>
      </c>
      <c r="I1036" s="95">
        <f t="shared" ca="1" si="239"/>
        <v>1.11310277409853</v>
      </c>
      <c r="J1036" s="95">
        <f t="shared" ca="1" si="233"/>
        <v>1.0174314</v>
      </c>
      <c r="K1036" s="95">
        <f t="shared" ca="1" si="234"/>
        <v>17.4314</v>
      </c>
      <c r="L1036" s="99">
        <f>IF(VLOOKUP(A1036,$U$12:$AD$125,8)=VLOOKUP(A1035,$U$12:$AD$125,8),0,VLOOKUP(A1036,U$12:$AD$125,8))</f>
        <v>0</v>
      </c>
      <c r="M1036" s="100">
        <f>IF(L1036&gt;0,VLOOKUP(L1036,T$12:$AC$125,7),0)</f>
        <v>0</v>
      </c>
      <c r="N1036" s="95">
        <f t="shared" si="240"/>
        <v>0</v>
      </c>
      <c r="O1036" s="95">
        <f t="shared" ca="1" si="235"/>
        <v>17.4314</v>
      </c>
      <c r="P1036" s="101" t="str">
        <f t="shared" si="241"/>
        <v>J=</v>
      </c>
      <c r="Q1036" s="102">
        <f t="shared" si="242"/>
        <v>44489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  <c r="FI1036" s="20"/>
      <c r="FJ1036" s="20"/>
      <c r="FK1036" s="20"/>
      <c r="FL1036" s="20"/>
      <c r="FM1036" s="20"/>
      <c r="FN1036" s="20"/>
      <c r="FO1036" s="20"/>
      <c r="FP1036" s="20"/>
    </row>
    <row r="1037" spans="1:172" x14ac:dyDescent="0.2">
      <c r="A1037" s="93">
        <f t="shared" si="236"/>
        <v>44452</v>
      </c>
      <c r="B1037" s="94">
        <f t="shared" ca="1" si="243"/>
        <v>1017.4314000000001</v>
      </c>
      <c r="C1037" s="95">
        <f t="shared" si="237"/>
        <v>1000</v>
      </c>
      <c r="D1037" s="96">
        <f ca="1">IF(A1037&lt;$B$1,VLOOKUP(A1037,[1]DI!$A$4:$B$15000,2,FALSE),0)</f>
        <v>5.1499999999999997E-2</v>
      </c>
      <c r="E1037" s="95">
        <f t="shared" ref="E1037:E1100" ca="1" si="244">ROUND((((1+D1037)^(1/252)-1)),8)</f>
        <v>1.9929999999999999E-4</v>
      </c>
      <c r="F1037" s="97">
        <f t="shared" si="238"/>
        <v>1.0925</v>
      </c>
      <c r="G1037" s="98">
        <f t="shared" ca="1" si="232"/>
        <v>1.0002177352499999</v>
      </c>
      <c r="H1037" s="95">
        <f ca="1">TRUNC(PRODUCT(G$10:G1036),15)</f>
        <v>1.1325057112478301</v>
      </c>
      <c r="I1037" s="95">
        <f t="shared" ca="1" si="239"/>
        <v>1.11310277409853</v>
      </c>
      <c r="J1037" s="95">
        <f t="shared" ca="1" si="233"/>
        <v>1.0174314</v>
      </c>
      <c r="K1037" s="95">
        <f t="shared" ca="1" si="234"/>
        <v>17.4314</v>
      </c>
      <c r="L1037" s="99">
        <f>IF(VLOOKUP(A1037,$U$12:$AD$125,8)=VLOOKUP(A1036,$U$12:$AD$125,8),0,VLOOKUP(A1037,U$12:$AD$125,8))</f>
        <v>0</v>
      </c>
      <c r="M1037" s="100">
        <f>IF(L1037&gt;0,VLOOKUP(L1037,T$12:$AC$125,7),0)</f>
        <v>0</v>
      </c>
      <c r="N1037" s="95">
        <f t="shared" si="240"/>
        <v>0</v>
      </c>
      <c r="O1037" s="95">
        <f t="shared" ca="1" si="235"/>
        <v>17.4314</v>
      </c>
      <c r="P1037" s="101" t="str">
        <f t="shared" si="241"/>
        <v>J=</v>
      </c>
      <c r="Q1037" s="102">
        <f t="shared" si="242"/>
        <v>44489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  <c r="FI1037" s="20"/>
      <c r="FJ1037" s="20"/>
      <c r="FK1037" s="20"/>
      <c r="FL1037" s="20"/>
      <c r="FM1037" s="20"/>
      <c r="FN1037" s="20"/>
      <c r="FO1037" s="20"/>
      <c r="FP1037" s="20"/>
    </row>
    <row r="1038" spans="1:172" x14ac:dyDescent="0.2">
      <c r="A1038" s="93">
        <f t="shared" si="236"/>
        <v>44453</v>
      </c>
      <c r="B1038" s="94">
        <f t="shared" ca="1" si="243"/>
        <v>1017.65292999</v>
      </c>
      <c r="C1038" s="95">
        <f t="shared" si="237"/>
        <v>1000</v>
      </c>
      <c r="D1038" s="96">
        <f ca="1">IF(A1038&lt;$B$1,VLOOKUP(A1038,[1]DI!$A$4:$B$15000,2,FALSE),0)</f>
        <v>5.1499999999999997E-2</v>
      </c>
      <c r="E1038" s="95">
        <f t="shared" ca="1" si="244"/>
        <v>1.9929999999999999E-4</v>
      </c>
      <c r="F1038" s="97">
        <f t="shared" si="238"/>
        <v>1.0925</v>
      </c>
      <c r="G1038" s="98">
        <f t="shared" ca="1" si="232"/>
        <v>1.0002177352499999</v>
      </c>
      <c r="H1038" s="95">
        <f ca="1">TRUNC(PRODUCT(G$10:G1037),15)</f>
        <v>1.1327522976619899</v>
      </c>
      <c r="I1038" s="95">
        <f t="shared" ca="1" si="239"/>
        <v>1.11310277409853</v>
      </c>
      <c r="J1038" s="95">
        <f t="shared" ca="1" si="233"/>
        <v>1.0176529299999999</v>
      </c>
      <c r="K1038" s="95">
        <f t="shared" ca="1" si="234"/>
        <v>17.652929990000001</v>
      </c>
      <c r="L1038" s="99">
        <f>IF(VLOOKUP(A1038,$U$12:$AD$125,8)=VLOOKUP(A1037,$U$12:$AD$125,8),0,VLOOKUP(A1038,U$12:$AD$125,8))</f>
        <v>0</v>
      </c>
      <c r="M1038" s="100">
        <f>IF(L1038&gt;0,VLOOKUP(L1038,T$12:$AC$125,7),0)</f>
        <v>0</v>
      </c>
      <c r="N1038" s="95">
        <f t="shared" si="240"/>
        <v>0</v>
      </c>
      <c r="O1038" s="95">
        <f t="shared" ca="1" si="235"/>
        <v>17.652929990000001</v>
      </c>
      <c r="P1038" s="101" t="str">
        <f t="shared" si="241"/>
        <v>J=</v>
      </c>
      <c r="Q1038" s="102">
        <f t="shared" si="242"/>
        <v>44489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  <c r="FI1038" s="20"/>
      <c r="FJ1038" s="20"/>
      <c r="FK1038" s="20"/>
      <c r="FL1038" s="20"/>
      <c r="FM1038" s="20"/>
      <c r="FN1038" s="20"/>
      <c r="FO1038" s="20"/>
      <c r="FP1038" s="20"/>
    </row>
    <row r="1039" spans="1:172" x14ac:dyDescent="0.2">
      <c r="A1039" s="93">
        <f t="shared" si="236"/>
        <v>44454</v>
      </c>
      <c r="B1039" s="94">
        <f t="shared" ca="1" si="243"/>
        <v>1017.87451</v>
      </c>
      <c r="C1039" s="95">
        <f t="shared" si="237"/>
        <v>1000</v>
      </c>
      <c r="D1039" s="96">
        <f ca="1">IF(A1039&lt;$B$1,VLOOKUP(A1039,[1]DI!$A$4:$B$15000,2,FALSE),0)</f>
        <v>5.1499999999999997E-2</v>
      </c>
      <c r="E1039" s="95">
        <f t="shared" ca="1" si="244"/>
        <v>1.9929999999999999E-4</v>
      </c>
      <c r="F1039" s="97">
        <f t="shared" si="238"/>
        <v>1.0925</v>
      </c>
      <c r="G1039" s="98">
        <f t="shared" ca="1" si="232"/>
        <v>1.0002177352499999</v>
      </c>
      <c r="H1039" s="95">
        <f ca="1">TRUNC(PRODUCT(G$10:G1038),15)</f>
        <v>1.13299893776671</v>
      </c>
      <c r="I1039" s="95">
        <f t="shared" ca="1" si="239"/>
        <v>1.11310277409853</v>
      </c>
      <c r="J1039" s="95">
        <f t="shared" ca="1" si="233"/>
        <v>1.01787451</v>
      </c>
      <c r="K1039" s="95">
        <f t="shared" ca="1" si="234"/>
        <v>17.874510000000001</v>
      </c>
      <c r="L1039" s="99">
        <f>IF(VLOOKUP(A1039,$U$12:$AD$125,8)=VLOOKUP(A1038,$U$12:$AD$125,8),0,VLOOKUP(A1039,U$12:$AD$125,8))</f>
        <v>0</v>
      </c>
      <c r="M1039" s="100">
        <f>IF(L1039&gt;0,VLOOKUP(L1039,T$12:$AC$125,7),0)</f>
        <v>0</v>
      </c>
      <c r="N1039" s="95">
        <f t="shared" si="240"/>
        <v>0</v>
      </c>
      <c r="O1039" s="95">
        <f t="shared" ca="1" si="235"/>
        <v>17.874510000000001</v>
      </c>
      <c r="P1039" s="101" t="str">
        <f t="shared" si="241"/>
        <v>J=</v>
      </c>
      <c r="Q1039" s="102">
        <f t="shared" si="242"/>
        <v>44489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  <c r="FI1039" s="20"/>
      <c r="FJ1039" s="20"/>
      <c r="FK1039" s="20"/>
      <c r="FL1039" s="20"/>
      <c r="FM1039" s="20"/>
      <c r="FN1039" s="20"/>
      <c r="FO1039" s="20"/>
      <c r="FP1039" s="20"/>
    </row>
    <row r="1040" spans="1:172" x14ac:dyDescent="0.2">
      <c r="A1040" s="93">
        <f t="shared" si="236"/>
        <v>44455</v>
      </c>
      <c r="B1040" s="94">
        <f t="shared" ca="1" si="243"/>
        <v>1018.09613</v>
      </c>
      <c r="C1040" s="95">
        <f t="shared" si="237"/>
        <v>1000</v>
      </c>
      <c r="D1040" s="96">
        <f ca="1">IF(A1040&lt;$B$1,VLOOKUP(A1040,[1]DI!$A$4:$B$15000,2,FALSE),0)</f>
        <v>5.1499999999999997E-2</v>
      </c>
      <c r="E1040" s="95">
        <f t="shared" ca="1" si="244"/>
        <v>1.9929999999999999E-4</v>
      </c>
      <c r="F1040" s="97">
        <f t="shared" si="238"/>
        <v>1.0925</v>
      </c>
      <c r="G1040" s="98">
        <f t="shared" ca="1" si="232"/>
        <v>1.0002177352499999</v>
      </c>
      <c r="H1040" s="95">
        <f ca="1">TRUNC(PRODUCT(G$10:G1039),15)</f>
        <v>1.1332456315736801</v>
      </c>
      <c r="I1040" s="95">
        <f t="shared" ca="1" si="239"/>
        <v>1.11310277409853</v>
      </c>
      <c r="J1040" s="95">
        <f t="shared" ca="1" si="233"/>
        <v>1.01809613</v>
      </c>
      <c r="K1040" s="95">
        <f t="shared" ca="1" si="234"/>
        <v>18.096129999999999</v>
      </c>
      <c r="L1040" s="99">
        <f>IF(VLOOKUP(A1040,$U$12:$AD$125,8)=VLOOKUP(A1039,$U$12:$AD$125,8),0,VLOOKUP(A1040,U$12:$AD$125,8))</f>
        <v>0</v>
      </c>
      <c r="M1040" s="100">
        <f>IF(L1040&gt;0,VLOOKUP(L1040,T$12:$AC$125,7),0)</f>
        <v>0</v>
      </c>
      <c r="N1040" s="95">
        <f t="shared" si="240"/>
        <v>0</v>
      </c>
      <c r="O1040" s="95">
        <f t="shared" ca="1" si="235"/>
        <v>18.096129999999999</v>
      </c>
      <c r="P1040" s="101" t="str">
        <f t="shared" si="241"/>
        <v>J=</v>
      </c>
      <c r="Q1040" s="102">
        <f t="shared" si="242"/>
        <v>44489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  <c r="FI1040" s="20"/>
      <c r="FJ1040" s="20"/>
      <c r="FK1040" s="20"/>
      <c r="FL1040" s="20"/>
      <c r="FM1040" s="20"/>
      <c r="FN1040" s="20"/>
      <c r="FO1040" s="20"/>
      <c r="FP1040" s="20"/>
    </row>
    <row r="1041" spans="1:172" x14ac:dyDescent="0.2">
      <c r="A1041" s="93">
        <f t="shared" si="236"/>
        <v>44456</v>
      </c>
      <c r="B1041" s="94">
        <f t="shared" ca="1" si="243"/>
        <v>1018.31781</v>
      </c>
      <c r="C1041" s="95">
        <f t="shared" si="237"/>
        <v>1000</v>
      </c>
      <c r="D1041" s="96">
        <f ca="1">IF(A1041&lt;$B$1,VLOOKUP(A1041,[1]DI!$A$4:$B$15000,2,FALSE),0)</f>
        <v>5.1499999999999997E-2</v>
      </c>
      <c r="E1041" s="95">
        <f t="shared" ca="1" si="244"/>
        <v>1.9929999999999999E-4</v>
      </c>
      <c r="F1041" s="97">
        <f t="shared" si="238"/>
        <v>1.0925</v>
      </c>
      <c r="G1041" s="98">
        <f t="shared" ca="1" si="232"/>
        <v>1.0002177352499999</v>
      </c>
      <c r="H1041" s="95">
        <f ca="1">TRUNC(PRODUCT(G$10:G1040),15)</f>
        <v>1.1334923790945799</v>
      </c>
      <c r="I1041" s="95">
        <f t="shared" ca="1" si="239"/>
        <v>1.11310277409853</v>
      </c>
      <c r="J1041" s="95">
        <f t="shared" ca="1" si="233"/>
        <v>1.0183178100000001</v>
      </c>
      <c r="K1041" s="95">
        <f t="shared" ca="1" si="234"/>
        <v>18.317810000000001</v>
      </c>
      <c r="L1041" s="99">
        <f>IF(VLOOKUP(A1041,$U$12:$AD$125,8)=VLOOKUP(A1040,$U$12:$AD$125,8),0,VLOOKUP(A1041,U$12:$AD$125,8))</f>
        <v>0</v>
      </c>
      <c r="M1041" s="100">
        <f>IF(L1041&gt;0,VLOOKUP(L1041,T$12:$AC$125,7),0)</f>
        <v>0</v>
      </c>
      <c r="N1041" s="95">
        <f t="shared" si="240"/>
        <v>0</v>
      </c>
      <c r="O1041" s="95">
        <f t="shared" ca="1" si="235"/>
        <v>18.317810000000001</v>
      </c>
      <c r="P1041" s="101" t="str">
        <f t="shared" si="241"/>
        <v>J=</v>
      </c>
      <c r="Q1041" s="102">
        <f t="shared" si="242"/>
        <v>44489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  <c r="FI1041" s="20"/>
      <c r="FJ1041" s="20"/>
      <c r="FK1041" s="20"/>
      <c r="FL1041" s="20"/>
      <c r="FM1041" s="20"/>
      <c r="FN1041" s="20"/>
      <c r="FO1041" s="20"/>
      <c r="FP1041" s="20"/>
    </row>
    <row r="1042" spans="1:172" x14ac:dyDescent="0.2">
      <c r="A1042" s="93">
        <f t="shared" si="236"/>
        <v>44457</v>
      </c>
      <c r="B1042" s="94">
        <f t="shared" ca="1" si="243"/>
        <v>1018.53953</v>
      </c>
      <c r="C1042" s="95">
        <f t="shared" si="237"/>
        <v>1000</v>
      </c>
      <c r="D1042" s="96">
        <f ca="1">IF(A1042&lt;$B$1,VLOOKUP(A1042,[1]DI!$A$4:$B$15000,2,FALSE),0)</f>
        <v>0</v>
      </c>
      <c r="E1042" s="95">
        <f t="shared" ca="1" si="244"/>
        <v>0</v>
      </c>
      <c r="F1042" s="97">
        <f t="shared" si="238"/>
        <v>1.0925</v>
      </c>
      <c r="G1042" s="98">
        <f t="shared" ca="1" si="232"/>
        <v>1</v>
      </c>
      <c r="H1042" s="95">
        <f ca="1">TRUNC(PRODUCT(G$10:G1041),15)</f>
        <v>1.1337391803411201</v>
      </c>
      <c r="I1042" s="95">
        <f t="shared" ca="1" si="239"/>
        <v>1.11310277409853</v>
      </c>
      <c r="J1042" s="95">
        <f t="shared" ca="1" si="233"/>
        <v>1.01853953</v>
      </c>
      <c r="K1042" s="95">
        <f t="shared" ca="1" si="234"/>
        <v>18.539529999999999</v>
      </c>
      <c r="L1042" s="99">
        <f>IF(VLOOKUP(A1042,$U$12:$AD$125,8)=VLOOKUP(A1041,$U$12:$AD$125,8),0,VLOOKUP(A1042,U$12:$AD$125,8))</f>
        <v>0</v>
      </c>
      <c r="M1042" s="100">
        <f>IF(L1042&gt;0,VLOOKUP(L1042,T$12:$AC$125,7),0)</f>
        <v>0</v>
      </c>
      <c r="N1042" s="95">
        <f t="shared" si="240"/>
        <v>0</v>
      </c>
      <c r="O1042" s="95">
        <f t="shared" ca="1" si="235"/>
        <v>18.539529999999999</v>
      </c>
      <c r="P1042" s="101" t="str">
        <f t="shared" si="241"/>
        <v>J=</v>
      </c>
      <c r="Q1042" s="102">
        <f t="shared" si="242"/>
        <v>44489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  <c r="FI1042" s="20"/>
      <c r="FJ1042" s="20"/>
      <c r="FK1042" s="20"/>
      <c r="FL1042" s="20"/>
      <c r="FM1042" s="20"/>
      <c r="FN1042" s="20"/>
      <c r="FO1042" s="20"/>
      <c r="FP1042" s="20"/>
    </row>
    <row r="1043" spans="1:172" x14ac:dyDescent="0.2">
      <c r="A1043" s="93">
        <f t="shared" si="236"/>
        <v>44458</v>
      </c>
      <c r="B1043" s="94">
        <f t="shared" ca="1" si="243"/>
        <v>1018.53953</v>
      </c>
      <c r="C1043" s="95">
        <f t="shared" si="237"/>
        <v>1000</v>
      </c>
      <c r="D1043" s="96">
        <f ca="1">IF(A1043&lt;$B$1,VLOOKUP(A1043,[1]DI!$A$4:$B$15000,2,FALSE),0)</f>
        <v>0</v>
      </c>
      <c r="E1043" s="95">
        <f t="shared" ca="1" si="244"/>
        <v>0</v>
      </c>
      <c r="F1043" s="97">
        <f t="shared" si="238"/>
        <v>1.0925</v>
      </c>
      <c r="G1043" s="98">
        <f t="shared" ca="1" si="232"/>
        <v>1</v>
      </c>
      <c r="H1043" s="95">
        <f ca="1">TRUNC(PRODUCT(G$10:G1042),15)</f>
        <v>1.1337391803411201</v>
      </c>
      <c r="I1043" s="95">
        <f t="shared" ca="1" si="239"/>
        <v>1.11310277409853</v>
      </c>
      <c r="J1043" s="95">
        <f t="shared" ca="1" si="233"/>
        <v>1.01853953</v>
      </c>
      <c r="K1043" s="95">
        <f t="shared" ca="1" si="234"/>
        <v>18.539529999999999</v>
      </c>
      <c r="L1043" s="99">
        <f>IF(VLOOKUP(A1043,$U$12:$AD$125,8)=VLOOKUP(A1042,$U$12:$AD$125,8),0,VLOOKUP(A1043,U$12:$AD$125,8))</f>
        <v>0</v>
      </c>
      <c r="M1043" s="100">
        <f>IF(L1043&gt;0,VLOOKUP(L1043,T$12:$AC$125,7),0)</f>
        <v>0</v>
      </c>
      <c r="N1043" s="95">
        <f t="shared" si="240"/>
        <v>0</v>
      </c>
      <c r="O1043" s="95">
        <f t="shared" ca="1" si="235"/>
        <v>18.539529999999999</v>
      </c>
      <c r="P1043" s="101" t="str">
        <f t="shared" si="241"/>
        <v>J=</v>
      </c>
      <c r="Q1043" s="102">
        <f t="shared" si="242"/>
        <v>44489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  <c r="FI1043" s="20"/>
      <c r="FJ1043" s="20"/>
      <c r="FK1043" s="20"/>
      <c r="FL1043" s="20"/>
      <c r="FM1043" s="20"/>
      <c r="FN1043" s="20"/>
      <c r="FO1043" s="20"/>
      <c r="FP1043" s="20"/>
    </row>
    <row r="1044" spans="1:172" x14ac:dyDescent="0.2">
      <c r="A1044" s="93">
        <f t="shared" si="236"/>
        <v>44459</v>
      </c>
      <c r="B1044" s="94">
        <f t="shared" ca="1" si="243"/>
        <v>1018.53953</v>
      </c>
      <c r="C1044" s="95">
        <f t="shared" si="237"/>
        <v>1000</v>
      </c>
      <c r="D1044" s="96">
        <f ca="1">IF(A1044&lt;$B$1,VLOOKUP(A1044,[1]DI!$A$4:$B$15000,2,FALSE),0)</f>
        <v>5.1499999999999997E-2</v>
      </c>
      <c r="E1044" s="95">
        <f t="shared" ca="1" si="244"/>
        <v>1.9929999999999999E-4</v>
      </c>
      <c r="F1044" s="97">
        <f t="shared" si="238"/>
        <v>1.0925</v>
      </c>
      <c r="G1044" s="98">
        <f t="shared" ca="1" si="232"/>
        <v>1.0002177352499999</v>
      </c>
      <c r="H1044" s="95">
        <f ca="1">TRUNC(PRODUCT(G$10:G1043),15)</f>
        <v>1.1337391803411201</v>
      </c>
      <c r="I1044" s="95">
        <f t="shared" ca="1" si="239"/>
        <v>1.11310277409853</v>
      </c>
      <c r="J1044" s="95">
        <f t="shared" ca="1" si="233"/>
        <v>1.01853953</v>
      </c>
      <c r="K1044" s="95">
        <f t="shared" ca="1" si="234"/>
        <v>18.539529999999999</v>
      </c>
      <c r="L1044" s="99">
        <f>IF(VLOOKUP(A1044,$U$12:$AD$125,8)=VLOOKUP(A1043,$U$12:$AD$125,8),0,VLOOKUP(A1044,U$12:$AD$125,8))</f>
        <v>0</v>
      </c>
      <c r="M1044" s="100">
        <f>IF(L1044&gt;0,VLOOKUP(L1044,T$12:$AC$125,7),0)</f>
        <v>0</v>
      </c>
      <c r="N1044" s="95">
        <f t="shared" si="240"/>
        <v>0</v>
      </c>
      <c r="O1044" s="95">
        <f t="shared" ca="1" si="235"/>
        <v>18.539529999999999</v>
      </c>
      <c r="P1044" s="101" t="str">
        <f t="shared" si="241"/>
        <v>J=</v>
      </c>
      <c r="Q1044" s="102">
        <f t="shared" si="242"/>
        <v>44489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  <c r="FI1044" s="20"/>
      <c r="FJ1044" s="20"/>
      <c r="FK1044" s="20"/>
      <c r="FL1044" s="20"/>
      <c r="FM1044" s="20"/>
      <c r="FN1044" s="20"/>
      <c r="FO1044" s="20"/>
      <c r="FP1044" s="20"/>
    </row>
    <row r="1045" spans="1:172" x14ac:dyDescent="0.2">
      <c r="A1045" s="93">
        <f t="shared" si="236"/>
        <v>44460</v>
      </c>
      <c r="B1045" s="94">
        <f t="shared" ca="1" si="243"/>
        <v>1018.76130999</v>
      </c>
      <c r="C1045" s="95">
        <f t="shared" si="237"/>
        <v>1000</v>
      </c>
      <c r="D1045" s="96">
        <f ca="1">IF(A1045&lt;$B$1,VLOOKUP(A1045,[1]DI!$A$4:$B$15000,2,FALSE),0)</f>
        <v>5.1499999999999997E-2</v>
      </c>
      <c r="E1045" s="95">
        <f t="shared" ca="1" si="244"/>
        <v>1.9929999999999999E-4</v>
      </c>
      <c r="F1045" s="97">
        <f t="shared" si="238"/>
        <v>1.0925</v>
      </c>
      <c r="G1045" s="98">
        <f t="shared" ca="1" si="232"/>
        <v>1.0002177352499999</v>
      </c>
      <c r="H1045" s="95">
        <f ca="1">TRUNC(PRODUCT(G$10:G1044),15)</f>
        <v>1.13398603532498</v>
      </c>
      <c r="I1045" s="95">
        <f t="shared" ca="1" si="239"/>
        <v>1.11310277409853</v>
      </c>
      <c r="J1045" s="95">
        <f t="shared" ca="1" si="233"/>
        <v>1.0187613099999999</v>
      </c>
      <c r="K1045" s="95">
        <f t="shared" ca="1" si="234"/>
        <v>18.761309990000001</v>
      </c>
      <c r="L1045" s="99">
        <f>IF(VLOOKUP(A1045,$U$12:$AD$125,8)=VLOOKUP(A1044,$U$12:$AD$125,8),0,VLOOKUP(A1045,U$12:$AD$125,8))</f>
        <v>0</v>
      </c>
      <c r="M1045" s="100">
        <f>IF(L1045&gt;0,VLOOKUP(L1045,T$12:$AC$125,7),0)</f>
        <v>0</v>
      </c>
      <c r="N1045" s="95">
        <f t="shared" si="240"/>
        <v>0</v>
      </c>
      <c r="O1045" s="95">
        <f t="shared" ca="1" si="235"/>
        <v>18.761309990000001</v>
      </c>
      <c r="P1045" s="101" t="str">
        <f t="shared" si="241"/>
        <v>J=</v>
      </c>
      <c r="Q1045" s="102">
        <f t="shared" si="242"/>
        <v>44489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  <c r="FI1045" s="20"/>
      <c r="FJ1045" s="20"/>
      <c r="FK1045" s="20"/>
      <c r="FL1045" s="20"/>
      <c r="FM1045" s="20"/>
      <c r="FN1045" s="20"/>
      <c r="FO1045" s="20"/>
      <c r="FP1045" s="20"/>
    </row>
    <row r="1046" spans="1:172" x14ac:dyDescent="0.2">
      <c r="A1046" s="93">
        <f t="shared" si="236"/>
        <v>44461</v>
      </c>
      <c r="B1046" s="94">
        <f t="shared" ca="1" si="243"/>
        <v>1018.98313</v>
      </c>
      <c r="C1046" s="95">
        <f t="shared" si="237"/>
        <v>1000</v>
      </c>
      <c r="D1046" s="96">
        <f ca="1">IF(A1046&lt;$B$1,VLOOKUP(A1046,[1]DI!$A$4:$B$15000,2,FALSE),0)</f>
        <v>5.1499999999999997E-2</v>
      </c>
      <c r="E1046" s="95">
        <f t="shared" ca="1" si="244"/>
        <v>1.9929999999999999E-4</v>
      </c>
      <c r="F1046" s="97">
        <f t="shared" si="238"/>
        <v>1.0925</v>
      </c>
      <c r="G1046" s="98">
        <f t="shared" ca="1" si="232"/>
        <v>1.0002177352499999</v>
      </c>
      <c r="H1046" s="95">
        <f ca="1">TRUNC(PRODUCT(G$10:G1045),15)</f>
        <v>1.13423294405788</v>
      </c>
      <c r="I1046" s="95">
        <f t="shared" ca="1" si="239"/>
        <v>1.11310277409853</v>
      </c>
      <c r="J1046" s="95">
        <f t="shared" ca="1" si="233"/>
        <v>1.0189831300000001</v>
      </c>
      <c r="K1046" s="95">
        <f t="shared" ca="1" si="234"/>
        <v>18.983129999999999</v>
      </c>
      <c r="L1046" s="99">
        <f>IF(VLOOKUP(A1046,$U$12:$AD$125,8)=VLOOKUP(A1045,$U$12:$AD$125,8),0,VLOOKUP(A1046,U$12:$AD$125,8))</f>
        <v>0</v>
      </c>
      <c r="M1046" s="100">
        <f>IF(L1046&gt;0,VLOOKUP(L1046,T$12:$AC$125,7),0)</f>
        <v>0</v>
      </c>
      <c r="N1046" s="95">
        <f t="shared" si="240"/>
        <v>0</v>
      </c>
      <c r="O1046" s="95">
        <f t="shared" ca="1" si="235"/>
        <v>18.983129999999999</v>
      </c>
      <c r="P1046" s="101" t="str">
        <f t="shared" si="241"/>
        <v>J=</v>
      </c>
      <c r="Q1046" s="102">
        <f t="shared" si="242"/>
        <v>44489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  <c r="FI1046" s="20"/>
      <c r="FJ1046" s="20"/>
      <c r="FK1046" s="20"/>
      <c r="FL1046" s="20"/>
      <c r="FM1046" s="20"/>
      <c r="FN1046" s="20"/>
      <c r="FO1046" s="20"/>
      <c r="FP1046" s="20"/>
    </row>
    <row r="1047" spans="1:172" x14ac:dyDescent="0.2">
      <c r="A1047" s="93">
        <f t="shared" si="236"/>
        <v>44462</v>
      </c>
      <c r="B1047" s="94">
        <f t="shared" ca="1" si="243"/>
        <v>1019.20499</v>
      </c>
      <c r="C1047" s="95">
        <f t="shared" si="237"/>
        <v>1000</v>
      </c>
      <c r="D1047" s="96">
        <f ca="1">IF(A1047&lt;$B$1,VLOOKUP(A1047,[1]DI!$A$4:$B$15000,2,FALSE),0)</f>
        <v>6.1499999999999999E-2</v>
      </c>
      <c r="E1047" s="95">
        <f t="shared" ca="1" si="244"/>
        <v>2.3687E-4</v>
      </c>
      <c r="F1047" s="97">
        <f t="shared" si="238"/>
        <v>1.0925</v>
      </c>
      <c r="G1047" s="98">
        <f t="shared" ca="1" si="232"/>
        <v>1.0002587804750001</v>
      </c>
      <c r="H1047" s="95">
        <f ca="1">TRUNC(PRODUCT(G$10:G1046),15)</f>
        <v>1.1344799065515101</v>
      </c>
      <c r="I1047" s="95">
        <f t="shared" ca="1" si="239"/>
        <v>1.11310277409853</v>
      </c>
      <c r="J1047" s="95">
        <f t="shared" ca="1" si="233"/>
        <v>1.01920499</v>
      </c>
      <c r="K1047" s="95">
        <f t="shared" ca="1" si="234"/>
        <v>19.204989999999999</v>
      </c>
      <c r="L1047" s="99">
        <f>IF(VLOOKUP(A1047,$U$12:$AD$125,8)=VLOOKUP(A1046,$U$12:$AD$125,8),0,VLOOKUP(A1047,U$12:$AD$125,8))</f>
        <v>0</v>
      </c>
      <c r="M1047" s="100">
        <f>IF(L1047&gt;0,VLOOKUP(L1047,T$12:$AC$125,7),0)</f>
        <v>0</v>
      </c>
      <c r="N1047" s="95">
        <f t="shared" si="240"/>
        <v>0</v>
      </c>
      <c r="O1047" s="95">
        <f t="shared" ca="1" si="235"/>
        <v>19.204989999999999</v>
      </c>
      <c r="P1047" s="101" t="str">
        <f t="shared" si="241"/>
        <v>J=</v>
      </c>
      <c r="Q1047" s="102">
        <f t="shared" si="242"/>
        <v>44489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  <c r="FI1047" s="20"/>
      <c r="FJ1047" s="20"/>
      <c r="FK1047" s="20"/>
      <c r="FL1047" s="20"/>
      <c r="FM1047" s="20"/>
      <c r="FN1047" s="20"/>
      <c r="FO1047" s="20"/>
      <c r="FP1047" s="20"/>
    </row>
    <row r="1048" spans="1:172" x14ac:dyDescent="0.2">
      <c r="A1048" s="93">
        <f t="shared" si="236"/>
        <v>44463</v>
      </c>
      <c r="B1048" s="94">
        <f t="shared" ca="1" si="243"/>
        <v>1019.46874</v>
      </c>
      <c r="C1048" s="95">
        <f t="shared" si="237"/>
        <v>1000</v>
      </c>
      <c r="D1048" s="96">
        <f ca="1">IF(A1048&lt;$B$1,VLOOKUP(A1048,[1]DI!$A$4:$B$15000,2,FALSE),0)</f>
        <v>6.1499999999999999E-2</v>
      </c>
      <c r="E1048" s="95">
        <f t="shared" ca="1" si="244"/>
        <v>2.3687E-4</v>
      </c>
      <c r="F1048" s="97">
        <f t="shared" si="238"/>
        <v>1.0925</v>
      </c>
      <c r="G1048" s="98">
        <f t="shared" ca="1" si="232"/>
        <v>1.0002587804750001</v>
      </c>
      <c r="H1048" s="95">
        <f ca="1">TRUNC(PRODUCT(G$10:G1047),15)</f>
        <v>1.1347734878006099</v>
      </c>
      <c r="I1048" s="95">
        <f t="shared" ca="1" si="239"/>
        <v>1.11310277409853</v>
      </c>
      <c r="J1048" s="95">
        <f t="shared" ca="1" si="233"/>
        <v>1.01946874</v>
      </c>
      <c r="K1048" s="95">
        <f t="shared" ca="1" si="234"/>
        <v>19.46874</v>
      </c>
      <c r="L1048" s="99">
        <f>IF(VLOOKUP(A1048,$U$12:$AD$125,8)=VLOOKUP(A1047,$U$12:$AD$125,8),0,VLOOKUP(A1048,U$12:$AD$125,8))</f>
        <v>0</v>
      </c>
      <c r="M1048" s="100">
        <f>IF(L1048&gt;0,VLOOKUP(L1048,T$12:$AC$125,7),0)</f>
        <v>0</v>
      </c>
      <c r="N1048" s="95">
        <f t="shared" si="240"/>
        <v>0</v>
      </c>
      <c r="O1048" s="95">
        <f t="shared" ca="1" si="235"/>
        <v>19.46874</v>
      </c>
      <c r="P1048" s="101" t="str">
        <f t="shared" si="241"/>
        <v>J=</v>
      </c>
      <c r="Q1048" s="102">
        <f t="shared" si="242"/>
        <v>44489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  <c r="FI1048" s="20"/>
      <c r="FJ1048" s="20"/>
      <c r="FK1048" s="20"/>
      <c r="FL1048" s="20"/>
      <c r="FM1048" s="20"/>
      <c r="FN1048" s="20"/>
      <c r="FO1048" s="20"/>
      <c r="FP1048" s="20"/>
    </row>
    <row r="1049" spans="1:172" x14ac:dyDescent="0.2">
      <c r="A1049" s="93">
        <f t="shared" si="236"/>
        <v>44464</v>
      </c>
      <c r="B1049" s="94">
        <f t="shared" ca="1" si="243"/>
        <v>1019.73256</v>
      </c>
      <c r="C1049" s="95">
        <f t="shared" si="237"/>
        <v>1000</v>
      </c>
      <c r="D1049" s="96">
        <f ca="1">IF(A1049&lt;$B$1,VLOOKUP(A1049,[1]DI!$A$4:$B$15000,2,FALSE),0)</f>
        <v>0</v>
      </c>
      <c r="E1049" s="95">
        <f t="shared" ca="1" si="244"/>
        <v>0</v>
      </c>
      <c r="F1049" s="97">
        <f t="shared" si="238"/>
        <v>1.0925</v>
      </c>
      <c r="G1049" s="98">
        <f t="shared" ca="1" si="232"/>
        <v>1</v>
      </c>
      <c r="H1049" s="95">
        <f ca="1">TRUNC(PRODUCT(G$10:G1048),15)</f>
        <v>1.1350671450228</v>
      </c>
      <c r="I1049" s="95">
        <f t="shared" ca="1" si="239"/>
        <v>1.11310277409853</v>
      </c>
      <c r="J1049" s="95">
        <f t="shared" ca="1" si="233"/>
        <v>1.01973256</v>
      </c>
      <c r="K1049" s="95">
        <f t="shared" ca="1" si="234"/>
        <v>19.732559999999999</v>
      </c>
      <c r="L1049" s="99">
        <f>IF(VLOOKUP(A1049,$U$12:$AD$125,8)=VLOOKUP(A1048,$U$12:$AD$125,8),0,VLOOKUP(A1049,U$12:$AD$125,8))</f>
        <v>0</v>
      </c>
      <c r="M1049" s="100">
        <f>IF(L1049&gt;0,VLOOKUP(L1049,T$12:$AC$125,7),0)</f>
        <v>0</v>
      </c>
      <c r="N1049" s="95">
        <f t="shared" si="240"/>
        <v>0</v>
      </c>
      <c r="O1049" s="95">
        <f t="shared" ca="1" si="235"/>
        <v>19.732559999999999</v>
      </c>
      <c r="P1049" s="101" t="str">
        <f t="shared" si="241"/>
        <v>J=</v>
      </c>
      <c r="Q1049" s="102">
        <f t="shared" si="242"/>
        <v>44489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  <c r="FI1049" s="20"/>
      <c r="FJ1049" s="20"/>
      <c r="FK1049" s="20"/>
      <c r="FL1049" s="20"/>
      <c r="FM1049" s="20"/>
      <c r="FN1049" s="20"/>
      <c r="FO1049" s="20"/>
      <c r="FP1049" s="20"/>
    </row>
    <row r="1050" spans="1:172" x14ac:dyDescent="0.2">
      <c r="A1050" s="93">
        <f t="shared" si="236"/>
        <v>44465</v>
      </c>
      <c r="B1050" s="94">
        <f t="shared" ca="1" si="243"/>
        <v>1019.73256</v>
      </c>
      <c r="C1050" s="95">
        <f t="shared" si="237"/>
        <v>1000</v>
      </c>
      <c r="D1050" s="96">
        <f ca="1">IF(A1050&lt;$B$1,VLOOKUP(A1050,[1]DI!$A$4:$B$15000,2,FALSE),0)</f>
        <v>0</v>
      </c>
      <c r="E1050" s="95">
        <f t="shared" ca="1" si="244"/>
        <v>0</v>
      </c>
      <c r="F1050" s="97">
        <f t="shared" si="238"/>
        <v>1.0925</v>
      </c>
      <c r="G1050" s="98">
        <f t="shared" ca="1" si="232"/>
        <v>1</v>
      </c>
      <c r="H1050" s="95">
        <f ca="1">TRUNC(PRODUCT(G$10:G1049),15)</f>
        <v>1.1350671450228</v>
      </c>
      <c r="I1050" s="95">
        <f t="shared" ca="1" si="239"/>
        <v>1.11310277409853</v>
      </c>
      <c r="J1050" s="95">
        <f t="shared" ca="1" si="233"/>
        <v>1.01973256</v>
      </c>
      <c r="K1050" s="95">
        <f t="shared" ca="1" si="234"/>
        <v>19.732559999999999</v>
      </c>
      <c r="L1050" s="99">
        <f>IF(VLOOKUP(A1050,$U$12:$AD$125,8)=VLOOKUP(A1049,$U$12:$AD$125,8),0,VLOOKUP(A1050,U$12:$AD$125,8))</f>
        <v>0</v>
      </c>
      <c r="M1050" s="100">
        <f>IF(L1050&gt;0,VLOOKUP(L1050,T$12:$AC$125,7),0)</f>
        <v>0</v>
      </c>
      <c r="N1050" s="95">
        <f t="shared" si="240"/>
        <v>0</v>
      </c>
      <c r="O1050" s="95">
        <f t="shared" ca="1" si="235"/>
        <v>19.732559999999999</v>
      </c>
      <c r="P1050" s="101" t="str">
        <f t="shared" si="241"/>
        <v>J=</v>
      </c>
      <c r="Q1050" s="102">
        <f t="shared" si="242"/>
        <v>44489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  <c r="FI1050" s="20"/>
      <c r="FJ1050" s="20"/>
      <c r="FK1050" s="20"/>
      <c r="FL1050" s="20"/>
      <c r="FM1050" s="20"/>
      <c r="FN1050" s="20"/>
      <c r="FO1050" s="20"/>
      <c r="FP1050" s="20"/>
    </row>
    <row r="1051" spans="1:172" x14ac:dyDescent="0.2">
      <c r="A1051" s="93">
        <f t="shared" si="236"/>
        <v>44466</v>
      </c>
      <c r="B1051" s="94">
        <f t="shared" ca="1" si="243"/>
        <v>1019.73256</v>
      </c>
      <c r="C1051" s="95">
        <f t="shared" si="237"/>
        <v>1000</v>
      </c>
      <c r="D1051" s="96">
        <f ca="1">IF(A1051&lt;$B$1,VLOOKUP(A1051,[1]DI!$A$4:$B$15000,2,FALSE),0)</f>
        <v>6.1499999999999999E-2</v>
      </c>
      <c r="E1051" s="95">
        <f t="shared" ca="1" si="244"/>
        <v>2.3687E-4</v>
      </c>
      <c r="F1051" s="97">
        <f t="shared" si="238"/>
        <v>1.0925</v>
      </c>
      <c r="G1051" s="98">
        <f t="shared" ca="1" si="232"/>
        <v>1.0002587804750001</v>
      </c>
      <c r="H1051" s="95">
        <f ca="1">TRUNC(PRODUCT(G$10:G1050),15)</f>
        <v>1.1350671450228</v>
      </c>
      <c r="I1051" s="95">
        <f t="shared" ca="1" si="239"/>
        <v>1.11310277409853</v>
      </c>
      <c r="J1051" s="95">
        <f t="shared" ca="1" si="233"/>
        <v>1.01973256</v>
      </c>
      <c r="K1051" s="95">
        <f t="shared" ca="1" si="234"/>
        <v>19.732559999999999</v>
      </c>
      <c r="L1051" s="99">
        <f>IF(VLOOKUP(A1051,$U$12:$AD$125,8)=VLOOKUP(A1050,$U$12:$AD$125,8),0,VLOOKUP(A1051,U$12:$AD$125,8))</f>
        <v>0</v>
      </c>
      <c r="M1051" s="100">
        <f>IF(L1051&gt;0,VLOOKUP(L1051,T$12:$AC$125,7),0)</f>
        <v>0</v>
      </c>
      <c r="N1051" s="95">
        <f t="shared" si="240"/>
        <v>0</v>
      </c>
      <c r="O1051" s="95">
        <f t="shared" ca="1" si="235"/>
        <v>19.732559999999999</v>
      </c>
      <c r="P1051" s="101" t="str">
        <f t="shared" si="241"/>
        <v>J=</v>
      </c>
      <c r="Q1051" s="102">
        <f t="shared" si="242"/>
        <v>44489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  <c r="FI1051" s="20"/>
      <c r="FJ1051" s="20"/>
      <c r="FK1051" s="20"/>
      <c r="FL1051" s="20"/>
      <c r="FM1051" s="20"/>
      <c r="FN1051" s="20"/>
      <c r="FO1051" s="20"/>
      <c r="FP1051" s="20"/>
    </row>
    <row r="1052" spans="1:172" x14ac:dyDescent="0.2">
      <c r="A1052" s="93">
        <f t="shared" si="236"/>
        <v>44467</v>
      </c>
      <c r="B1052" s="94">
        <f t="shared" ca="1" si="243"/>
        <v>1019.99645</v>
      </c>
      <c r="C1052" s="95">
        <f t="shared" si="237"/>
        <v>1000</v>
      </c>
      <c r="D1052" s="96">
        <f ca="1">IF(A1052&lt;$B$1,VLOOKUP(A1052,[1]DI!$A$4:$B$15000,2,FALSE),0)</f>
        <v>6.1499999999999999E-2</v>
      </c>
      <c r="E1052" s="95">
        <f t="shared" ca="1" si="244"/>
        <v>2.3687E-4</v>
      </c>
      <c r="F1052" s="97">
        <f t="shared" si="238"/>
        <v>1.0925</v>
      </c>
      <c r="G1052" s="98">
        <f t="shared" ca="1" si="232"/>
        <v>1.0002587804750001</v>
      </c>
      <c r="H1052" s="95">
        <f ca="1">TRUNC(PRODUCT(G$10:G1051),15)</f>
        <v>1.13536087823774</v>
      </c>
      <c r="I1052" s="95">
        <f t="shared" ca="1" si="239"/>
        <v>1.11310277409853</v>
      </c>
      <c r="J1052" s="95">
        <f t="shared" ca="1" si="233"/>
        <v>1.0199964500000001</v>
      </c>
      <c r="K1052" s="95">
        <f t="shared" ca="1" si="234"/>
        <v>19.996449999999999</v>
      </c>
      <c r="L1052" s="99">
        <f>IF(VLOOKUP(A1052,$U$12:$AD$125,8)=VLOOKUP(A1051,$U$12:$AD$125,8),0,VLOOKUP(A1052,U$12:$AD$125,8))</f>
        <v>0</v>
      </c>
      <c r="M1052" s="100">
        <f>IF(L1052&gt;0,VLOOKUP(L1052,T$12:$AC$125,7),0)</f>
        <v>0</v>
      </c>
      <c r="N1052" s="95">
        <f t="shared" si="240"/>
        <v>0</v>
      </c>
      <c r="O1052" s="95">
        <f t="shared" ca="1" si="235"/>
        <v>19.996449999999999</v>
      </c>
      <c r="P1052" s="101" t="str">
        <f t="shared" si="241"/>
        <v>J=</v>
      </c>
      <c r="Q1052" s="102">
        <f t="shared" si="242"/>
        <v>44489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  <c r="FI1052" s="20"/>
      <c r="FJ1052" s="20"/>
      <c r="FK1052" s="20"/>
      <c r="FL1052" s="20"/>
      <c r="FM1052" s="20"/>
      <c r="FN1052" s="20"/>
      <c r="FO1052" s="20"/>
      <c r="FP1052" s="20"/>
    </row>
    <row r="1053" spans="1:172" x14ac:dyDescent="0.2">
      <c r="A1053" s="93">
        <f t="shared" si="236"/>
        <v>44468</v>
      </c>
      <c r="B1053" s="94">
        <f t="shared" ca="1" si="243"/>
        <v>1020.26040999</v>
      </c>
      <c r="C1053" s="95">
        <f t="shared" si="237"/>
        <v>1000</v>
      </c>
      <c r="D1053" s="96">
        <f ca="1">IF(A1053&lt;$B$1,VLOOKUP(A1053,[1]DI!$A$4:$B$15000,2,FALSE),0)</f>
        <v>6.1499999999999999E-2</v>
      </c>
      <c r="E1053" s="95">
        <f t="shared" ca="1" si="244"/>
        <v>2.3687E-4</v>
      </c>
      <c r="F1053" s="97">
        <f t="shared" si="238"/>
        <v>1.0925</v>
      </c>
      <c r="G1053" s="98">
        <f t="shared" ca="1" si="232"/>
        <v>1.0002587804750001</v>
      </c>
      <c r="H1053" s="95">
        <f ca="1">TRUNC(PRODUCT(G$10:G1052),15)</f>
        <v>1.1356546874651099</v>
      </c>
      <c r="I1053" s="95">
        <f t="shared" ca="1" si="239"/>
        <v>1.11310277409853</v>
      </c>
      <c r="J1053" s="95">
        <f t="shared" ca="1" si="233"/>
        <v>1.0202604099999999</v>
      </c>
      <c r="K1053" s="95">
        <f t="shared" ca="1" si="234"/>
        <v>20.260409989999999</v>
      </c>
      <c r="L1053" s="99">
        <f>IF(VLOOKUP(A1053,$U$12:$AD$125,8)=VLOOKUP(A1052,$U$12:$AD$125,8),0,VLOOKUP(A1053,U$12:$AD$125,8))</f>
        <v>0</v>
      </c>
      <c r="M1053" s="100">
        <f>IF(L1053&gt;0,VLOOKUP(L1053,T$12:$AC$125,7),0)</f>
        <v>0</v>
      </c>
      <c r="N1053" s="95">
        <f t="shared" si="240"/>
        <v>0</v>
      </c>
      <c r="O1053" s="95">
        <f t="shared" ca="1" si="235"/>
        <v>20.260409989999999</v>
      </c>
      <c r="P1053" s="101" t="str">
        <f t="shared" si="241"/>
        <v>J=</v>
      </c>
      <c r="Q1053" s="102">
        <f t="shared" si="242"/>
        <v>44489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  <c r="FI1053" s="20"/>
      <c r="FJ1053" s="20"/>
      <c r="FK1053" s="20"/>
      <c r="FL1053" s="20"/>
      <c r="FM1053" s="20"/>
      <c r="FN1053" s="20"/>
      <c r="FO1053" s="20"/>
      <c r="FP1053" s="20"/>
    </row>
    <row r="1054" spans="1:172" x14ac:dyDescent="0.2">
      <c r="A1054" s="93">
        <f t="shared" si="236"/>
        <v>44469</v>
      </c>
      <c r="B1054" s="94">
        <f t="shared" ca="1" si="243"/>
        <v>1020.5244300000001</v>
      </c>
      <c r="C1054" s="95">
        <f t="shared" si="237"/>
        <v>1000</v>
      </c>
      <c r="D1054" s="96">
        <f ca="1">IF(A1054&lt;$B$1,VLOOKUP(A1054,[1]DI!$A$4:$B$15000,2,FALSE),0)</f>
        <v>6.1499999999999999E-2</v>
      </c>
      <c r="E1054" s="95">
        <f t="shared" ca="1" si="244"/>
        <v>2.3687E-4</v>
      </c>
      <c r="F1054" s="97">
        <f t="shared" si="238"/>
        <v>1.0925</v>
      </c>
      <c r="G1054" s="98">
        <f t="shared" ca="1" si="232"/>
        <v>1.0002587804750001</v>
      </c>
      <c r="H1054" s="95">
        <f ca="1">TRUNC(PRODUCT(G$10:G1053),15)</f>
        <v>1.1359485727245699</v>
      </c>
      <c r="I1054" s="95">
        <f t="shared" ca="1" si="239"/>
        <v>1.11310277409853</v>
      </c>
      <c r="J1054" s="95">
        <f t="shared" ca="1" si="233"/>
        <v>1.02052443</v>
      </c>
      <c r="K1054" s="95">
        <f t="shared" ca="1" si="234"/>
        <v>20.524429999999999</v>
      </c>
      <c r="L1054" s="99">
        <f>IF(VLOOKUP(A1054,$U$12:$AD$125,8)=VLOOKUP(A1053,$U$12:$AD$125,8),0,VLOOKUP(A1054,U$12:$AD$125,8))</f>
        <v>0</v>
      </c>
      <c r="M1054" s="100">
        <f>IF(L1054&gt;0,VLOOKUP(L1054,T$12:$AC$125,7),0)</f>
        <v>0</v>
      </c>
      <c r="N1054" s="95">
        <f t="shared" si="240"/>
        <v>0</v>
      </c>
      <c r="O1054" s="95">
        <f t="shared" ca="1" si="235"/>
        <v>20.524429999999999</v>
      </c>
      <c r="P1054" s="101" t="str">
        <f t="shared" si="241"/>
        <v>J=</v>
      </c>
      <c r="Q1054" s="102">
        <f t="shared" si="242"/>
        <v>44489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  <c r="FI1054" s="20"/>
      <c r="FJ1054" s="20"/>
      <c r="FK1054" s="20"/>
      <c r="FL1054" s="20"/>
      <c r="FM1054" s="20"/>
      <c r="FN1054" s="20"/>
      <c r="FO1054" s="20"/>
      <c r="FP1054" s="20"/>
    </row>
    <row r="1055" spans="1:172" x14ac:dyDescent="0.2">
      <c r="A1055" s="93">
        <f t="shared" si="236"/>
        <v>44470</v>
      </c>
      <c r="B1055" s="94">
        <f t="shared" ca="1" si="243"/>
        <v>1020.7885199999999</v>
      </c>
      <c r="C1055" s="95">
        <f t="shared" si="237"/>
        <v>1000</v>
      </c>
      <c r="D1055" s="96">
        <f ca="1">IF(A1055&lt;$B$1,VLOOKUP(A1055,[1]DI!$A$4:$B$15000,2,FALSE),0)</f>
        <v>6.1499999999999999E-2</v>
      </c>
      <c r="E1055" s="95">
        <f t="shared" ca="1" si="244"/>
        <v>2.3687E-4</v>
      </c>
      <c r="F1055" s="97">
        <f t="shared" si="238"/>
        <v>1.0925</v>
      </c>
      <c r="G1055" s="98">
        <f t="shared" ca="1" si="232"/>
        <v>1.0002587804750001</v>
      </c>
      <c r="H1055" s="95">
        <f ca="1">TRUNC(PRODUCT(G$10:G1054),15)</f>
        <v>1.13624253403579</v>
      </c>
      <c r="I1055" s="95">
        <f t="shared" ca="1" si="239"/>
        <v>1.11310277409853</v>
      </c>
      <c r="J1055" s="95">
        <f t="shared" ca="1" si="233"/>
        <v>1.02078852</v>
      </c>
      <c r="K1055" s="95">
        <f t="shared" ca="1" si="234"/>
        <v>20.788519999999998</v>
      </c>
      <c r="L1055" s="99">
        <f>IF(VLOOKUP(A1055,$U$12:$AD$125,8)=VLOOKUP(A1054,$U$12:$AD$125,8),0,VLOOKUP(A1055,U$12:$AD$125,8))</f>
        <v>0</v>
      </c>
      <c r="M1055" s="100">
        <f>IF(L1055&gt;0,VLOOKUP(L1055,T$12:$AC$125,7),0)</f>
        <v>0</v>
      </c>
      <c r="N1055" s="95">
        <f t="shared" si="240"/>
        <v>0</v>
      </c>
      <c r="O1055" s="95">
        <f t="shared" ca="1" si="235"/>
        <v>20.788519999999998</v>
      </c>
      <c r="P1055" s="101" t="str">
        <f t="shared" si="241"/>
        <v>J=</v>
      </c>
      <c r="Q1055" s="102">
        <f t="shared" si="242"/>
        <v>44489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  <c r="FI1055" s="20"/>
      <c r="FJ1055" s="20"/>
      <c r="FK1055" s="20"/>
      <c r="FL1055" s="20"/>
      <c r="FM1055" s="20"/>
      <c r="FN1055" s="20"/>
      <c r="FO1055" s="20"/>
      <c r="FP1055" s="20"/>
    </row>
    <row r="1056" spans="1:172" x14ac:dyDescent="0.2">
      <c r="A1056" s="93">
        <f t="shared" si="236"/>
        <v>44471</v>
      </c>
      <c r="B1056" s="94">
        <f t="shared" ca="1" si="243"/>
        <v>1021.05267999</v>
      </c>
      <c r="C1056" s="95">
        <f t="shared" si="237"/>
        <v>1000</v>
      </c>
      <c r="D1056" s="96">
        <f ca="1">IF(A1056&lt;$B$1,VLOOKUP(A1056,[1]DI!$A$4:$B$15000,2,FALSE),0)</f>
        <v>0</v>
      </c>
      <c r="E1056" s="95">
        <f t="shared" ca="1" si="244"/>
        <v>0</v>
      </c>
      <c r="F1056" s="97">
        <f t="shared" si="238"/>
        <v>1.0925</v>
      </c>
      <c r="G1056" s="98">
        <f t="shared" ca="1" si="232"/>
        <v>1</v>
      </c>
      <c r="H1056" s="95">
        <f ca="1">TRUNC(PRODUCT(G$10:G1055),15)</f>
        <v>1.1365365714184701</v>
      </c>
      <c r="I1056" s="95">
        <f t="shared" ca="1" si="239"/>
        <v>1.11310277409853</v>
      </c>
      <c r="J1056" s="95">
        <f t="shared" ca="1" si="233"/>
        <v>1.0210526799999999</v>
      </c>
      <c r="K1056" s="95">
        <f t="shared" ca="1" si="234"/>
        <v>21.052679990000001</v>
      </c>
      <c r="L1056" s="99">
        <f>IF(VLOOKUP(A1056,$U$12:$AD$125,8)=VLOOKUP(A1055,$U$12:$AD$125,8),0,VLOOKUP(A1056,U$12:$AD$125,8))</f>
        <v>0</v>
      </c>
      <c r="M1056" s="100">
        <f>IF(L1056&gt;0,VLOOKUP(L1056,T$12:$AC$125,7),0)</f>
        <v>0</v>
      </c>
      <c r="N1056" s="95">
        <f t="shared" si="240"/>
        <v>0</v>
      </c>
      <c r="O1056" s="95">
        <f t="shared" ca="1" si="235"/>
        <v>21.052679990000001</v>
      </c>
      <c r="P1056" s="101" t="str">
        <f t="shared" si="241"/>
        <v>J=</v>
      </c>
      <c r="Q1056" s="102">
        <f t="shared" si="242"/>
        <v>44489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  <c r="FI1056" s="20"/>
      <c r="FJ1056" s="20"/>
      <c r="FK1056" s="20"/>
      <c r="FL1056" s="20"/>
      <c r="FM1056" s="20"/>
      <c r="FN1056" s="20"/>
      <c r="FO1056" s="20"/>
      <c r="FP1056" s="20"/>
    </row>
    <row r="1057" spans="1:175" x14ac:dyDescent="0.2">
      <c r="A1057" s="93">
        <f t="shared" si="236"/>
        <v>44472</v>
      </c>
      <c r="B1057" s="94">
        <f t="shared" ca="1" si="243"/>
        <v>1021.05267999</v>
      </c>
      <c r="C1057" s="95">
        <f t="shared" si="237"/>
        <v>1000</v>
      </c>
      <c r="D1057" s="96">
        <f ca="1">IF(A1057&lt;$B$1,VLOOKUP(A1057,[1]DI!$A$4:$B$15000,2,FALSE),0)</f>
        <v>0</v>
      </c>
      <c r="E1057" s="95">
        <f t="shared" ca="1" si="244"/>
        <v>0</v>
      </c>
      <c r="F1057" s="97">
        <f t="shared" si="238"/>
        <v>1.0925</v>
      </c>
      <c r="G1057" s="98">
        <f t="shared" ca="1" si="232"/>
        <v>1</v>
      </c>
      <c r="H1057" s="95">
        <f ca="1">TRUNC(PRODUCT(G$10:G1056),15)</f>
        <v>1.1365365714184701</v>
      </c>
      <c r="I1057" s="95">
        <f t="shared" ca="1" si="239"/>
        <v>1.11310277409853</v>
      </c>
      <c r="J1057" s="95">
        <f t="shared" ca="1" si="233"/>
        <v>1.0210526799999999</v>
      </c>
      <c r="K1057" s="95">
        <f t="shared" ca="1" si="234"/>
        <v>21.052679990000001</v>
      </c>
      <c r="L1057" s="99">
        <f>IF(VLOOKUP(A1057,$U$12:$AD$125,8)=VLOOKUP(A1056,$U$12:$AD$125,8),0,VLOOKUP(A1057,U$12:$AD$125,8))</f>
        <v>0</v>
      </c>
      <c r="M1057" s="100">
        <f>IF(L1057&gt;0,VLOOKUP(L1057,T$12:$AC$125,7),0)</f>
        <v>0</v>
      </c>
      <c r="N1057" s="95">
        <f t="shared" si="240"/>
        <v>0</v>
      </c>
      <c r="O1057" s="95">
        <f t="shared" ca="1" si="235"/>
        <v>21.052679990000001</v>
      </c>
      <c r="P1057" s="101" t="str">
        <f t="shared" si="241"/>
        <v>J=</v>
      </c>
      <c r="Q1057" s="102">
        <f t="shared" si="242"/>
        <v>44489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  <c r="FI1057" s="20"/>
      <c r="FJ1057" s="20"/>
      <c r="FK1057" s="20"/>
      <c r="FL1057" s="20"/>
      <c r="FM1057" s="20"/>
      <c r="FN1057" s="20"/>
      <c r="FO1057" s="20"/>
      <c r="FP1057" s="20"/>
    </row>
    <row r="1058" spans="1:175" x14ac:dyDescent="0.2">
      <c r="A1058" s="93">
        <f t="shared" si="236"/>
        <v>44473</v>
      </c>
      <c r="B1058" s="94">
        <f t="shared" ca="1" si="243"/>
        <v>1021.05267999</v>
      </c>
      <c r="C1058" s="95">
        <f t="shared" si="237"/>
        <v>1000</v>
      </c>
      <c r="D1058" s="96">
        <f ca="1">IF(A1058&lt;$B$1,VLOOKUP(A1058,[1]DI!$A$4:$B$15000,2,FALSE),0)</f>
        <v>6.1499999999999999E-2</v>
      </c>
      <c r="E1058" s="95">
        <f t="shared" ca="1" si="244"/>
        <v>2.3687E-4</v>
      </c>
      <c r="F1058" s="97">
        <f t="shared" si="238"/>
        <v>1.0925</v>
      </c>
      <c r="G1058" s="98">
        <f t="shared" ca="1" si="232"/>
        <v>1.0002587804750001</v>
      </c>
      <c r="H1058" s="95">
        <f ca="1">TRUNC(PRODUCT(G$10:G1057),15)</f>
        <v>1.1365365714184701</v>
      </c>
      <c r="I1058" s="95">
        <f t="shared" ca="1" si="239"/>
        <v>1.11310277409853</v>
      </c>
      <c r="J1058" s="95">
        <f t="shared" ca="1" si="233"/>
        <v>1.0210526799999999</v>
      </c>
      <c r="K1058" s="95">
        <f t="shared" ca="1" si="234"/>
        <v>21.052679990000001</v>
      </c>
      <c r="L1058" s="99">
        <f>IF(VLOOKUP(A1058,$U$12:$AD$125,8)=VLOOKUP(A1057,$U$12:$AD$125,8),0,VLOOKUP(A1058,U$12:$AD$125,8))</f>
        <v>0</v>
      </c>
      <c r="M1058" s="100">
        <f>IF(L1058&gt;0,VLOOKUP(L1058,T$12:$AC$125,7),0)</f>
        <v>0</v>
      </c>
      <c r="N1058" s="95">
        <f t="shared" si="240"/>
        <v>0</v>
      </c>
      <c r="O1058" s="95">
        <f t="shared" ca="1" si="235"/>
        <v>21.052679990000001</v>
      </c>
      <c r="P1058" s="101" t="str">
        <f t="shared" si="241"/>
        <v>J=</v>
      </c>
      <c r="Q1058" s="102">
        <f t="shared" si="242"/>
        <v>44489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  <c r="FI1058" s="20"/>
      <c r="FJ1058" s="20"/>
      <c r="FK1058" s="20"/>
      <c r="FL1058" s="20"/>
      <c r="FM1058" s="20"/>
      <c r="FN1058" s="20"/>
      <c r="FO1058" s="20"/>
      <c r="FP1058" s="20"/>
    </row>
    <row r="1059" spans="1:175" x14ac:dyDescent="0.2">
      <c r="A1059" s="93">
        <f t="shared" si="236"/>
        <v>44474</v>
      </c>
      <c r="B1059" s="94">
        <f t="shared" ca="1" si="243"/>
        <v>1021.31690999</v>
      </c>
      <c r="C1059" s="95">
        <f t="shared" si="237"/>
        <v>1000</v>
      </c>
      <c r="D1059" s="96">
        <f ca="1">IF(A1059&lt;$B$1,VLOOKUP(A1059,[1]DI!$A$4:$B$15000,2,FALSE),0)</f>
        <v>6.1499999999999999E-2</v>
      </c>
      <c r="E1059" s="95">
        <f t="shared" ca="1" si="244"/>
        <v>2.3687E-4</v>
      </c>
      <c r="F1059" s="97">
        <f t="shared" si="238"/>
        <v>1.0925</v>
      </c>
      <c r="G1059" s="98">
        <f t="shared" ca="1" si="232"/>
        <v>1.0002587804750001</v>
      </c>
      <c r="H1059" s="95">
        <f ca="1">TRUNC(PRODUCT(G$10:G1058),15)</f>
        <v>1.13683068489227</v>
      </c>
      <c r="I1059" s="95">
        <f t="shared" ca="1" si="239"/>
        <v>1.11310277409853</v>
      </c>
      <c r="J1059" s="95">
        <f t="shared" ca="1" si="233"/>
        <v>1.0213169099999999</v>
      </c>
      <c r="K1059" s="95">
        <f t="shared" ca="1" si="234"/>
        <v>21.316909989999999</v>
      </c>
      <c r="L1059" s="99">
        <f>IF(VLOOKUP(A1059,$U$12:$AD$125,8)=VLOOKUP(A1058,$U$12:$AD$125,8),0,VLOOKUP(A1059,U$12:$AD$125,8))</f>
        <v>0</v>
      </c>
      <c r="M1059" s="100">
        <f>IF(L1059&gt;0,VLOOKUP(L1059,T$12:$AC$125,7),0)</f>
        <v>0</v>
      </c>
      <c r="N1059" s="95">
        <f t="shared" si="240"/>
        <v>0</v>
      </c>
      <c r="O1059" s="95">
        <f t="shared" ca="1" si="235"/>
        <v>21.316909989999999</v>
      </c>
      <c r="P1059" s="101" t="str">
        <f t="shared" si="241"/>
        <v>J=</v>
      </c>
      <c r="Q1059" s="102">
        <f t="shared" si="242"/>
        <v>44489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  <c r="FI1059" s="20"/>
      <c r="FJ1059" s="20"/>
      <c r="FK1059" s="20"/>
      <c r="FL1059" s="20"/>
      <c r="FM1059" s="20"/>
      <c r="FN1059" s="20"/>
      <c r="FO1059" s="20"/>
      <c r="FP1059" s="20"/>
    </row>
    <row r="1060" spans="1:175" x14ac:dyDescent="0.2">
      <c r="A1060" s="93">
        <f t="shared" si="236"/>
        <v>44475</v>
      </c>
      <c r="B1060" s="94">
        <f t="shared" ca="1" si="243"/>
        <v>1021.58120999</v>
      </c>
      <c r="C1060" s="95">
        <f t="shared" si="237"/>
        <v>1000</v>
      </c>
      <c r="D1060" s="96">
        <f ca="1">IF(A1060&lt;$B$1,VLOOKUP(A1060,[1]DI!$A$4:$B$15000,2,FALSE),0)</f>
        <v>6.1499999999999999E-2</v>
      </c>
      <c r="E1060" s="95">
        <f t="shared" ca="1" si="244"/>
        <v>2.3687E-4</v>
      </c>
      <c r="F1060" s="97">
        <f t="shared" si="238"/>
        <v>1.0925</v>
      </c>
      <c r="G1060" s="98">
        <f t="shared" ca="1" si="232"/>
        <v>1.0002587804750001</v>
      </c>
      <c r="H1060" s="95">
        <f ca="1">TRUNC(PRODUCT(G$10:G1059),15)</f>
        <v>1.13712487447691</v>
      </c>
      <c r="I1060" s="95">
        <f t="shared" ca="1" si="239"/>
        <v>1.11310277409853</v>
      </c>
      <c r="J1060" s="95">
        <f t="shared" ca="1" si="233"/>
        <v>1.0215812099999999</v>
      </c>
      <c r="K1060" s="95">
        <f t="shared" ca="1" si="234"/>
        <v>21.581209990000001</v>
      </c>
      <c r="L1060" s="99">
        <f>IF(VLOOKUP(A1060,$U$12:$AD$125,8)=VLOOKUP(A1059,$U$12:$AD$125,8),0,VLOOKUP(A1060,U$12:$AD$125,8))</f>
        <v>0</v>
      </c>
      <c r="M1060" s="100">
        <f>IF(L1060&gt;0,VLOOKUP(L1060,T$12:$AC$125,7),0)</f>
        <v>0</v>
      </c>
      <c r="N1060" s="95">
        <f t="shared" si="240"/>
        <v>0</v>
      </c>
      <c r="O1060" s="95">
        <f t="shared" ca="1" si="235"/>
        <v>21.581209990000001</v>
      </c>
      <c r="P1060" s="101" t="str">
        <f t="shared" si="241"/>
        <v>J=</v>
      </c>
      <c r="Q1060" s="102">
        <f t="shared" si="242"/>
        <v>44489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  <c r="FI1060" s="20"/>
      <c r="FJ1060" s="20"/>
      <c r="FK1060" s="20"/>
      <c r="FL1060" s="20"/>
      <c r="FM1060" s="20"/>
      <c r="FN1060" s="20"/>
      <c r="FO1060" s="20"/>
      <c r="FP1060" s="20"/>
    </row>
    <row r="1061" spans="1:175" x14ac:dyDescent="0.2">
      <c r="A1061" s="93">
        <f t="shared" si="236"/>
        <v>44476</v>
      </c>
      <c r="B1061" s="94">
        <f t="shared" ca="1" si="243"/>
        <v>1021.84557</v>
      </c>
      <c r="C1061" s="95">
        <f t="shared" si="237"/>
        <v>1000</v>
      </c>
      <c r="D1061" s="96">
        <f ca="1">IF(A1061&lt;$B$1,VLOOKUP(A1061,[1]DI!$A$4:$B$15000,2,FALSE),0)</f>
        <v>6.1499999999999999E-2</v>
      </c>
      <c r="E1061" s="95">
        <f t="shared" ca="1" si="244"/>
        <v>2.3687E-4</v>
      </c>
      <c r="F1061" s="97">
        <f t="shared" si="238"/>
        <v>1.0925</v>
      </c>
      <c r="G1061" s="98">
        <f t="shared" ca="1" si="232"/>
        <v>1.0002587804750001</v>
      </c>
      <c r="H1061" s="95">
        <f ca="1">TRUNC(PRODUCT(G$10:G1060),15)</f>
        <v>1.1374191401920599</v>
      </c>
      <c r="I1061" s="95">
        <f t="shared" ca="1" si="239"/>
        <v>1.11310277409853</v>
      </c>
      <c r="J1061" s="95">
        <f t="shared" ca="1" si="233"/>
        <v>1.02184557</v>
      </c>
      <c r="K1061" s="95">
        <f t="shared" ca="1" si="234"/>
        <v>21.845569999999999</v>
      </c>
      <c r="L1061" s="99">
        <f>IF(VLOOKUP(A1061,$U$12:$AD$125,8)=VLOOKUP(A1060,$U$12:$AD$125,8),0,VLOOKUP(A1061,U$12:$AD$125,8))</f>
        <v>0</v>
      </c>
      <c r="M1061" s="100">
        <f>IF(L1061&gt;0,VLOOKUP(L1061,T$12:$AC$125,7),0)</f>
        <v>0</v>
      </c>
      <c r="N1061" s="95">
        <f t="shared" si="240"/>
        <v>0</v>
      </c>
      <c r="O1061" s="95">
        <f t="shared" ca="1" si="235"/>
        <v>21.845569999999999</v>
      </c>
      <c r="P1061" s="101" t="str">
        <f t="shared" si="241"/>
        <v>J=</v>
      </c>
      <c r="Q1061" s="102">
        <f t="shared" si="242"/>
        <v>44489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  <c r="FI1061" s="20"/>
      <c r="FJ1061" s="20"/>
      <c r="FK1061" s="20"/>
      <c r="FL1061" s="20"/>
      <c r="FM1061" s="20"/>
      <c r="FN1061" s="20"/>
      <c r="FO1061" s="20"/>
      <c r="FP1061" s="20"/>
    </row>
    <row r="1062" spans="1:175" x14ac:dyDescent="0.2">
      <c r="A1062" s="93">
        <f t="shared" si="236"/>
        <v>44477</v>
      </c>
      <c r="B1062" s="94">
        <f t="shared" ca="1" si="243"/>
        <v>1022.11001</v>
      </c>
      <c r="C1062" s="95">
        <f t="shared" si="237"/>
        <v>1000</v>
      </c>
      <c r="D1062" s="96">
        <f ca="1">IF(A1062&lt;$B$1,VLOOKUP(A1062,[1]DI!$A$4:$B$15000,2,FALSE),0)</f>
        <v>6.1499999999999999E-2</v>
      </c>
      <c r="E1062" s="95">
        <f t="shared" ca="1" si="244"/>
        <v>2.3687E-4</v>
      </c>
      <c r="F1062" s="97">
        <f t="shared" si="238"/>
        <v>1.0925</v>
      </c>
      <c r="G1062" s="98">
        <f t="shared" ca="1" si="232"/>
        <v>1.0002587804750001</v>
      </c>
      <c r="H1062" s="95">
        <f ca="1">TRUNC(PRODUCT(G$10:G1061),15)</f>
        <v>1.1377134820574299</v>
      </c>
      <c r="I1062" s="95">
        <f t="shared" ca="1" si="239"/>
        <v>1.11310277409853</v>
      </c>
      <c r="J1062" s="95">
        <f t="shared" ca="1" si="233"/>
        <v>1.02211001</v>
      </c>
      <c r="K1062" s="95">
        <f t="shared" ca="1" si="234"/>
        <v>22.110009999999999</v>
      </c>
      <c r="L1062" s="99">
        <f>IF(VLOOKUP(A1062,$U$12:$AD$125,8)=VLOOKUP(A1061,$U$12:$AD$125,8),0,VLOOKUP(A1062,U$12:$AD$125,8))</f>
        <v>0</v>
      </c>
      <c r="M1062" s="100">
        <f>IF(L1062&gt;0,VLOOKUP(L1062,T$12:$AC$125,7),0)</f>
        <v>0</v>
      </c>
      <c r="N1062" s="95">
        <f t="shared" si="240"/>
        <v>0</v>
      </c>
      <c r="O1062" s="95">
        <f t="shared" ca="1" si="235"/>
        <v>22.110009999999999</v>
      </c>
      <c r="P1062" s="101" t="str">
        <f t="shared" si="241"/>
        <v>J=</v>
      </c>
      <c r="Q1062" s="102">
        <f t="shared" si="242"/>
        <v>44489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  <c r="FI1062" s="20"/>
      <c r="FJ1062" s="20"/>
      <c r="FK1062" s="20"/>
      <c r="FL1062" s="20"/>
      <c r="FM1062" s="20"/>
      <c r="FN1062" s="20"/>
      <c r="FO1062" s="20"/>
      <c r="FP1062" s="20"/>
    </row>
    <row r="1063" spans="1:175" x14ac:dyDescent="0.2">
      <c r="A1063" s="93">
        <f t="shared" si="236"/>
        <v>44478</v>
      </c>
      <c r="B1063" s="94">
        <f t="shared" ca="1" si="243"/>
        <v>1022.37450999</v>
      </c>
      <c r="C1063" s="95">
        <f t="shared" si="237"/>
        <v>1000</v>
      </c>
      <c r="D1063" s="96">
        <f ca="1">IF(A1063&lt;$B$1,VLOOKUP(A1063,[1]DI!$A$4:$B$15000,2,FALSE),0)</f>
        <v>0</v>
      </c>
      <c r="E1063" s="95">
        <f t="shared" ca="1" si="244"/>
        <v>0</v>
      </c>
      <c r="F1063" s="97">
        <f t="shared" si="238"/>
        <v>1.0925</v>
      </c>
      <c r="G1063" s="98">
        <f t="shared" ca="1" si="232"/>
        <v>1</v>
      </c>
      <c r="H1063" s="95">
        <f ca="1">TRUNC(PRODUCT(G$10:G1062),15)</f>
        <v>1.1380079000927299</v>
      </c>
      <c r="I1063" s="95">
        <f t="shared" ca="1" si="239"/>
        <v>1.11310277409853</v>
      </c>
      <c r="J1063" s="95">
        <f t="shared" ca="1" si="233"/>
        <v>1.0223745099999999</v>
      </c>
      <c r="K1063" s="95">
        <f t="shared" ca="1" si="234"/>
        <v>22.37450999</v>
      </c>
      <c r="L1063" s="99">
        <f>IF(VLOOKUP(A1063,$U$12:$AD$125,8)=VLOOKUP(A1062,$U$12:$AD$125,8),0,VLOOKUP(A1063,U$12:$AD$125,8))</f>
        <v>0</v>
      </c>
      <c r="M1063" s="100">
        <f>IF(L1063&gt;0,VLOOKUP(L1063,T$12:$AC$125,7),0)</f>
        <v>0</v>
      </c>
      <c r="N1063" s="95">
        <f t="shared" si="240"/>
        <v>0</v>
      </c>
      <c r="O1063" s="95">
        <f t="shared" ca="1" si="235"/>
        <v>22.37450999</v>
      </c>
      <c r="P1063" s="101" t="str">
        <f t="shared" si="241"/>
        <v>J=</v>
      </c>
      <c r="Q1063" s="102">
        <f t="shared" si="242"/>
        <v>44489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  <c r="FI1063" s="20"/>
      <c r="FJ1063" s="20"/>
      <c r="FK1063" s="20"/>
      <c r="FL1063" s="20"/>
      <c r="FM1063" s="20"/>
      <c r="FN1063" s="20"/>
      <c r="FO1063" s="20"/>
      <c r="FP1063" s="20"/>
    </row>
    <row r="1064" spans="1:175" x14ac:dyDescent="0.2">
      <c r="A1064" s="93">
        <f t="shared" si="236"/>
        <v>44479</v>
      </c>
      <c r="B1064" s="94">
        <f t="shared" ca="1" si="243"/>
        <v>1022.37450999</v>
      </c>
      <c r="C1064" s="95">
        <f t="shared" si="237"/>
        <v>1000</v>
      </c>
      <c r="D1064" s="96">
        <f ca="1">IF(A1064&lt;$B$1,VLOOKUP(A1064,[1]DI!$A$4:$B$15000,2,FALSE),0)</f>
        <v>0</v>
      </c>
      <c r="E1064" s="95">
        <f t="shared" ca="1" si="244"/>
        <v>0</v>
      </c>
      <c r="F1064" s="97">
        <f t="shared" si="238"/>
        <v>1.0925</v>
      </c>
      <c r="G1064" s="98">
        <f t="shared" ca="1" si="232"/>
        <v>1</v>
      </c>
      <c r="H1064" s="95">
        <f ca="1">TRUNC(PRODUCT(G$10:G1063),15)</f>
        <v>1.1380079000927299</v>
      </c>
      <c r="I1064" s="95">
        <f t="shared" ca="1" si="239"/>
        <v>1.11310277409853</v>
      </c>
      <c r="J1064" s="95">
        <f t="shared" ca="1" si="233"/>
        <v>1.0223745099999999</v>
      </c>
      <c r="K1064" s="95">
        <f t="shared" ca="1" si="234"/>
        <v>22.37450999</v>
      </c>
      <c r="L1064" s="99">
        <f>IF(VLOOKUP(A1064,$U$12:$AD$125,8)=VLOOKUP(A1063,$U$12:$AD$125,8),0,VLOOKUP(A1064,U$12:$AD$125,8))</f>
        <v>0</v>
      </c>
      <c r="M1064" s="100">
        <f>IF(L1064&gt;0,VLOOKUP(L1064,T$12:$AC$125,7),0)</f>
        <v>0</v>
      </c>
      <c r="N1064" s="95">
        <f t="shared" si="240"/>
        <v>0</v>
      </c>
      <c r="O1064" s="95">
        <f t="shared" ca="1" si="235"/>
        <v>22.37450999</v>
      </c>
      <c r="P1064" s="101" t="str">
        <f t="shared" si="241"/>
        <v>J=</v>
      </c>
      <c r="Q1064" s="102">
        <f t="shared" si="242"/>
        <v>44489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  <c r="FI1064" s="20"/>
      <c r="FJ1064" s="20"/>
      <c r="FK1064" s="20"/>
      <c r="FL1064" s="20"/>
      <c r="FM1064" s="20"/>
      <c r="FN1064" s="20"/>
      <c r="FO1064" s="20"/>
      <c r="FP1064" s="20"/>
    </row>
    <row r="1065" spans="1:175" x14ac:dyDescent="0.2">
      <c r="A1065" s="93">
        <f t="shared" si="236"/>
        <v>44480</v>
      </c>
      <c r="B1065" s="94">
        <f t="shared" ca="1" si="243"/>
        <v>1022.37450999</v>
      </c>
      <c r="C1065" s="95">
        <f t="shared" si="237"/>
        <v>1000</v>
      </c>
      <c r="D1065" s="96">
        <f ca="1">IF(A1065&lt;$B$1,VLOOKUP(A1065,[1]DI!$A$4:$B$15000,2,FALSE),0)</f>
        <v>6.1499999999999999E-2</v>
      </c>
      <c r="E1065" s="95">
        <f t="shared" ca="1" si="244"/>
        <v>2.3687E-4</v>
      </c>
      <c r="F1065" s="97">
        <f t="shared" si="238"/>
        <v>1.0925</v>
      </c>
      <c r="G1065" s="98">
        <f t="shared" ca="1" si="232"/>
        <v>1.0002587804750001</v>
      </c>
      <c r="H1065" s="95">
        <f ca="1">TRUNC(PRODUCT(G$10:G1064),15)</f>
        <v>1.1380079000927299</v>
      </c>
      <c r="I1065" s="95">
        <f t="shared" ca="1" si="239"/>
        <v>1.11310277409853</v>
      </c>
      <c r="J1065" s="95">
        <f t="shared" ca="1" si="233"/>
        <v>1.0223745099999999</v>
      </c>
      <c r="K1065" s="95">
        <f t="shared" ca="1" si="234"/>
        <v>22.37450999</v>
      </c>
      <c r="L1065" s="99">
        <f>IF(VLOOKUP(A1065,$U$12:$AD$125,8)=VLOOKUP(A1064,$U$12:$AD$125,8),0,VLOOKUP(A1065,U$12:$AD$125,8))</f>
        <v>0</v>
      </c>
      <c r="M1065" s="100">
        <f>IF(L1065&gt;0,VLOOKUP(L1065,T$12:$AC$125,7),0)</f>
        <v>0</v>
      </c>
      <c r="N1065" s="95">
        <f t="shared" si="240"/>
        <v>0</v>
      </c>
      <c r="O1065" s="95">
        <f t="shared" ca="1" si="235"/>
        <v>22.37450999</v>
      </c>
      <c r="P1065" s="101" t="str">
        <f t="shared" si="241"/>
        <v>J=</v>
      </c>
      <c r="Q1065" s="102">
        <f t="shared" si="242"/>
        <v>44489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  <c r="FI1065" s="20"/>
      <c r="FJ1065" s="20"/>
      <c r="FK1065" s="20"/>
      <c r="FL1065" s="20"/>
      <c r="FM1065" s="20"/>
      <c r="FN1065" s="20"/>
      <c r="FO1065" s="20"/>
      <c r="FP1065" s="20"/>
    </row>
    <row r="1066" spans="1:175" x14ac:dyDescent="0.2">
      <c r="A1066" s="93">
        <f t="shared" si="236"/>
        <v>44481</v>
      </c>
      <c r="B1066" s="94">
        <f t="shared" ca="1" si="243"/>
        <v>1022.63908</v>
      </c>
      <c r="C1066" s="95">
        <f t="shared" si="237"/>
        <v>1000</v>
      </c>
      <c r="D1066" s="96">
        <f ca="1">IF(A1066&lt;$B$1,VLOOKUP(A1066,[1]DI!$A$4:$B$15000,2,FALSE),0)</f>
        <v>0</v>
      </c>
      <c r="E1066" s="95">
        <f t="shared" ca="1" si="244"/>
        <v>0</v>
      </c>
      <c r="F1066" s="97">
        <f t="shared" si="238"/>
        <v>1.0925</v>
      </c>
      <c r="G1066" s="98">
        <f t="shared" ca="1" si="232"/>
        <v>1</v>
      </c>
      <c r="H1066" s="95">
        <f ca="1">TRUNC(PRODUCT(G$10:G1065),15)</f>
        <v>1.13830239431767</v>
      </c>
      <c r="I1066" s="95">
        <f t="shared" ca="1" si="239"/>
        <v>1.11310277409853</v>
      </c>
      <c r="J1066" s="95">
        <f t="shared" ca="1" si="233"/>
        <v>1.02263908</v>
      </c>
      <c r="K1066" s="95">
        <f t="shared" ca="1" si="234"/>
        <v>22.63908</v>
      </c>
      <c r="L1066" s="99">
        <f>IF(VLOOKUP(A1066,$U$12:$AD$125,8)=VLOOKUP(A1065,$U$12:$AD$125,8),0,VLOOKUP(A1066,U$12:$AD$125,8))</f>
        <v>0</v>
      </c>
      <c r="M1066" s="100">
        <f>IF(L1066&gt;0,VLOOKUP(L1066,T$12:$AC$125,7),0)</f>
        <v>0</v>
      </c>
      <c r="N1066" s="95">
        <f t="shared" si="240"/>
        <v>0</v>
      </c>
      <c r="O1066" s="95">
        <f t="shared" ca="1" si="235"/>
        <v>22.63908</v>
      </c>
      <c r="P1066" s="101" t="str">
        <f t="shared" si="241"/>
        <v>J=</v>
      </c>
      <c r="Q1066" s="102">
        <f t="shared" si="242"/>
        <v>44489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  <c r="FI1066" s="20"/>
      <c r="FJ1066" s="20"/>
      <c r="FK1066" s="20"/>
      <c r="FL1066" s="20"/>
      <c r="FM1066" s="20"/>
      <c r="FN1066" s="20"/>
      <c r="FO1066" s="20"/>
      <c r="FP1066" s="20"/>
    </row>
    <row r="1067" spans="1:175" x14ac:dyDescent="0.2">
      <c r="A1067" s="93">
        <f t="shared" si="236"/>
        <v>44482</v>
      </c>
      <c r="B1067" s="94">
        <f t="shared" ca="1" si="243"/>
        <v>1022.63908</v>
      </c>
      <c r="C1067" s="95">
        <f t="shared" si="237"/>
        <v>1000</v>
      </c>
      <c r="D1067" s="96">
        <f ca="1">IF(A1067&lt;$B$1,VLOOKUP(A1067,[1]DI!$A$4:$B$15000,2,FALSE),0)</f>
        <v>6.1499999999999999E-2</v>
      </c>
      <c r="E1067" s="95">
        <f t="shared" ca="1" si="244"/>
        <v>2.3687E-4</v>
      </c>
      <c r="F1067" s="97">
        <f t="shared" si="238"/>
        <v>1.0925</v>
      </c>
      <c r="G1067" s="98">
        <f t="shared" ca="1" si="232"/>
        <v>1.0002587804750001</v>
      </c>
      <c r="H1067" s="95">
        <f ca="1">TRUNC(PRODUCT(G$10:G1066),15)</f>
        <v>1.13830239431767</v>
      </c>
      <c r="I1067" s="95">
        <f t="shared" ca="1" si="239"/>
        <v>1.11310277409853</v>
      </c>
      <c r="J1067" s="95">
        <f t="shared" ca="1" si="233"/>
        <v>1.02263908</v>
      </c>
      <c r="K1067" s="95">
        <f t="shared" ca="1" si="234"/>
        <v>22.63908</v>
      </c>
      <c r="L1067" s="99">
        <f>IF(VLOOKUP(A1067,$U$12:$AD$125,8)=VLOOKUP(A1066,$U$12:$AD$125,8),0,VLOOKUP(A1067,U$12:$AD$125,8))</f>
        <v>0</v>
      </c>
      <c r="M1067" s="100">
        <f>IF(L1067&gt;0,VLOOKUP(L1067,T$12:$AC$125,7),0)</f>
        <v>0</v>
      </c>
      <c r="N1067" s="95">
        <f t="shared" si="240"/>
        <v>0</v>
      </c>
      <c r="O1067" s="95">
        <f t="shared" ca="1" si="235"/>
        <v>22.63908</v>
      </c>
      <c r="P1067" s="101" t="str">
        <f t="shared" si="241"/>
        <v>J=</v>
      </c>
      <c r="Q1067" s="102">
        <f t="shared" si="242"/>
        <v>44489</v>
      </c>
      <c r="R1067" s="12"/>
      <c r="S1067" s="37"/>
      <c r="T1067" s="37"/>
      <c r="U1067" s="37"/>
      <c r="V1067" s="37"/>
      <c r="W1067" s="37"/>
      <c r="X1067" s="37"/>
      <c r="Y1067" s="37"/>
      <c r="Z1067" s="37"/>
      <c r="AA1067" s="37"/>
      <c r="AB1067" s="37"/>
      <c r="AC1067" s="37"/>
      <c r="AD1067" s="37"/>
      <c r="AE1067" s="37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  <c r="AX1067" s="38"/>
      <c r="AY1067" s="38"/>
      <c r="AZ1067" s="38"/>
      <c r="BA1067" s="38"/>
      <c r="BB1067" s="38"/>
      <c r="BC1067" s="38"/>
      <c r="BD1067" s="38"/>
      <c r="BE1067" s="38"/>
      <c r="BF1067" s="38"/>
      <c r="BG1067" s="38"/>
      <c r="BH1067" s="38"/>
      <c r="BI1067" s="38"/>
      <c r="BJ1067" s="38"/>
      <c r="BK1067" s="38"/>
      <c r="BL1067" s="38"/>
      <c r="BM1067" s="38"/>
      <c r="BN1067" s="38"/>
      <c r="BO1067" s="38"/>
      <c r="BP1067" s="38"/>
      <c r="BQ1067" s="38"/>
      <c r="BR1067" s="38"/>
      <c r="BS1067" s="38"/>
      <c r="BT1067" s="38"/>
      <c r="BU1067" s="38"/>
      <c r="BV1067" s="38"/>
      <c r="BW1067" s="38"/>
      <c r="BX1067" s="38"/>
      <c r="BY1067" s="38"/>
      <c r="BZ1067" s="38"/>
      <c r="CA1067" s="38"/>
      <c r="CB1067" s="38"/>
      <c r="CC1067" s="38"/>
      <c r="CD1067" s="38"/>
      <c r="CE1067" s="38"/>
      <c r="CF1067" s="38"/>
      <c r="CG1067" s="38"/>
      <c r="CH1067" s="38"/>
      <c r="CI1067" s="38"/>
      <c r="CJ1067" s="38"/>
      <c r="CK1067" s="38"/>
      <c r="CL1067" s="38"/>
      <c r="CM1067" s="38"/>
      <c r="CN1067" s="38"/>
      <c r="CO1067" s="38"/>
      <c r="CP1067" s="38"/>
      <c r="CQ1067" s="38"/>
      <c r="CR1067" s="38"/>
      <c r="CS1067" s="38"/>
      <c r="CT1067" s="38"/>
      <c r="CU1067" s="38"/>
      <c r="CV1067" s="38"/>
      <c r="CW1067" s="38"/>
      <c r="CX1067" s="38"/>
      <c r="CY1067" s="38"/>
      <c r="CZ1067" s="38"/>
      <c r="DA1067" s="38"/>
      <c r="DB1067" s="38"/>
      <c r="DC1067" s="38"/>
      <c r="DD1067" s="38"/>
      <c r="DE1067" s="38"/>
      <c r="DF1067" s="38"/>
      <c r="DG1067" s="38"/>
      <c r="DH1067" s="38"/>
      <c r="DI1067" s="38"/>
      <c r="DJ1067" s="38"/>
      <c r="DK1067" s="38"/>
      <c r="DL1067" s="38"/>
      <c r="DM1067" s="38"/>
      <c r="DN1067" s="38"/>
      <c r="DO1067" s="38"/>
      <c r="DP1067" s="38"/>
      <c r="DQ1067" s="38"/>
      <c r="DR1067" s="38"/>
      <c r="DS1067" s="38"/>
      <c r="DT1067" s="38"/>
      <c r="DU1067" s="38"/>
      <c r="DV1067" s="38"/>
      <c r="DW1067" s="38"/>
      <c r="DX1067" s="38"/>
      <c r="DY1067" s="38"/>
      <c r="DZ1067" s="38"/>
      <c r="EA1067" s="38"/>
      <c r="EB1067" s="38"/>
      <c r="EC1067" s="38"/>
      <c r="ED1067" s="38"/>
      <c r="EE1067" s="38"/>
      <c r="EF1067" s="38"/>
      <c r="EG1067" s="38"/>
      <c r="EH1067" s="38"/>
      <c r="EI1067" s="38"/>
      <c r="EJ1067" s="38"/>
      <c r="EK1067" s="38"/>
      <c r="EL1067" s="38"/>
      <c r="EM1067" s="38"/>
      <c r="EN1067" s="38"/>
      <c r="EO1067" s="38"/>
      <c r="EP1067" s="38"/>
      <c r="EQ1067" s="38"/>
      <c r="ER1067" s="38"/>
      <c r="ES1067" s="38"/>
      <c r="ET1067" s="38"/>
      <c r="EU1067" s="38"/>
      <c r="EV1067" s="38"/>
      <c r="EW1067" s="38"/>
      <c r="EX1067" s="38"/>
      <c r="EY1067" s="38"/>
      <c r="EZ1067" s="38"/>
      <c r="FA1067" s="38"/>
      <c r="FB1067" s="38"/>
      <c r="FC1067" s="38"/>
      <c r="FD1067" s="38"/>
      <c r="FE1067" s="38"/>
      <c r="FF1067" s="38"/>
      <c r="FG1067" s="38"/>
      <c r="FH1067" s="38"/>
      <c r="FI1067" s="38"/>
      <c r="FJ1067" s="38"/>
      <c r="FK1067" s="38"/>
      <c r="FL1067" s="38"/>
      <c r="FM1067" s="38"/>
      <c r="FN1067" s="38"/>
      <c r="FO1067" s="38"/>
      <c r="FP1067" s="38"/>
      <c r="FQ1067" s="38"/>
      <c r="FR1067" s="38"/>
      <c r="FS1067" s="38"/>
    </row>
    <row r="1068" spans="1:175" x14ac:dyDescent="0.2">
      <c r="A1068" s="93">
        <f t="shared" si="236"/>
        <v>44483</v>
      </c>
      <c r="B1068" s="94">
        <f t="shared" ca="1" si="243"/>
        <v>1022.90372</v>
      </c>
      <c r="C1068" s="95">
        <f t="shared" si="237"/>
        <v>1000</v>
      </c>
      <c r="D1068" s="96">
        <f ca="1">IF(A1068&lt;$B$1,VLOOKUP(A1068,[1]DI!$A$4:$B$15000,2,FALSE),0)</f>
        <v>6.1499999999999999E-2</v>
      </c>
      <c r="E1068" s="95">
        <f t="shared" ca="1" si="244"/>
        <v>2.3687E-4</v>
      </c>
      <c r="F1068" s="97">
        <f t="shared" si="238"/>
        <v>1.0925</v>
      </c>
      <c r="G1068" s="98">
        <f t="shared" ca="1" si="232"/>
        <v>1.0002587804750001</v>
      </c>
      <c r="H1068" s="95">
        <f ca="1">TRUNC(PRODUCT(G$10:G1067),15)</f>
        <v>1.13859696475197</v>
      </c>
      <c r="I1068" s="95">
        <f t="shared" ca="1" si="239"/>
        <v>1.11310277409853</v>
      </c>
      <c r="J1068" s="95">
        <f t="shared" ca="1" si="233"/>
        <v>1.02290372</v>
      </c>
      <c r="K1068" s="95">
        <f t="shared" ca="1" si="234"/>
        <v>22.90372</v>
      </c>
      <c r="L1068" s="99">
        <f>IF(VLOOKUP(A1068,$U$12:$AD$125,8)=VLOOKUP(A1067,$U$12:$AD$125,8),0,VLOOKUP(A1068,U$12:$AD$125,8))</f>
        <v>0</v>
      </c>
      <c r="M1068" s="100">
        <f>IF(L1068&gt;0,VLOOKUP(L1068,T$12:$AC$125,7),0)</f>
        <v>0</v>
      </c>
      <c r="N1068" s="95">
        <f t="shared" si="240"/>
        <v>0</v>
      </c>
      <c r="O1068" s="95">
        <f t="shared" ca="1" si="235"/>
        <v>22.90372</v>
      </c>
      <c r="P1068" s="101" t="str">
        <f t="shared" si="241"/>
        <v>J=</v>
      </c>
      <c r="Q1068" s="102">
        <f t="shared" si="242"/>
        <v>44489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  <c r="FI1068" s="20"/>
      <c r="FJ1068" s="20"/>
      <c r="FK1068" s="20"/>
      <c r="FL1068" s="20"/>
      <c r="FM1068" s="20"/>
      <c r="FN1068" s="20"/>
      <c r="FO1068" s="20"/>
      <c r="FP1068" s="20"/>
    </row>
    <row r="1069" spans="1:175" x14ac:dyDescent="0.2">
      <c r="A1069" s="93">
        <f t="shared" si="236"/>
        <v>44484</v>
      </c>
      <c r="B1069" s="94">
        <f t="shared" ca="1" si="243"/>
        <v>1023.16842</v>
      </c>
      <c r="C1069" s="95">
        <f t="shared" si="237"/>
        <v>1000</v>
      </c>
      <c r="D1069" s="96">
        <f ca="1">IF(A1069&lt;$B$1,VLOOKUP(A1069,[1]DI!$A$4:$B$15000,2,FALSE),0)</f>
        <v>6.1499999999999999E-2</v>
      </c>
      <c r="E1069" s="95">
        <f t="shared" ca="1" si="244"/>
        <v>2.3687E-4</v>
      </c>
      <c r="F1069" s="97">
        <f t="shared" si="238"/>
        <v>1.0925</v>
      </c>
      <c r="G1069" s="98">
        <f t="shared" ca="1" si="232"/>
        <v>1.0002587804750001</v>
      </c>
      <c r="H1069" s="95">
        <f ca="1">TRUNC(PRODUCT(G$10:G1068),15)</f>
        <v>1.13889161141534</v>
      </c>
      <c r="I1069" s="95">
        <f t="shared" ca="1" si="239"/>
        <v>1.11310277409853</v>
      </c>
      <c r="J1069" s="95">
        <f t="shared" ca="1" si="233"/>
        <v>1.02316842</v>
      </c>
      <c r="K1069" s="95">
        <f t="shared" ca="1" si="234"/>
        <v>23.168420000000001</v>
      </c>
      <c r="L1069" s="99">
        <f>IF(VLOOKUP(A1069,$U$12:$AD$125,8)=VLOOKUP(A1068,$U$12:$AD$125,8),0,VLOOKUP(A1069,U$12:$AD$125,8))</f>
        <v>0</v>
      </c>
      <c r="M1069" s="100">
        <f>IF(L1069&gt;0,VLOOKUP(L1069,T$12:$AC$125,7),0)</f>
        <v>0</v>
      </c>
      <c r="N1069" s="95">
        <f t="shared" si="240"/>
        <v>0</v>
      </c>
      <c r="O1069" s="95">
        <f t="shared" ca="1" si="235"/>
        <v>23.168420000000001</v>
      </c>
      <c r="P1069" s="101" t="str">
        <f t="shared" si="241"/>
        <v>J=</v>
      </c>
      <c r="Q1069" s="102">
        <f t="shared" si="242"/>
        <v>44489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  <c r="FI1069" s="20"/>
      <c r="FJ1069" s="20"/>
      <c r="FK1069" s="20"/>
      <c r="FL1069" s="20"/>
      <c r="FM1069" s="20"/>
      <c r="FN1069" s="20"/>
      <c r="FO1069" s="20"/>
      <c r="FP1069" s="20"/>
    </row>
    <row r="1070" spans="1:175" x14ac:dyDescent="0.2">
      <c r="A1070" s="93">
        <f t="shared" si="236"/>
        <v>44485</v>
      </c>
      <c r="B1070" s="94">
        <f t="shared" ca="1" si="243"/>
        <v>1023.43319999</v>
      </c>
      <c r="C1070" s="95">
        <f t="shared" si="237"/>
        <v>1000</v>
      </c>
      <c r="D1070" s="96">
        <f ca="1">IF(A1070&lt;$B$1,VLOOKUP(A1070,[1]DI!$A$4:$B$15000,2,FALSE),0)</f>
        <v>0</v>
      </c>
      <c r="E1070" s="95">
        <f t="shared" ca="1" si="244"/>
        <v>0</v>
      </c>
      <c r="F1070" s="97">
        <f t="shared" si="238"/>
        <v>1.0925</v>
      </c>
      <c r="G1070" s="98">
        <f t="shared" ca="1" si="232"/>
        <v>1</v>
      </c>
      <c r="H1070" s="95">
        <f ca="1">TRUNC(PRODUCT(G$10:G1069),15)</f>
        <v>1.1391863343275099</v>
      </c>
      <c r="I1070" s="95">
        <f t="shared" ca="1" si="239"/>
        <v>1.11310277409853</v>
      </c>
      <c r="J1070" s="95">
        <f t="shared" ca="1" si="233"/>
        <v>1.0234331999999999</v>
      </c>
      <c r="K1070" s="95">
        <f t="shared" ca="1" si="234"/>
        <v>23.433199989999999</v>
      </c>
      <c r="L1070" s="99">
        <f>IF(VLOOKUP(A1070,$U$12:$AD$125,8)=VLOOKUP(A1069,$U$12:$AD$125,8),0,VLOOKUP(A1070,U$12:$AD$125,8))</f>
        <v>0</v>
      </c>
      <c r="M1070" s="100">
        <f>IF(L1070&gt;0,VLOOKUP(L1070,T$12:$AC$125,7),0)</f>
        <v>0</v>
      </c>
      <c r="N1070" s="95">
        <f t="shared" si="240"/>
        <v>0</v>
      </c>
      <c r="O1070" s="95">
        <f t="shared" ca="1" si="235"/>
        <v>23.433199989999999</v>
      </c>
      <c r="P1070" s="101" t="str">
        <f t="shared" si="241"/>
        <v>J=</v>
      </c>
      <c r="Q1070" s="102">
        <f t="shared" si="242"/>
        <v>44489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  <c r="FI1070" s="20"/>
      <c r="FJ1070" s="20"/>
      <c r="FK1070" s="20"/>
      <c r="FL1070" s="20"/>
      <c r="FM1070" s="20"/>
      <c r="FN1070" s="20"/>
      <c r="FO1070" s="20"/>
      <c r="FP1070" s="20"/>
    </row>
    <row r="1071" spans="1:175" x14ac:dyDescent="0.2">
      <c r="A1071" s="93">
        <f t="shared" si="236"/>
        <v>44486</v>
      </c>
      <c r="B1071" s="94">
        <f t="shared" ca="1" si="243"/>
        <v>1023.43319999</v>
      </c>
      <c r="C1071" s="95">
        <f t="shared" si="237"/>
        <v>1000</v>
      </c>
      <c r="D1071" s="96">
        <f ca="1">IF(A1071&lt;$B$1,VLOOKUP(A1071,[1]DI!$A$4:$B$15000,2,FALSE),0)</f>
        <v>0</v>
      </c>
      <c r="E1071" s="95">
        <f t="shared" ca="1" si="244"/>
        <v>0</v>
      </c>
      <c r="F1071" s="97">
        <f t="shared" si="238"/>
        <v>1.0925</v>
      </c>
      <c r="G1071" s="98">
        <f t="shared" ca="1" si="232"/>
        <v>1</v>
      </c>
      <c r="H1071" s="95">
        <f ca="1">TRUNC(PRODUCT(G$10:G1070),15)</f>
        <v>1.1391863343275099</v>
      </c>
      <c r="I1071" s="95">
        <f t="shared" ca="1" si="239"/>
        <v>1.11310277409853</v>
      </c>
      <c r="J1071" s="95">
        <f t="shared" ca="1" si="233"/>
        <v>1.0234331999999999</v>
      </c>
      <c r="K1071" s="95">
        <f t="shared" ca="1" si="234"/>
        <v>23.433199989999999</v>
      </c>
      <c r="L1071" s="99">
        <f>IF(VLOOKUP(A1071,$U$12:$AD$125,8)=VLOOKUP(A1070,$U$12:$AD$125,8),0,VLOOKUP(A1071,U$12:$AD$125,8))</f>
        <v>0</v>
      </c>
      <c r="M1071" s="100">
        <f>IF(L1071&gt;0,VLOOKUP(L1071,T$12:$AC$125,7),0)</f>
        <v>0</v>
      </c>
      <c r="N1071" s="95">
        <f t="shared" si="240"/>
        <v>0</v>
      </c>
      <c r="O1071" s="95">
        <f t="shared" ca="1" si="235"/>
        <v>23.433199989999999</v>
      </c>
      <c r="P1071" s="101" t="str">
        <f t="shared" si="241"/>
        <v>J=</v>
      </c>
      <c r="Q1071" s="102">
        <f t="shared" si="242"/>
        <v>44489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  <c r="FI1071" s="20"/>
      <c r="FJ1071" s="20"/>
      <c r="FK1071" s="20"/>
      <c r="FL1071" s="20"/>
      <c r="FM1071" s="20"/>
      <c r="FN1071" s="20"/>
      <c r="FO1071" s="20"/>
      <c r="FP1071" s="20"/>
    </row>
    <row r="1072" spans="1:175" x14ac:dyDescent="0.2">
      <c r="A1072" s="93">
        <f t="shared" si="236"/>
        <v>44487</v>
      </c>
      <c r="B1072" s="94">
        <f t="shared" ca="1" si="243"/>
        <v>1023.43319999</v>
      </c>
      <c r="C1072" s="95">
        <f t="shared" si="237"/>
        <v>1000</v>
      </c>
      <c r="D1072" s="96">
        <f ca="1">IF(A1072&lt;$B$1,VLOOKUP(A1072,[1]DI!$A$4:$B$15000,2,FALSE),0)</f>
        <v>6.1499999999999999E-2</v>
      </c>
      <c r="E1072" s="95">
        <f t="shared" ca="1" si="244"/>
        <v>2.3687E-4</v>
      </c>
      <c r="F1072" s="97">
        <f t="shared" si="238"/>
        <v>1.0925</v>
      </c>
      <c r="G1072" s="98">
        <f t="shared" ca="1" si="232"/>
        <v>1.0002587804750001</v>
      </c>
      <c r="H1072" s="95">
        <f ca="1">TRUNC(PRODUCT(G$10:G1071),15)</f>
        <v>1.1391863343275099</v>
      </c>
      <c r="I1072" s="95">
        <f t="shared" ca="1" si="239"/>
        <v>1.11310277409853</v>
      </c>
      <c r="J1072" s="95">
        <f t="shared" ca="1" si="233"/>
        <v>1.0234331999999999</v>
      </c>
      <c r="K1072" s="95">
        <f t="shared" ca="1" si="234"/>
        <v>23.433199989999999</v>
      </c>
      <c r="L1072" s="99">
        <f>IF(VLOOKUP(A1072,$U$12:$AD$125,8)=VLOOKUP(A1071,$U$12:$AD$125,8),0,VLOOKUP(A1072,U$12:$AD$125,8))</f>
        <v>0</v>
      </c>
      <c r="M1072" s="100">
        <f>IF(L1072&gt;0,VLOOKUP(L1072,T$12:$AC$125,7),0)</f>
        <v>0</v>
      </c>
      <c r="N1072" s="95">
        <f t="shared" si="240"/>
        <v>0</v>
      </c>
      <c r="O1072" s="95">
        <f t="shared" ca="1" si="235"/>
        <v>23.433199989999999</v>
      </c>
      <c r="P1072" s="101" t="str">
        <f t="shared" si="241"/>
        <v>J=</v>
      </c>
      <c r="Q1072" s="102">
        <f t="shared" si="242"/>
        <v>44489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  <c r="FI1072" s="20"/>
      <c r="FJ1072" s="20"/>
      <c r="FK1072" s="20"/>
      <c r="FL1072" s="20"/>
      <c r="FM1072" s="20"/>
      <c r="FN1072" s="20"/>
      <c r="FO1072" s="20"/>
      <c r="FP1072" s="20"/>
    </row>
    <row r="1073" spans="1:172" x14ac:dyDescent="0.2">
      <c r="A1073" s="93">
        <f t="shared" si="236"/>
        <v>44488</v>
      </c>
      <c r="B1073" s="94">
        <f t="shared" ca="1" si="243"/>
        <v>1023.69804</v>
      </c>
      <c r="C1073" s="95">
        <f t="shared" si="237"/>
        <v>1000</v>
      </c>
      <c r="D1073" s="96">
        <f ca="1">IF(A1073&lt;$B$1,VLOOKUP(A1073,[1]DI!$A$4:$B$15000,2,FALSE),0)</f>
        <v>6.1499999999999999E-2</v>
      </c>
      <c r="E1073" s="95">
        <f t="shared" ca="1" si="244"/>
        <v>2.3687E-4</v>
      </c>
      <c r="F1073" s="97">
        <f t="shared" si="238"/>
        <v>1.0925</v>
      </c>
      <c r="G1073" s="98">
        <f t="shared" ca="1" si="232"/>
        <v>1.0002587804750001</v>
      </c>
      <c r="H1073" s="95">
        <f ca="1">TRUNC(PRODUCT(G$10:G1072),15)</f>
        <v>1.13948113350822</v>
      </c>
      <c r="I1073" s="95">
        <f t="shared" ca="1" si="239"/>
        <v>1.11310277409853</v>
      </c>
      <c r="J1073" s="95">
        <f t="shared" ca="1" si="233"/>
        <v>1.02369804</v>
      </c>
      <c r="K1073" s="95">
        <f t="shared" ca="1" si="234"/>
        <v>23.698039999999999</v>
      </c>
      <c r="L1073" s="99">
        <f>IF(VLOOKUP(A1073,$U$12:$AD$125,8)=VLOOKUP(A1072,$U$12:$AD$125,8),0,VLOOKUP(A1073,U$12:$AD$125,8))</f>
        <v>0</v>
      </c>
      <c r="M1073" s="100">
        <f>IF(L1073&gt;0,VLOOKUP(L1073,T$12:$AC$125,7),0)</f>
        <v>0</v>
      </c>
      <c r="N1073" s="95">
        <f t="shared" si="240"/>
        <v>0</v>
      </c>
      <c r="O1073" s="95">
        <f t="shared" ca="1" si="235"/>
        <v>23.698039999999999</v>
      </c>
      <c r="P1073" s="101" t="str">
        <f t="shared" si="241"/>
        <v>J=</v>
      </c>
      <c r="Q1073" s="102">
        <f t="shared" si="242"/>
        <v>44489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  <c r="FI1073" s="20"/>
      <c r="FJ1073" s="20"/>
      <c r="FK1073" s="20"/>
      <c r="FL1073" s="20"/>
      <c r="FM1073" s="20"/>
      <c r="FN1073" s="20"/>
      <c r="FO1073" s="20"/>
      <c r="FP1073" s="20"/>
    </row>
    <row r="1074" spans="1:172" x14ac:dyDescent="0.2">
      <c r="A1074" s="93">
        <f t="shared" si="236"/>
        <v>44489</v>
      </c>
      <c r="B1074" s="94">
        <f t="shared" ca="1" si="243"/>
        <v>1023.96296</v>
      </c>
      <c r="C1074" s="95">
        <f t="shared" si="237"/>
        <v>1000</v>
      </c>
      <c r="D1074" s="96">
        <f ca="1">IF(A1074&lt;$B$1,VLOOKUP(A1074,[1]DI!$A$4:$B$15000,2,FALSE),0)</f>
        <v>6.1499999999999999E-2</v>
      </c>
      <c r="E1074" s="95">
        <f t="shared" ca="1" si="244"/>
        <v>2.3687E-4</v>
      </c>
      <c r="F1074" s="97">
        <f t="shared" si="238"/>
        <v>1.0925</v>
      </c>
      <c r="G1074" s="98">
        <f t="shared" ca="1" si="232"/>
        <v>1.0002587804750001</v>
      </c>
      <c r="H1074" s="95">
        <f ca="1">TRUNC(PRODUCT(G$10:G1073),15)</f>
        <v>1.13977600897721</v>
      </c>
      <c r="I1074" s="95">
        <f t="shared" ca="1" si="239"/>
        <v>1.11310277409853</v>
      </c>
      <c r="J1074" s="95">
        <f t="shared" ca="1" si="233"/>
        <v>1.02396296</v>
      </c>
      <c r="K1074" s="95">
        <f t="shared" ca="1" si="234"/>
        <v>23.962959999999999</v>
      </c>
      <c r="L1074" s="99">
        <f>IF(VLOOKUP(A1074,$U$12:$AD$125,8)=VLOOKUP(A1073,$U$12:$AD$125,8),0,VLOOKUP(A1074,U$12:$AD$125,8))</f>
        <v>6</v>
      </c>
      <c r="M1074" s="100">
        <f>IF(L1074&gt;0,VLOOKUP(L1074,T$12:$AC$125,7),0)</f>
        <v>0.5</v>
      </c>
      <c r="N1074" s="95">
        <f t="shared" si="240"/>
        <v>500</v>
      </c>
      <c r="O1074" s="95">
        <f t="shared" ca="1" si="235"/>
        <v>523.96295999999995</v>
      </c>
      <c r="P1074" s="101" t="str">
        <f t="shared" si="241"/>
        <v>J=</v>
      </c>
      <c r="Q1074" s="102">
        <f t="shared" si="242"/>
        <v>44489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  <c r="FI1074" s="20"/>
      <c r="FJ1074" s="20"/>
      <c r="FK1074" s="20"/>
      <c r="FL1074" s="20"/>
      <c r="FM1074" s="20"/>
      <c r="FN1074" s="20"/>
      <c r="FO1074" s="20"/>
      <c r="FP1074" s="20"/>
    </row>
    <row r="1075" spans="1:172" x14ac:dyDescent="0.2">
      <c r="A1075" s="93">
        <f t="shared" si="236"/>
        <v>44490</v>
      </c>
      <c r="B1075" s="94">
        <f t="shared" ca="1" si="243"/>
        <v>500.12939</v>
      </c>
      <c r="C1075" s="95">
        <f t="shared" si="237"/>
        <v>500</v>
      </c>
      <c r="D1075" s="96">
        <f ca="1">IF(A1075&lt;$B$1,VLOOKUP(A1075,[1]DI!$A$4:$B$15000,2,FALSE),0)</f>
        <v>6.1499999999999999E-2</v>
      </c>
      <c r="E1075" s="95">
        <f t="shared" ca="1" si="244"/>
        <v>2.3687E-4</v>
      </c>
      <c r="F1075" s="97">
        <f t="shared" si="238"/>
        <v>1.0925</v>
      </c>
      <c r="G1075" s="98">
        <f t="shared" ca="1" si="232"/>
        <v>1.0002587804750001</v>
      </c>
      <c r="H1075" s="95">
        <f ca="1">TRUNC(PRODUCT(G$10:G1074),15)</f>
        <v>1.1400709607541999</v>
      </c>
      <c r="I1075" s="95">
        <f t="shared" ca="1" si="239"/>
        <v>1.13977600897721</v>
      </c>
      <c r="J1075" s="95">
        <f t="shared" ca="1" si="233"/>
        <v>1.00025878</v>
      </c>
      <c r="K1075" s="95">
        <f t="shared" ca="1" si="234"/>
        <v>0.12939000000000001</v>
      </c>
      <c r="L1075" s="99">
        <f>IF(VLOOKUP(A1075,$U$12:$AD$125,8)=VLOOKUP(A1074,$U$12:$AD$125,8),0,VLOOKUP(A1075,U$12:$AD$125,8))</f>
        <v>0</v>
      </c>
      <c r="M1075" s="100">
        <f>IF(L1075&gt;0,VLOOKUP(L1075,T$12:$AC$125,7),0)</f>
        <v>0</v>
      </c>
      <c r="N1075" s="95">
        <f t="shared" si="240"/>
        <v>0</v>
      </c>
      <c r="O1075" s="95">
        <f t="shared" ca="1" si="235"/>
        <v>0.12939000000000001</v>
      </c>
      <c r="P1075" s="101" t="str">
        <f t="shared" si="241"/>
        <v>J=</v>
      </c>
      <c r="Q1075" s="102">
        <f t="shared" si="242"/>
        <v>44671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  <c r="FI1075" s="20"/>
      <c r="FJ1075" s="20"/>
      <c r="FK1075" s="20"/>
      <c r="FL1075" s="20"/>
      <c r="FM1075" s="20"/>
      <c r="FN1075" s="20"/>
      <c r="FO1075" s="20"/>
      <c r="FP1075" s="20"/>
    </row>
    <row r="1076" spans="1:172" x14ac:dyDescent="0.2">
      <c r="A1076" s="93">
        <f t="shared" si="236"/>
        <v>44491</v>
      </c>
      <c r="B1076" s="94">
        <f t="shared" ca="1" si="243"/>
        <v>500.25881500000003</v>
      </c>
      <c r="C1076" s="95">
        <f t="shared" si="237"/>
        <v>500</v>
      </c>
      <c r="D1076" s="96">
        <f ca="1">IF(A1076&lt;$B$1,VLOOKUP(A1076,[1]DI!$A$4:$B$15000,2,FALSE),0)</f>
        <v>6.1499999999999999E-2</v>
      </c>
      <c r="E1076" s="95">
        <f t="shared" ca="1" si="244"/>
        <v>2.3687E-4</v>
      </c>
      <c r="F1076" s="97">
        <f t="shared" si="238"/>
        <v>1.0925</v>
      </c>
      <c r="G1076" s="98">
        <f t="shared" ca="1" si="232"/>
        <v>1.0002587804750001</v>
      </c>
      <c r="H1076" s="95">
        <f ca="1">TRUNC(PRODUCT(G$10:G1075),15)</f>
        <v>1.1403659888589599</v>
      </c>
      <c r="I1076" s="95">
        <f t="shared" ca="1" si="239"/>
        <v>1.13977600897721</v>
      </c>
      <c r="J1076" s="95">
        <f t="shared" ca="1" si="233"/>
        <v>1.00051763</v>
      </c>
      <c r="K1076" s="95">
        <f t="shared" ca="1" si="234"/>
        <v>0.25881500000000002</v>
      </c>
      <c r="L1076" s="99">
        <f>IF(VLOOKUP(A1076,$U$12:$AD$125,8)=VLOOKUP(A1075,$U$12:$AD$125,8),0,VLOOKUP(A1076,U$12:$AD$125,8))</f>
        <v>0</v>
      </c>
      <c r="M1076" s="100">
        <f>IF(L1076&gt;0,VLOOKUP(L1076,T$12:$AC$125,7),0)</f>
        <v>0</v>
      </c>
      <c r="N1076" s="95">
        <f t="shared" si="240"/>
        <v>0</v>
      </c>
      <c r="O1076" s="95">
        <f t="shared" ca="1" si="235"/>
        <v>0.25881500000000002</v>
      </c>
      <c r="P1076" s="101" t="str">
        <f t="shared" si="241"/>
        <v>J=</v>
      </c>
      <c r="Q1076" s="102">
        <f t="shared" si="242"/>
        <v>44671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  <c r="FI1076" s="20"/>
      <c r="FJ1076" s="20"/>
      <c r="FK1076" s="20"/>
      <c r="FL1076" s="20"/>
      <c r="FM1076" s="20"/>
      <c r="FN1076" s="20"/>
      <c r="FO1076" s="20"/>
      <c r="FP1076" s="20"/>
    </row>
    <row r="1077" spans="1:172" x14ac:dyDescent="0.2">
      <c r="A1077" s="93">
        <f t="shared" si="236"/>
        <v>44492</v>
      </c>
      <c r="B1077" s="94">
        <f t="shared" ca="1" si="243"/>
        <v>500.38826999000003</v>
      </c>
      <c r="C1077" s="95">
        <f t="shared" si="237"/>
        <v>500</v>
      </c>
      <c r="D1077" s="96">
        <f ca="1">IF(A1077&lt;$B$1,VLOOKUP(A1077,[1]DI!$A$4:$B$15000,2,FALSE),0)</f>
        <v>0</v>
      </c>
      <c r="E1077" s="95">
        <f t="shared" ca="1" si="244"/>
        <v>0</v>
      </c>
      <c r="F1077" s="97">
        <f t="shared" si="238"/>
        <v>1.0925</v>
      </c>
      <c r="G1077" s="98">
        <f t="shared" ca="1" si="232"/>
        <v>1</v>
      </c>
      <c r="H1077" s="95">
        <f ca="1">TRUNC(PRODUCT(G$10:G1076),15)</f>
        <v>1.14066109331123</v>
      </c>
      <c r="I1077" s="95">
        <f t="shared" ca="1" si="239"/>
        <v>1.13977600897721</v>
      </c>
      <c r="J1077" s="95">
        <f t="shared" ca="1" si="233"/>
        <v>1.0007765399999999</v>
      </c>
      <c r="K1077" s="95">
        <f t="shared" ca="1" si="234"/>
        <v>0.38826999000000001</v>
      </c>
      <c r="L1077" s="99">
        <f>IF(VLOOKUP(A1077,$U$12:$AD$125,8)=VLOOKUP(A1076,$U$12:$AD$125,8),0,VLOOKUP(A1077,U$12:$AD$125,8))</f>
        <v>0</v>
      </c>
      <c r="M1077" s="100">
        <f>IF(L1077&gt;0,VLOOKUP(L1077,T$12:$AC$125,7),0)</f>
        <v>0</v>
      </c>
      <c r="N1077" s="95">
        <f t="shared" si="240"/>
        <v>0</v>
      </c>
      <c r="O1077" s="95">
        <f t="shared" ca="1" si="235"/>
        <v>0.38826999000000001</v>
      </c>
      <c r="P1077" s="101" t="str">
        <f t="shared" si="241"/>
        <v>J=</v>
      </c>
      <c r="Q1077" s="102">
        <f t="shared" si="242"/>
        <v>44671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  <c r="FI1077" s="20"/>
      <c r="FJ1077" s="20"/>
      <c r="FK1077" s="20"/>
      <c r="FL1077" s="20"/>
      <c r="FM1077" s="20"/>
      <c r="FN1077" s="20"/>
      <c r="FO1077" s="20"/>
      <c r="FP1077" s="20"/>
    </row>
    <row r="1078" spans="1:172" x14ac:dyDescent="0.2">
      <c r="A1078" s="93">
        <f t="shared" si="236"/>
        <v>44493</v>
      </c>
      <c r="B1078" s="94">
        <f t="shared" ca="1" si="243"/>
        <v>500.38826999000003</v>
      </c>
      <c r="C1078" s="95">
        <f t="shared" si="237"/>
        <v>500</v>
      </c>
      <c r="D1078" s="96">
        <f ca="1">IF(A1078&lt;$B$1,VLOOKUP(A1078,[1]DI!$A$4:$B$15000,2,FALSE),0)</f>
        <v>0</v>
      </c>
      <c r="E1078" s="95">
        <f t="shared" ca="1" si="244"/>
        <v>0</v>
      </c>
      <c r="F1078" s="97">
        <f t="shared" si="238"/>
        <v>1.0925</v>
      </c>
      <c r="G1078" s="98">
        <f t="shared" ca="1" si="232"/>
        <v>1</v>
      </c>
      <c r="H1078" s="95">
        <f ca="1">TRUNC(PRODUCT(G$10:G1077),15)</f>
        <v>1.14066109331123</v>
      </c>
      <c r="I1078" s="95">
        <f t="shared" ca="1" si="239"/>
        <v>1.13977600897721</v>
      </c>
      <c r="J1078" s="95">
        <f t="shared" ca="1" si="233"/>
        <v>1.0007765399999999</v>
      </c>
      <c r="K1078" s="95">
        <f t="shared" ca="1" si="234"/>
        <v>0.38826999000000001</v>
      </c>
      <c r="L1078" s="99">
        <f>IF(VLOOKUP(A1078,$U$12:$AD$125,8)=VLOOKUP(A1077,$U$12:$AD$125,8),0,VLOOKUP(A1078,U$12:$AD$125,8))</f>
        <v>0</v>
      </c>
      <c r="M1078" s="100">
        <f>IF(L1078&gt;0,VLOOKUP(L1078,T$12:$AC$125,7),0)</f>
        <v>0</v>
      </c>
      <c r="N1078" s="95">
        <f t="shared" si="240"/>
        <v>0</v>
      </c>
      <c r="O1078" s="95">
        <f t="shared" ca="1" si="235"/>
        <v>0.38826999000000001</v>
      </c>
      <c r="P1078" s="101" t="str">
        <f t="shared" si="241"/>
        <v>J=</v>
      </c>
      <c r="Q1078" s="102">
        <f t="shared" si="242"/>
        <v>44671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  <c r="FI1078" s="20"/>
      <c r="FJ1078" s="20"/>
      <c r="FK1078" s="20"/>
      <c r="FL1078" s="20"/>
      <c r="FM1078" s="20"/>
      <c r="FN1078" s="20"/>
      <c r="FO1078" s="20"/>
      <c r="FP1078" s="20"/>
    </row>
    <row r="1079" spans="1:172" x14ac:dyDescent="0.2">
      <c r="A1079" s="93">
        <f t="shared" si="236"/>
        <v>44494</v>
      </c>
      <c r="B1079" s="94">
        <f t="shared" ca="1" si="243"/>
        <v>500.38826999000003</v>
      </c>
      <c r="C1079" s="95">
        <f t="shared" si="237"/>
        <v>500</v>
      </c>
      <c r="D1079" s="96">
        <f ca="1">IF(A1079&lt;$B$1,VLOOKUP(A1079,[1]DI!$A$4:$B$15000,2,FALSE),0)</f>
        <v>6.1499999999999999E-2</v>
      </c>
      <c r="E1079" s="95">
        <f t="shared" ca="1" si="244"/>
        <v>2.3687E-4</v>
      </c>
      <c r="F1079" s="97">
        <f t="shared" si="238"/>
        <v>1.0925</v>
      </c>
      <c r="G1079" s="98">
        <f t="shared" ca="1" si="232"/>
        <v>1.0002587804750001</v>
      </c>
      <c r="H1079" s="95">
        <f ca="1">TRUNC(PRODUCT(G$10:G1078),15)</f>
        <v>1.14066109331123</v>
      </c>
      <c r="I1079" s="95">
        <f t="shared" ca="1" si="239"/>
        <v>1.13977600897721</v>
      </c>
      <c r="J1079" s="95">
        <f t="shared" ca="1" si="233"/>
        <v>1.0007765399999999</v>
      </c>
      <c r="K1079" s="95">
        <f t="shared" ca="1" si="234"/>
        <v>0.38826999000000001</v>
      </c>
      <c r="L1079" s="99">
        <f>IF(VLOOKUP(A1079,$U$12:$AD$125,8)=VLOOKUP(A1078,$U$12:$AD$125,8),0,VLOOKUP(A1079,U$12:$AD$125,8))</f>
        <v>0</v>
      </c>
      <c r="M1079" s="100">
        <f>IF(L1079&gt;0,VLOOKUP(L1079,T$12:$AC$125,7),0)</f>
        <v>0</v>
      </c>
      <c r="N1079" s="95">
        <f t="shared" si="240"/>
        <v>0</v>
      </c>
      <c r="O1079" s="95">
        <f t="shared" ca="1" si="235"/>
        <v>0.38826999000000001</v>
      </c>
      <c r="P1079" s="101" t="str">
        <f t="shared" si="241"/>
        <v>J=</v>
      </c>
      <c r="Q1079" s="102">
        <f t="shared" si="242"/>
        <v>44671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  <c r="FI1079" s="20"/>
      <c r="FJ1079" s="20"/>
      <c r="FK1079" s="20"/>
      <c r="FL1079" s="20"/>
      <c r="FM1079" s="20"/>
      <c r="FN1079" s="20"/>
      <c r="FO1079" s="20"/>
      <c r="FP1079" s="20"/>
    </row>
    <row r="1080" spans="1:172" x14ac:dyDescent="0.2">
      <c r="A1080" s="93">
        <f t="shared" si="236"/>
        <v>44495</v>
      </c>
      <c r="B1080" s="94">
        <f t="shared" ca="1" si="243"/>
        <v>500.51776000000001</v>
      </c>
      <c r="C1080" s="95">
        <f t="shared" si="237"/>
        <v>500</v>
      </c>
      <c r="D1080" s="96">
        <f ca="1">IF(A1080&lt;$B$1,VLOOKUP(A1080,[1]DI!$A$4:$B$15000,2,FALSE),0)</f>
        <v>6.1499999999999999E-2</v>
      </c>
      <c r="E1080" s="95">
        <f t="shared" ca="1" si="244"/>
        <v>2.3687E-4</v>
      </c>
      <c r="F1080" s="97">
        <f t="shared" si="238"/>
        <v>1.0925</v>
      </c>
      <c r="G1080" s="98">
        <f t="shared" ca="1" si="232"/>
        <v>1.0002587804750001</v>
      </c>
      <c r="H1080" s="95">
        <f ca="1">TRUNC(PRODUCT(G$10:G1079),15)</f>
        <v>1.1409562741307699</v>
      </c>
      <c r="I1080" s="95">
        <f t="shared" ca="1" si="239"/>
        <v>1.13977600897721</v>
      </c>
      <c r="J1080" s="95">
        <f t="shared" ca="1" si="233"/>
        <v>1.0010355200000001</v>
      </c>
      <c r="K1080" s="95">
        <f t="shared" ca="1" si="234"/>
        <v>0.51776</v>
      </c>
      <c r="L1080" s="99">
        <f>IF(VLOOKUP(A1080,$U$12:$AD$125,8)=VLOOKUP(A1079,$U$12:$AD$125,8),0,VLOOKUP(A1080,U$12:$AD$125,8))</f>
        <v>0</v>
      </c>
      <c r="M1080" s="100">
        <f>IF(L1080&gt;0,VLOOKUP(L1080,T$12:$AC$125,7),0)</f>
        <v>0</v>
      </c>
      <c r="N1080" s="95">
        <f t="shared" si="240"/>
        <v>0</v>
      </c>
      <c r="O1080" s="95">
        <f t="shared" ca="1" si="235"/>
        <v>0.51776</v>
      </c>
      <c r="P1080" s="101" t="str">
        <f t="shared" si="241"/>
        <v>J=</v>
      </c>
      <c r="Q1080" s="102">
        <f t="shared" si="242"/>
        <v>44671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  <c r="FI1080" s="20"/>
      <c r="FJ1080" s="20"/>
      <c r="FK1080" s="20"/>
      <c r="FL1080" s="20"/>
      <c r="FM1080" s="20"/>
      <c r="FN1080" s="20"/>
      <c r="FO1080" s="20"/>
      <c r="FP1080" s="20"/>
    </row>
    <row r="1081" spans="1:172" x14ac:dyDescent="0.2">
      <c r="A1081" s="93">
        <f t="shared" si="236"/>
        <v>44496</v>
      </c>
      <c r="B1081" s="94">
        <f t="shared" ca="1" si="243"/>
        <v>500.64728499</v>
      </c>
      <c r="C1081" s="95">
        <f t="shared" si="237"/>
        <v>500</v>
      </c>
      <c r="D1081" s="96">
        <f ca="1">IF(A1081&lt;$B$1,VLOOKUP(A1081,[1]DI!$A$4:$B$15000,2,FALSE),0)</f>
        <v>6.1499999999999999E-2</v>
      </c>
      <c r="E1081" s="95">
        <f t="shared" ca="1" si="244"/>
        <v>2.3687E-4</v>
      </c>
      <c r="F1081" s="97">
        <f t="shared" si="238"/>
        <v>1.0925</v>
      </c>
      <c r="G1081" s="98">
        <f t="shared" ca="1" si="232"/>
        <v>1.0002587804750001</v>
      </c>
      <c r="H1081" s="95">
        <f ca="1">TRUNC(PRODUCT(G$10:G1080),15)</f>
        <v>1.1412515313373499</v>
      </c>
      <c r="I1081" s="95">
        <f t="shared" ca="1" si="239"/>
        <v>1.13977600897721</v>
      </c>
      <c r="J1081" s="95">
        <f t="shared" ca="1" si="233"/>
        <v>1.00129457</v>
      </c>
      <c r="K1081" s="95">
        <f t="shared" ca="1" si="234"/>
        <v>0.64728498999999995</v>
      </c>
      <c r="L1081" s="99">
        <f>IF(VLOOKUP(A1081,$U$12:$AD$125,8)=VLOOKUP(A1080,$U$12:$AD$125,8),0,VLOOKUP(A1081,U$12:$AD$125,8))</f>
        <v>0</v>
      </c>
      <c r="M1081" s="100">
        <f>IF(L1081&gt;0,VLOOKUP(L1081,T$12:$AC$125,7),0)</f>
        <v>0</v>
      </c>
      <c r="N1081" s="95">
        <f t="shared" si="240"/>
        <v>0</v>
      </c>
      <c r="O1081" s="95">
        <f t="shared" ca="1" si="235"/>
        <v>0.64728498999999995</v>
      </c>
      <c r="P1081" s="101" t="str">
        <f t="shared" si="241"/>
        <v>J=</v>
      </c>
      <c r="Q1081" s="102">
        <f t="shared" si="242"/>
        <v>44671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  <c r="FI1081" s="20"/>
      <c r="FJ1081" s="20"/>
      <c r="FK1081" s="20"/>
      <c r="FL1081" s="20"/>
      <c r="FM1081" s="20"/>
      <c r="FN1081" s="20"/>
      <c r="FO1081" s="20"/>
      <c r="FP1081" s="20"/>
    </row>
    <row r="1082" spans="1:172" x14ac:dyDescent="0.2">
      <c r="A1082" s="93">
        <f t="shared" si="236"/>
        <v>44497</v>
      </c>
      <c r="B1082" s="94">
        <f t="shared" ca="1" si="243"/>
        <v>500.77684498999997</v>
      </c>
      <c r="C1082" s="95">
        <f t="shared" si="237"/>
        <v>500</v>
      </c>
      <c r="D1082" s="96">
        <f ca="1">IF(A1082&lt;$B$1,VLOOKUP(A1082,[1]DI!$A$4:$B$15000,2,FALSE),0)</f>
        <v>7.6499999999999999E-2</v>
      </c>
      <c r="E1082" s="95">
        <f t="shared" ca="1" si="244"/>
        <v>2.9255999999999998E-4</v>
      </c>
      <c r="F1082" s="97">
        <f t="shared" si="238"/>
        <v>1.0925</v>
      </c>
      <c r="G1082" s="98">
        <f t="shared" ca="1" si="232"/>
        <v>1.0003196217999999</v>
      </c>
      <c r="H1082" s="95">
        <f ca="1">TRUNC(PRODUCT(G$10:G1081),15)</f>
        <v>1.1415468649507201</v>
      </c>
      <c r="I1082" s="95">
        <f t="shared" ca="1" si="239"/>
        <v>1.13977600897721</v>
      </c>
      <c r="J1082" s="95">
        <f t="shared" ca="1" si="233"/>
        <v>1.0015536899999999</v>
      </c>
      <c r="K1082" s="95">
        <f t="shared" ca="1" si="234"/>
        <v>0.77684498999999996</v>
      </c>
      <c r="L1082" s="99">
        <f>IF(VLOOKUP(A1082,$U$12:$AD$125,8)=VLOOKUP(A1081,$U$12:$AD$125,8),0,VLOOKUP(A1082,U$12:$AD$125,8))</f>
        <v>0</v>
      </c>
      <c r="M1082" s="100">
        <f>IF(L1082&gt;0,VLOOKUP(L1082,T$12:$AC$125,7),0)</f>
        <v>0</v>
      </c>
      <c r="N1082" s="95">
        <f t="shared" si="240"/>
        <v>0</v>
      </c>
      <c r="O1082" s="95">
        <f t="shared" ca="1" si="235"/>
        <v>0.77684498999999996</v>
      </c>
      <c r="P1082" s="101" t="str">
        <f t="shared" si="241"/>
        <v>J=</v>
      </c>
      <c r="Q1082" s="102">
        <f t="shared" si="242"/>
        <v>44671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  <c r="FI1082" s="20"/>
      <c r="FJ1082" s="20"/>
      <c r="FK1082" s="20"/>
      <c r="FL1082" s="20"/>
      <c r="FM1082" s="20"/>
      <c r="FN1082" s="20"/>
      <c r="FO1082" s="20"/>
      <c r="FP1082" s="20"/>
    </row>
    <row r="1083" spans="1:172" x14ac:dyDescent="0.2">
      <c r="A1083" s="93">
        <f t="shared" si="236"/>
        <v>44498</v>
      </c>
      <c r="B1083" s="94">
        <f t="shared" ca="1" si="243"/>
        <v>500.93690499000002</v>
      </c>
      <c r="C1083" s="95">
        <f t="shared" si="237"/>
        <v>500</v>
      </c>
      <c r="D1083" s="96">
        <f ca="1">IF(A1083&lt;$B$1,VLOOKUP(A1083,[1]DI!$A$4:$B$15000,2,FALSE),0)</f>
        <v>7.6499999999999999E-2</v>
      </c>
      <c r="E1083" s="95">
        <f t="shared" ca="1" si="244"/>
        <v>2.9255999999999998E-4</v>
      </c>
      <c r="F1083" s="97">
        <f t="shared" si="238"/>
        <v>1.0925</v>
      </c>
      <c r="G1083" s="98">
        <f t="shared" ca="1" si="232"/>
        <v>1.0003196217999999</v>
      </c>
      <c r="H1083" s="95">
        <f ca="1">TRUNC(PRODUCT(G$10:G1082),15)</f>
        <v>1.1419117282144799</v>
      </c>
      <c r="I1083" s="95">
        <f t="shared" ca="1" si="239"/>
        <v>1.13977600897721</v>
      </c>
      <c r="J1083" s="95">
        <f t="shared" ca="1" si="233"/>
        <v>1.00187381</v>
      </c>
      <c r="K1083" s="95">
        <f t="shared" ca="1" si="234"/>
        <v>0.93690499000000005</v>
      </c>
      <c r="L1083" s="99">
        <f>IF(VLOOKUP(A1083,$U$12:$AD$125,8)=VLOOKUP(A1082,$U$12:$AD$125,8),0,VLOOKUP(A1083,U$12:$AD$125,8))</f>
        <v>0</v>
      </c>
      <c r="M1083" s="100">
        <f>IF(L1083&gt;0,VLOOKUP(L1083,T$12:$AC$125,7),0)</f>
        <v>0</v>
      </c>
      <c r="N1083" s="95">
        <f t="shared" si="240"/>
        <v>0</v>
      </c>
      <c r="O1083" s="95">
        <f t="shared" ca="1" si="235"/>
        <v>0.93690499000000005</v>
      </c>
      <c r="P1083" s="101" t="str">
        <f t="shared" si="241"/>
        <v>J=</v>
      </c>
      <c r="Q1083" s="102">
        <f t="shared" si="242"/>
        <v>44671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  <c r="FI1083" s="20"/>
      <c r="FJ1083" s="20"/>
      <c r="FK1083" s="20"/>
      <c r="FL1083" s="20"/>
      <c r="FM1083" s="20"/>
      <c r="FN1083" s="20"/>
      <c r="FO1083" s="20"/>
      <c r="FP1083" s="20"/>
    </row>
    <row r="1084" spans="1:172" x14ac:dyDescent="0.2">
      <c r="A1084" s="93">
        <f t="shared" si="236"/>
        <v>44499</v>
      </c>
      <c r="B1084" s="94">
        <f t="shared" ca="1" si="243"/>
        <v>501.097015</v>
      </c>
      <c r="C1084" s="95">
        <f t="shared" si="237"/>
        <v>500</v>
      </c>
      <c r="D1084" s="96">
        <f ca="1">IF(A1084&lt;$B$1,VLOOKUP(A1084,[1]DI!$A$4:$B$15000,2,FALSE),0)</f>
        <v>0</v>
      </c>
      <c r="E1084" s="95">
        <f t="shared" ca="1" si="244"/>
        <v>0</v>
      </c>
      <c r="F1084" s="97">
        <f t="shared" si="238"/>
        <v>1.0925</v>
      </c>
      <c r="G1084" s="98">
        <f t="shared" ca="1" si="232"/>
        <v>1</v>
      </c>
      <c r="H1084" s="95">
        <f ca="1">TRUNC(PRODUCT(G$10:G1083),15)</f>
        <v>1.14227670809649</v>
      </c>
      <c r="I1084" s="95">
        <f t="shared" ca="1" si="239"/>
        <v>1.13977600897721</v>
      </c>
      <c r="J1084" s="95">
        <f t="shared" ca="1" si="233"/>
        <v>1.0021940300000001</v>
      </c>
      <c r="K1084" s="95">
        <f t="shared" ca="1" si="234"/>
        <v>1.0970150000000001</v>
      </c>
      <c r="L1084" s="99">
        <f>IF(VLOOKUP(A1084,$U$12:$AD$125,8)=VLOOKUP(A1083,$U$12:$AD$125,8),0,VLOOKUP(A1084,U$12:$AD$125,8))</f>
        <v>0</v>
      </c>
      <c r="M1084" s="100">
        <f>IF(L1084&gt;0,VLOOKUP(L1084,T$12:$AC$125,7),0)</f>
        <v>0</v>
      </c>
      <c r="N1084" s="95">
        <f t="shared" si="240"/>
        <v>0</v>
      </c>
      <c r="O1084" s="95">
        <f t="shared" ca="1" si="235"/>
        <v>1.0970150000000001</v>
      </c>
      <c r="P1084" s="101" t="str">
        <f t="shared" si="241"/>
        <v>J=</v>
      </c>
      <c r="Q1084" s="102">
        <f t="shared" si="242"/>
        <v>44671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  <c r="FI1084" s="20"/>
      <c r="FJ1084" s="20"/>
      <c r="FK1084" s="20"/>
      <c r="FL1084" s="20"/>
      <c r="FM1084" s="20"/>
      <c r="FN1084" s="20"/>
      <c r="FO1084" s="20"/>
      <c r="FP1084" s="20"/>
    </row>
    <row r="1085" spans="1:172" x14ac:dyDescent="0.2">
      <c r="A1085" s="93">
        <f t="shared" si="236"/>
        <v>44500</v>
      </c>
      <c r="B1085" s="94">
        <f t="shared" ca="1" si="243"/>
        <v>501.097015</v>
      </c>
      <c r="C1085" s="95">
        <f t="shared" si="237"/>
        <v>500</v>
      </c>
      <c r="D1085" s="96">
        <f ca="1">IF(A1085&lt;$B$1,VLOOKUP(A1085,[1]DI!$A$4:$B$15000,2,FALSE),0)</f>
        <v>0</v>
      </c>
      <c r="E1085" s="95">
        <f t="shared" ca="1" si="244"/>
        <v>0</v>
      </c>
      <c r="F1085" s="97">
        <f t="shared" si="238"/>
        <v>1.0925</v>
      </c>
      <c r="G1085" s="98">
        <f t="shared" ca="1" si="232"/>
        <v>1</v>
      </c>
      <c r="H1085" s="95">
        <f ca="1">TRUNC(PRODUCT(G$10:G1084),15)</f>
        <v>1.14227670809649</v>
      </c>
      <c r="I1085" s="95">
        <f t="shared" ca="1" si="239"/>
        <v>1.13977600897721</v>
      </c>
      <c r="J1085" s="95">
        <f t="shared" ca="1" si="233"/>
        <v>1.0021940300000001</v>
      </c>
      <c r="K1085" s="95">
        <f t="shared" ca="1" si="234"/>
        <v>1.0970150000000001</v>
      </c>
      <c r="L1085" s="99">
        <f>IF(VLOOKUP(A1085,$U$12:$AD$125,8)=VLOOKUP(A1084,$U$12:$AD$125,8),0,VLOOKUP(A1085,U$12:$AD$125,8))</f>
        <v>0</v>
      </c>
      <c r="M1085" s="100">
        <f>IF(L1085&gt;0,VLOOKUP(L1085,T$12:$AC$125,7),0)</f>
        <v>0</v>
      </c>
      <c r="N1085" s="95">
        <f t="shared" si="240"/>
        <v>0</v>
      </c>
      <c r="O1085" s="95">
        <f t="shared" ca="1" si="235"/>
        <v>1.0970150000000001</v>
      </c>
      <c r="P1085" s="101" t="str">
        <f t="shared" si="241"/>
        <v>J=</v>
      </c>
      <c r="Q1085" s="102">
        <f t="shared" si="242"/>
        <v>44671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  <c r="FI1085" s="20"/>
      <c r="FJ1085" s="20"/>
      <c r="FK1085" s="20"/>
      <c r="FL1085" s="20"/>
      <c r="FM1085" s="20"/>
      <c r="FN1085" s="20"/>
      <c r="FO1085" s="20"/>
      <c r="FP1085" s="20"/>
    </row>
    <row r="1086" spans="1:172" x14ac:dyDescent="0.2">
      <c r="A1086" s="93">
        <f t="shared" si="236"/>
        <v>44501</v>
      </c>
      <c r="B1086" s="94">
        <f t="shared" ca="1" si="243"/>
        <v>501.097015</v>
      </c>
      <c r="C1086" s="95">
        <f t="shared" si="237"/>
        <v>500</v>
      </c>
      <c r="D1086" s="96">
        <f ca="1">IF(A1086&lt;$B$1,VLOOKUP(A1086,[1]DI!$A$4:$B$15000,2,FALSE),0)</f>
        <v>7.6499999999999999E-2</v>
      </c>
      <c r="E1086" s="95">
        <f t="shared" ca="1" si="244"/>
        <v>2.9255999999999998E-4</v>
      </c>
      <c r="F1086" s="97">
        <f t="shared" si="238"/>
        <v>1.0925</v>
      </c>
      <c r="G1086" s="98">
        <f t="shared" ca="1" si="232"/>
        <v>1.0003196217999999</v>
      </c>
      <c r="H1086" s="95">
        <f ca="1">TRUNC(PRODUCT(G$10:G1085),15)</f>
        <v>1.14227670809649</v>
      </c>
      <c r="I1086" s="95">
        <f t="shared" ca="1" si="239"/>
        <v>1.13977600897721</v>
      </c>
      <c r="J1086" s="95">
        <f t="shared" ca="1" si="233"/>
        <v>1.0021940300000001</v>
      </c>
      <c r="K1086" s="95">
        <f t="shared" ca="1" si="234"/>
        <v>1.0970150000000001</v>
      </c>
      <c r="L1086" s="99">
        <f>IF(VLOOKUP(A1086,$U$12:$AD$125,8)=VLOOKUP(A1085,$U$12:$AD$125,8),0,VLOOKUP(A1086,U$12:$AD$125,8))</f>
        <v>0</v>
      </c>
      <c r="M1086" s="100">
        <f>IF(L1086&gt;0,VLOOKUP(L1086,T$12:$AC$125,7),0)</f>
        <v>0</v>
      </c>
      <c r="N1086" s="95">
        <f t="shared" si="240"/>
        <v>0</v>
      </c>
      <c r="O1086" s="95">
        <f t="shared" ca="1" si="235"/>
        <v>1.0970150000000001</v>
      </c>
      <c r="P1086" s="101" t="str">
        <f t="shared" si="241"/>
        <v>J=</v>
      </c>
      <c r="Q1086" s="102">
        <f t="shared" si="242"/>
        <v>44671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  <c r="FI1086" s="20"/>
      <c r="FJ1086" s="20"/>
      <c r="FK1086" s="20"/>
      <c r="FL1086" s="20"/>
      <c r="FM1086" s="20"/>
      <c r="FN1086" s="20"/>
      <c r="FO1086" s="20"/>
      <c r="FP1086" s="20"/>
    </row>
    <row r="1087" spans="1:172" x14ac:dyDescent="0.2">
      <c r="A1087" s="93">
        <f t="shared" si="236"/>
        <v>44502</v>
      </c>
      <c r="B1087" s="94">
        <f t="shared" ca="1" si="243"/>
        <v>501.25717500000002</v>
      </c>
      <c r="C1087" s="95">
        <f t="shared" si="237"/>
        <v>500</v>
      </c>
      <c r="D1087" s="96">
        <f ca="1">IF(A1087&lt;$B$1,VLOOKUP(A1087,[1]DI!$A$4:$B$15000,2,FALSE),0)</f>
        <v>0</v>
      </c>
      <c r="E1087" s="95">
        <f t="shared" ca="1" si="244"/>
        <v>0</v>
      </c>
      <c r="F1087" s="97">
        <f t="shared" si="238"/>
        <v>1.0925</v>
      </c>
      <c r="G1087" s="98">
        <f t="shared" ca="1" si="232"/>
        <v>1</v>
      </c>
      <c r="H1087" s="95">
        <f ca="1">TRUNC(PRODUCT(G$10:G1086),15)</f>
        <v>1.1426418046340301</v>
      </c>
      <c r="I1087" s="95">
        <f t="shared" ca="1" si="239"/>
        <v>1.13977600897721</v>
      </c>
      <c r="J1087" s="95">
        <f t="shared" ca="1" si="233"/>
        <v>1.00251435</v>
      </c>
      <c r="K1087" s="95">
        <f t="shared" ca="1" si="234"/>
        <v>1.2571749999999999</v>
      </c>
      <c r="L1087" s="99">
        <f>IF(VLOOKUP(A1087,$U$12:$AD$125,8)=VLOOKUP(A1086,$U$12:$AD$125,8),0,VLOOKUP(A1087,U$12:$AD$125,8))</f>
        <v>0</v>
      </c>
      <c r="M1087" s="100">
        <f>IF(L1087&gt;0,VLOOKUP(L1087,T$12:$AC$125,7),0)</f>
        <v>0</v>
      </c>
      <c r="N1087" s="95">
        <f t="shared" si="240"/>
        <v>0</v>
      </c>
      <c r="O1087" s="95">
        <f t="shared" ca="1" si="235"/>
        <v>1.2571749999999999</v>
      </c>
      <c r="P1087" s="101" t="str">
        <f t="shared" si="241"/>
        <v>J=</v>
      </c>
      <c r="Q1087" s="102">
        <f t="shared" si="242"/>
        <v>44671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  <c r="FI1087" s="20"/>
      <c r="FJ1087" s="20"/>
      <c r="FK1087" s="20"/>
      <c r="FL1087" s="20"/>
      <c r="FM1087" s="20"/>
      <c r="FN1087" s="20"/>
      <c r="FO1087" s="20"/>
      <c r="FP1087" s="20"/>
    </row>
    <row r="1088" spans="1:172" x14ac:dyDescent="0.2">
      <c r="A1088" s="93">
        <f t="shared" si="236"/>
        <v>44503</v>
      </c>
      <c r="B1088" s="94">
        <f t="shared" ca="1" si="243"/>
        <v>501.25717500000002</v>
      </c>
      <c r="C1088" s="95">
        <f t="shared" si="237"/>
        <v>500</v>
      </c>
      <c r="D1088" s="96">
        <f ca="1">IF(A1088&lt;$B$1,VLOOKUP(A1088,[1]DI!$A$4:$B$15000,2,FALSE),0)</f>
        <v>7.6499999999999999E-2</v>
      </c>
      <c r="E1088" s="95">
        <f t="shared" ca="1" si="244"/>
        <v>2.9255999999999998E-4</v>
      </c>
      <c r="F1088" s="97">
        <f t="shared" si="238"/>
        <v>1.0925</v>
      </c>
      <c r="G1088" s="98">
        <f t="shared" ca="1" si="232"/>
        <v>1.0003196217999999</v>
      </c>
      <c r="H1088" s="95">
        <f ca="1">TRUNC(PRODUCT(G$10:G1087),15)</f>
        <v>1.1426418046340301</v>
      </c>
      <c r="I1088" s="95">
        <f t="shared" ca="1" si="239"/>
        <v>1.13977600897721</v>
      </c>
      <c r="J1088" s="95">
        <f t="shared" ca="1" si="233"/>
        <v>1.00251435</v>
      </c>
      <c r="K1088" s="95">
        <f t="shared" ca="1" si="234"/>
        <v>1.2571749999999999</v>
      </c>
      <c r="L1088" s="99">
        <f>IF(VLOOKUP(A1088,$U$12:$AD$125,8)=VLOOKUP(A1087,$U$12:$AD$125,8),0,VLOOKUP(A1088,U$12:$AD$125,8))</f>
        <v>0</v>
      </c>
      <c r="M1088" s="100">
        <f>IF(L1088&gt;0,VLOOKUP(L1088,T$12:$AC$125,7),0)</f>
        <v>0</v>
      </c>
      <c r="N1088" s="95">
        <f t="shared" si="240"/>
        <v>0</v>
      </c>
      <c r="O1088" s="95">
        <f t="shared" ca="1" si="235"/>
        <v>1.2571749999999999</v>
      </c>
      <c r="P1088" s="101" t="str">
        <f t="shared" si="241"/>
        <v>J=</v>
      </c>
      <c r="Q1088" s="102">
        <f t="shared" si="242"/>
        <v>44671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  <c r="FI1088" s="20"/>
      <c r="FJ1088" s="20"/>
      <c r="FK1088" s="20"/>
      <c r="FL1088" s="20"/>
      <c r="FM1088" s="20"/>
      <c r="FN1088" s="20"/>
      <c r="FO1088" s="20"/>
      <c r="FP1088" s="20"/>
    </row>
    <row r="1089" spans="1:172" x14ac:dyDescent="0.2">
      <c r="A1089" s="93">
        <f t="shared" si="236"/>
        <v>44504</v>
      </c>
      <c r="B1089" s="94">
        <f t="shared" ca="1" si="243"/>
        <v>501.41738999</v>
      </c>
      <c r="C1089" s="95">
        <f t="shared" si="237"/>
        <v>500</v>
      </c>
      <c r="D1089" s="96">
        <f ca="1">IF(A1089&lt;$B$1,VLOOKUP(A1089,[1]DI!$A$4:$B$15000,2,FALSE),0)</f>
        <v>7.6499999999999999E-2</v>
      </c>
      <c r="E1089" s="95">
        <f t="shared" ca="1" si="244"/>
        <v>2.9255999999999998E-4</v>
      </c>
      <c r="F1089" s="97">
        <f t="shared" si="238"/>
        <v>1.0925</v>
      </c>
      <c r="G1089" s="98">
        <f t="shared" ca="1" si="232"/>
        <v>1.0003196217999999</v>
      </c>
      <c r="H1089" s="95">
        <f ca="1">TRUNC(PRODUCT(G$10:G1088),15)</f>
        <v>1.1430070178643901</v>
      </c>
      <c r="I1089" s="95">
        <f t="shared" ca="1" si="239"/>
        <v>1.13977600897721</v>
      </c>
      <c r="J1089" s="95">
        <f t="shared" ca="1" si="233"/>
        <v>1.0028347799999999</v>
      </c>
      <c r="K1089" s="95">
        <f t="shared" ca="1" si="234"/>
        <v>1.41738999</v>
      </c>
      <c r="L1089" s="99">
        <f>IF(VLOOKUP(A1089,$U$12:$AD$125,8)=VLOOKUP(A1088,$U$12:$AD$125,8),0,VLOOKUP(A1089,U$12:$AD$125,8))</f>
        <v>0</v>
      </c>
      <c r="M1089" s="100">
        <f>IF(L1089&gt;0,VLOOKUP(L1089,T$12:$AC$125,7),0)</f>
        <v>0</v>
      </c>
      <c r="N1089" s="95">
        <f t="shared" si="240"/>
        <v>0</v>
      </c>
      <c r="O1089" s="95">
        <f t="shared" ca="1" si="235"/>
        <v>1.41738999</v>
      </c>
      <c r="P1089" s="101" t="str">
        <f t="shared" si="241"/>
        <v>J=</v>
      </c>
      <c r="Q1089" s="102">
        <f t="shared" si="242"/>
        <v>44671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  <c r="FI1089" s="20"/>
      <c r="FJ1089" s="20"/>
      <c r="FK1089" s="20"/>
      <c r="FL1089" s="20"/>
      <c r="FM1089" s="20"/>
      <c r="FN1089" s="20"/>
      <c r="FO1089" s="20"/>
      <c r="FP1089" s="20"/>
    </row>
    <row r="1090" spans="1:172" x14ac:dyDescent="0.2">
      <c r="A1090" s="93">
        <f t="shared" si="236"/>
        <v>44505</v>
      </c>
      <c r="B1090" s="94">
        <f t="shared" ca="1" si="243"/>
        <v>501.57764999</v>
      </c>
      <c r="C1090" s="95">
        <f t="shared" si="237"/>
        <v>500</v>
      </c>
      <c r="D1090" s="96">
        <f ca="1">IF(A1090&lt;$B$1,VLOOKUP(A1090,[1]DI!$A$4:$B$15000,2,FALSE),0)</f>
        <v>7.6499999999999999E-2</v>
      </c>
      <c r="E1090" s="95">
        <f t="shared" ca="1" si="244"/>
        <v>2.9255999999999998E-4</v>
      </c>
      <c r="F1090" s="97">
        <f t="shared" si="238"/>
        <v>1.0925</v>
      </c>
      <c r="G1090" s="98">
        <f t="shared" ca="1" si="232"/>
        <v>1.0003196217999999</v>
      </c>
      <c r="H1090" s="95">
        <f ca="1">TRUNC(PRODUCT(G$10:G1089),15)</f>
        <v>1.1433723478248501</v>
      </c>
      <c r="I1090" s="95">
        <f t="shared" ca="1" si="239"/>
        <v>1.13977600897721</v>
      </c>
      <c r="J1090" s="95">
        <f t="shared" ca="1" si="233"/>
        <v>1.0031553</v>
      </c>
      <c r="K1090" s="95">
        <f t="shared" ca="1" si="234"/>
        <v>1.5776499900000001</v>
      </c>
      <c r="L1090" s="99">
        <f>IF(VLOOKUP(A1090,$U$12:$AD$125,8)=VLOOKUP(A1089,$U$12:$AD$125,8),0,VLOOKUP(A1090,U$12:$AD$125,8))</f>
        <v>0</v>
      </c>
      <c r="M1090" s="100">
        <f>IF(L1090&gt;0,VLOOKUP(L1090,T$12:$AC$125,7),0)</f>
        <v>0</v>
      </c>
      <c r="N1090" s="95">
        <f t="shared" si="240"/>
        <v>0</v>
      </c>
      <c r="O1090" s="95">
        <f t="shared" ca="1" si="235"/>
        <v>1.5776499900000001</v>
      </c>
      <c r="P1090" s="101" t="str">
        <f t="shared" si="241"/>
        <v>J=</v>
      </c>
      <c r="Q1090" s="102">
        <f t="shared" si="242"/>
        <v>44671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  <c r="FI1090" s="20"/>
      <c r="FJ1090" s="20"/>
      <c r="FK1090" s="20"/>
      <c r="FL1090" s="20"/>
      <c r="FM1090" s="20"/>
      <c r="FN1090" s="20"/>
      <c r="FO1090" s="20"/>
      <c r="FP1090" s="20"/>
    </row>
    <row r="1091" spans="1:172" x14ac:dyDescent="0.2">
      <c r="A1091" s="93">
        <f t="shared" si="236"/>
        <v>44506</v>
      </c>
      <c r="B1091" s="94">
        <f t="shared" ca="1" si="243"/>
        <v>501.73796499999997</v>
      </c>
      <c r="C1091" s="95">
        <f t="shared" si="237"/>
        <v>500</v>
      </c>
      <c r="D1091" s="96">
        <f ca="1">IF(A1091&lt;$B$1,VLOOKUP(A1091,[1]DI!$A$4:$B$15000,2,FALSE),0)</f>
        <v>0</v>
      </c>
      <c r="E1091" s="95">
        <f t="shared" ca="1" si="244"/>
        <v>0</v>
      </c>
      <c r="F1091" s="97">
        <f t="shared" si="238"/>
        <v>1.0925</v>
      </c>
      <c r="G1091" s="98">
        <f t="shared" ca="1" si="232"/>
        <v>1</v>
      </c>
      <c r="H1091" s="95">
        <f ca="1">TRUNC(PRODUCT(G$10:G1090),15)</f>
        <v>1.1437377945527301</v>
      </c>
      <c r="I1091" s="95">
        <f t="shared" ca="1" si="239"/>
        <v>1.13977600897721</v>
      </c>
      <c r="J1091" s="95">
        <f t="shared" ca="1" si="233"/>
        <v>1.00347593</v>
      </c>
      <c r="K1091" s="95">
        <f t="shared" ca="1" si="234"/>
        <v>1.737965</v>
      </c>
      <c r="L1091" s="99">
        <f>IF(VLOOKUP(A1091,$U$12:$AD$125,8)=VLOOKUP(A1090,$U$12:$AD$125,8),0,VLOOKUP(A1091,U$12:$AD$125,8))</f>
        <v>0</v>
      </c>
      <c r="M1091" s="100">
        <f>IF(L1091&gt;0,VLOOKUP(L1091,T$12:$AC$125,7),0)</f>
        <v>0</v>
      </c>
      <c r="N1091" s="95">
        <f t="shared" si="240"/>
        <v>0</v>
      </c>
      <c r="O1091" s="95">
        <f t="shared" ca="1" si="235"/>
        <v>1.737965</v>
      </c>
      <c r="P1091" s="101" t="str">
        <f t="shared" si="241"/>
        <v>J=</v>
      </c>
      <c r="Q1091" s="102">
        <f t="shared" si="242"/>
        <v>44671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  <c r="FI1091" s="20"/>
      <c r="FJ1091" s="20"/>
      <c r="FK1091" s="20"/>
      <c r="FL1091" s="20"/>
      <c r="FM1091" s="20"/>
      <c r="FN1091" s="20"/>
      <c r="FO1091" s="20"/>
      <c r="FP1091" s="20"/>
    </row>
    <row r="1092" spans="1:172" x14ac:dyDescent="0.2">
      <c r="A1092" s="93">
        <f t="shared" si="236"/>
        <v>44507</v>
      </c>
      <c r="B1092" s="94">
        <f t="shared" ca="1" si="243"/>
        <v>501.73796499999997</v>
      </c>
      <c r="C1092" s="95">
        <f t="shared" si="237"/>
        <v>500</v>
      </c>
      <c r="D1092" s="96">
        <f ca="1">IF(A1092&lt;$B$1,VLOOKUP(A1092,[1]DI!$A$4:$B$15000,2,FALSE),0)</f>
        <v>0</v>
      </c>
      <c r="E1092" s="95">
        <f t="shared" ca="1" si="244"/>
        <v>0</v>
      </c>
      <c r="F1092" s="97">
        <f t="shared" si="238"/>
        <v>1.0925</v>
      </c>
      <c r="G1092" s="98">
        <f t="shared" ca="1" si="232"/>
        <v>1</v>
      </c>
      <c r="H1092" s="95">
        <f ca="1">TRUNC(PRODUCT(G$10:G1091),15)</f>
        <v>1.1437377945527301</v>
      </c>
      <c r="I1092" s="95">
        <f t="shared" ca="1" si="239"/>
        <v>1.13977600897721</v>
      </c>
      <c r="J1092" s="95">
        <f t="shared" ca="1" si="233"/>
        <v>1.00347593</v>
      </c>
      <c r="K1092" s="95">
        <f t="shared" ca="1" si="234"/>
        <v>1.737965</v>
      </c>
      <c r="L1092" s="99">
        <f>IF(VLOOKUP(A1092,$U$12:$AD$125,8)=VLOOKUP(A1091,$U$12:$AD$125,8),0,VLOOKUP(A1092,U$12:$AD$125,8))</f>
        <v>0</v>
      </c>
      <c r="M1092" s="100">
        <f>IF(L1092&gt;0,VLOOKUP(L1092,T$12:$AC$125,7),0)</f>
        <v>0</v>
      </c>
      <c r="N1092" s="95">
        <f t="shared" si="240"/>
        <v>0</v>
      </c>
      <c r="O1092" s="95">
        <f t="shared" ca="1" si="235"/>
        <v>1.737965</v>
      </c>
      <c r="P1092" s="101" t="str">
        <f t="shared" si="241"/>
        <v>J=</v>
      </c>
      <c r="Q1092" s="102">
        <f t="shared" si="242"/>
        <v>44671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  <c r="FI1092" s="20"/>
      <c r="FJ1092" s="20"/>
      <c r="FK1092" s="20"/>
      <c r="FL1092" s="20"/>
      <c r="FM1092" s="20"/>
      <c r="FN1092" s="20"/>
      <c r="FO1092" s="20"/>
      <c r="FP1092" s="20"/>
    </row>
    <row r="1093" spans="1:172" x14ac:dyDescent="0.2">
      <c r="A1093" s="93">
        <f t="shared" si="236"/>
        <v>44508</v>
      </c>
      <c r="B1093" s="94">
        <f t="shared" ca="1" si="243"/>
        <v>501.73796499999997</v>
      </c>
      <c r="C1093" s="95">
        <f t="shared" si="237"/>
        <v>500</v>
      </c>
      <c r="D1093" s="96">
        <f ca="1">IF(A1093&lt;$B$1,VLOOKUP(A1093,[1]DI!$A$4:$B$15000,2,FALSE),0)</f>
        <v>7.6499999999999999E-2</v>
      </c>
      <c r="E1093" s="95">
        <f t="shared" ca="1" si="244"/>
        <v>2.9255999999999998E-4</v>
      </c>
      <c r="F1093" s="97">
        <f t="shared" si="238"/>
        <v>1.0925</v>
      </c>
      <c r="G1093" s="98">
        <f t="shared" ca="1" si="232"/>
        <v>1.0003196217999999</v>
      </c>
      <c r="H1093" s="95">
        <f ca="1">TRUNC(PRODUCT(G$10:G1092),15)</f>
        <v>1.1437377945527301</v>
      </c>
      <c r="I1093" s="95">
        <f t="shared" ca="1" si="239"/>
        <v>1.13977600897721</v>
      </c>
      <c r="J1093" s="95">
        <f t="shared" ca="1" si="233"/>
        <v>1.00347593</v>
      </c>
      <c r="K1093" s="95">
        <f t="shared" ca="1" si="234"/>
        <v>1.737965</v>
      </c>
      <c r="L1093" s="99">
        <f>IF(VLOOKUP(A1093,$U$12:$AD$125,8)=VLOOKUP(A1092,$U$12:$AD$125,8),0,VLOOKUP(A1093,U$12:$AD$125,8))</f>
        <v>0</v>
      </c>
      <c r="M1093" s="100">
        <f>IF(L1093&gt;0,VLOOKUP(L1093,T$12:$AC$125,7),0)</f>
        <v>0</v>
      </c>
      <c r="N1093" s="95">
        <f t="shared" si="240"/>
        <v>0</v>
      </c>
      <c r="O1093" s="95">
        <f t="shared" ca="1" si="235"/>
        <v>1.737965</v>
      </c>
      <c r="P1093" s="101" t="str">
        <f t="shared" si="241"/>
        <v>J=</v>
      </c>
      <c r="Q1093" s="102">
        <f t="shared" si="242"/>
        <v>44671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  <c r="FI1093" s="20"/>
      <c r="FJ1093" s="20"/>
      <c r="FK1093" s="20"/>
      <c r="FL1093" s="20"/>
      <c r="FM1093" s="20"/>
      <c r="FN1093" s="20"/>
      <c r="FO1093" s="20"/>
      <c r="FP1093" s="20"/>
    </row>
    <row r="1094" spans="1:172" x14ac:dyDescent="0.2">
      <c r="A1094" s="93">
        <f t="shared" si="236"/>
        <v>44509</v>
      </c>
      <c r="B1094" s="94">
        <f t="shared" ca="1" si="243"/>
        <v>501.89833499999997</v>
      </c>
      <c r="C1094" s="95">
        <f t="shared" si="237"/>
        <v>500</v>
      </c>
      <c r="D1094" s="96">
        <f ca="1">IF(A1094&lt;$B$1,VLOOKUP(A1094,[1]DI!$A$4:$B$15000,2,FALSE),0)</f>
        <v>7.6499999999999999E-2</v>
      </c>
      <c r="E1094" s="95">
        <f t="shared" ca="1" si="244"/>
        <v>2.9255999999999998E-4</v>
      </c>
      <c r="F1094" s="97">
        <f t="shared" si="238"/>
        <v>1.0925</v>
      </c>
      <c r="G1094" s="98">
        <f t="shared" ca="1" si="232"/>
        <v>1.0003196217999999</v>
      </c>
      <c r="H1094" s="95">
        <f ca="1">TRUNC(PRODUCT(G$10:G1093),15)</f>
        <v>1.1441033580853499</v>
      </c>
      <c r="I1094" s="95">
        <f t="shared" ca="1" si="239"/>
        <v>1.13977600897721</v>
      </c>
      <c r="J1094" s="95">
        <f t="shared" ca="1" si="233"/>
        <v>1.0037966700000001</v>
      </c>
      <c r="K1094" s="95">
        <f t="shared" ca="1" si="234"/>
        <v>1.8983350000000001</v>
      </c>
      <c r="L1094" s="99">
        <f>IF(VLOOKUP(A1094,$U$12:$AD$125,8)=VLOOKUP(A1093,$U$12:$AD$125,8),0,VLOOKUP(A1094,U$12:$AD$125,8))</f>
        <v>0</v>
      </c>
      <c r="M1094" s="100">
        <f>IF(L1094&gt;0,VLOOKUP(L1094,T$12:$AC$125,7),0)</f>
        <v>0</v>
      </c>
      <c r="N1094" s="95">
        <f t="shared" si="240"/>
        <v>0</v>
      </c>
      <c r="O1094" s="95">
        <f t="shared" ca="1" si="235"/>
        <v>1.8983350000000001</v>
      </c>
      <c r="P1094" s="101" t="str">
        <f t="shared" si="241"/>
        <v>J=</v>
      </c>
      <c r="Q1094" s="102">
        <f t="shared" si="242"/>
        <v>44671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  <c r="FI1094" s="20"/>
      <c r="FJ1094" s="20"/>
      <c r="FK1094" s="20"/>
      <c r="FL1094" s="20"/>
      <c r="FM1094" s="20"/>
      <c r="FN1094" s="20"/>
      <c r="FO1094" s="20"/>
      <c r="FP1094" s="20"/>
    </row>
    <row r="1095" spans="1:172" x14ac:dyDescent="0.2">
      <c r="A1095" s="93">
        <f t="shared" si="236"/>
        <v>44510</v>
      </c>
      <c r="B1095" s="94">
        <f t="shared" ca="1" si="243"/>
        <v>502.05874999999997</v>
      </c>
      <c r="C1095" s="95">
        <f t="shared" si="237"/>
        <v>500</v>
      </c>
      <c r="D1095" s="96">
        <f ca="1">IF(A1095&lt;$B$1,VLOOKUP(A1095,[1]DI!$A$4:$B$15000,2,FALSE),0)</f>
        <v>7.6499999999999999E-2</v>
      </c>
      <c r="E1095" s="95">
        <f t="shared" ca="1" si="244"/>
        <v>2.9255999999999998E-4</v>
      </c>
      <c r="F1095" s="97">
        <f t="shared" si="238"/>
        <v>1.0925</v>
      </c>
      <c r="G1095" s="98">
        <f t="shared" ca="1" si="232"/>
        <v>1.0003196217999999</v>
      </c>
      <c r="H1095" s="95">
        <f ca="1">TRUNC(PRODUCT(G$10:G1094),15)</f>
        <v>1.14446903846005</v>
      </c>
      <c r="I1095" s="95">
        <f t="shared" ca="1" si="239"/>
        <v>1.13977600897721</v>
      </c>
      <c r="J1095" s="95">
        <f t="shared" ca="1" si="233"/>
        <v>1.0041175</v>
      </c>
      <c r="K1095" s="95">
        <f t="shared" ca="1" si="234"/>
        <v>2.0587499999999999</v>
      </c>
      <c r="L1095" s="99">
        <f>IF(VLOOKUP(A1095,$U$12:$AD$125,8)=VLOOKUP(A1094,$U$12:$AD$125,8),0,VLOOKUP(A1095,U$12:$AD$125,8))</f>
        <v>0</v>
      </c>
      <c r="M1095" s="100">
        <f>IF(L1095&gt;0,VLOOKUP(L1095,T$12:$AC$125,7),0)</f>
        <v>0</v>
      </c>
      <c r="N1095" s="95">
        <f t="shared" si="240"/>
        <v>0</v>
      </c>
      <c r="O1095" s="95">
        <f t="shared" ca="1" si="235"/>
        <v>2.0587499999999999</v>
      </c>
      <c r="P1095" s="101" t="str">
        <f t="shared" si="241"/>
        <v>J=</v>
      </c>
      <c r="Q1095" s="102">
        <f t="shared" si="242"/>
        <v>44671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  <c r="FI1095" s="20"/>
      <c r="FJ1095" s="20"/>
      <c r="FK1095" s="20"/>
      <c r="FL1095" s="20"/>
      <c r="FM1095" s="20"/>
      <c r="FN1095" s="20"/>
      <c r="FO1095" s="20"/>
      <c r="FP1095" s="20"/>
    </row>
    <row r="1096" spans="1:172" x14ac:dyDescent="0.2">
      <c r="A1096" s="93">
        <f t="shared" si="236"/>
        <v>44511</v>
      </c>
      <c r="B1096" s="94">
        <f t="shared" ca="1" si="243"/>
        <v>502.21921999</v>
      </c>
      <c r="C1096" s="95">
        <f t="shared" si="237"/>
        <v>500</v>
      </c>
      <c r="D1096" s="96">
        <f ca="1">IF(A1096&lt;$B$1,VLOOKUP(A1096,[1]DI!$A$4:$B$15000,2,FALSE),0)</f>
        <v>7.6499999999999999E-2</v>
      </c>
      <c r="E1096" s="95">
        <f t="shared" ca="1" si="244"/>
        <v>2.9255999999999998E-4</v>
      </c>
      <c r="F1096" s="97">
        <f t="shared" si="238"/>
        <v>1.0925</v>
      </c>
      <c r="G1096" s="98">
        <f t="shared" ca="1" si="232"/>
        <v>1.0003196217999999</v>
      </c>
      <c r="H1096" s="95">
        <f ca="1">TRUNC(PRODUCT(G$10:G1095),15)</f>
        <v>1.14483483571417</v>
      </c>
      <c r="I1096" s="95">
        <f t="shared" ca="1" si="239"/>
        <v>1.13977600897721</v>
      </c>
      <c r="J1096" s="95">
        <f t="shared" ca="1" si="233"/>
        <v>1.0044384399999999</v>
      </c>
      <c r="K1096" s="95">
        <f t="shared" ca="1" si="234"/>
        <v>2.21921999</v>
      </c>
      <c r="L1096" s="99">
        <f>IF(VLOOKUP(A1096,$U$12:$AD$125,8)=VLOOKUP(A1095,$U$12:$AD$125,8),0,VLOOKUP(A1096,U$12:$AD$125,8))</f>
        <v>0</v>
      </c>
      <c r="M1096" s="100">
        <f>IF(L1096&gt;0,VLOOKUP(L1096,T$12:$AC$125,7),0)</f>
        <v>0</v>
      </c>
      <c r="N1096" s="95">
        <f t="shared" si="240"/>
        <v>0</v>
      </c>
      <c r="O1096" s="95">
        <f t="shared" ca="1" si="235"/>
        <v>2.21921999</v>
      </c>
      <c r="P1096" s="101" t="str">
        <f t="shared" si="241"/>
        <v>J=</v>
      </c>
      <c r="Q1096" s="102">
        <f t="shared" si="242"/>
        <v>44671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  <c r="FI1096" s="20"/>
      <c r="FJ1096" s="20"/>
      <c r="FK1096" s="20"/>
      <c r="FL1096" s="20"/>
      <c r="FM1096" s="20"/>
      <c r="FN1096" s="20"/>
      <c r="FO1096" s="20"/>
      <c r="FP1096" s="20"/>
    </row>
    <row r="1097" spans="1:172" x14ac:dyDescent="0.2">
      <c r="A1097" s="93">
        <f t="shared" si="236"/>
        <v>44512</v>
      </c>
      <c r="B1097" s="94">
        <f t="shared" ca="1" si="243"/>
        <v>502.37973999000002</v>
      </c>
      <c r="C1097" s="95">
        <f t="shared" si="237"/>
        <v>500</v>
      </c>
      <c r="D1097" s="96">
        <f ca="1">IF(A1097&lt;$B$1,VLOOKUP(A1097,[1]DI!$A$4:$B$15000,2,FALSE),0)</f>
        <v>7.6499999999999999E-2</v>
      </c>
      <c r="E1097" s="95">
        <f t="shared" ca="1" si="244"/>
        <v>2.9255999999999998E-4</v>
      </c>
      <c r="F1097" s="97">
        <f t="shared" si="238"/>
        <v>1.0925</v>
      </c>
      <c r="G1097" s="98">
        <f t="shared" ca="1" si="232"/>
        <v>1.0003196217999999</v>
      </c>
      <c r="H1097" s="95">
        <f ca="1">TRUNC(PRODUCT(G$10:G1096),15)</f>
        <v>1.14520074988506</v>
      </c>
      <c r="I1097" s="95">
        <f t="shared" ca="1" si="239"/>
        <v>1.13977600897721</v>
      </c>
      <c r="J1097" s="95">
        <f t="shared" ca="1" si="233"/>
        <v>1.0047594799999999</v>
      </c>
      <c r="K1097" s="95">
        <f t="shared" ca="1" si="234"/>
        <v>2.37973999</v>
      </c>
      <c r="L1097" s="99">
        <f>IF(VLOOKUP(A1097,$U$12:$AD$125,8)=VLOOKUP(A1096,$U$12:$AD$125,8),0,VLOOKUP(A1097,U$12:$AD$125,8))</f>
        <v>0</v>
      </c>
      <c r="M1097" s="100">
        <f>IF(L1097&gt;0,VLOOKUP(L1097,T$12:$AC$125,7),0)</f>
        <v>0</v>
      </c>
      <c r="N1097" s="95">
        <f t="shared" si="240"/>
        <v>0</v>
      </c>
      <c r="O1097" s="95">
        <f t="shared" ca="1" si="235"/>
        <v>2.37973999</v>
      </c>
      <c r="P1097" s="101" t="str">
        <f t="shared" si="241"/>
        <v>J=</v>
      </c>
      <c r="Q1097" s="102">
        <f t="shared" si="242"/>
        <v>44671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  <c r="FI1097" s="20"/>
      <c r="FJ1097" s="20"/>
      <c r="FK1097" s="20"/>
      <c r="FL1097" s="20"/>
      <c r="FM1097" s="20"/>
      <c r="FN1097" s="20"/>
      <c r="FO1097" s="20"/>
      <c r="FP1097" s="20"/>
    </row>
    <row r="1098" spans="1:172" x14ac:dyDescent="0.2">
      <c r="A1098" s="93">
        <f t="shared" si="236"/>
        <v>44513</v>
      </c>
      <c r="B1098" s="94">
        <f t="shared" ca="1" si="243"/>
        <v>502.54030999000003</v>
      </c>
      <c r="C1098" s="95">
        <f t="shared" si="237"/>
        <v>500</v>
      </c>
      <c r="D1098" s="96">
        <f ca="1">IF(A1098&lt;$B$1,VLOOKUP(A1098,[1]DI!$A$4:$B$15000,2,FALSE),0)</f>
        <v>0</v>
      </c>
      <c r="E1098" s="95">
        <f t="shared" ca="1" si="244"/>
        <v>0</v>
      </c>
      <c r="F1098" s="97">
        <f t="shared" si="238"/>
        <v>1.0925</v>
      </c>
      <c r="G1098" s="98">
        <f t="shared" ref="G1098:G1100" ca="1" si="245">TRUNC((1+(E1098*F1098)),15)</f>
        <v>1</v>
      </c>
      <c r="H1098" s="95">
        <f ca="1">TRUNC(PRODUCT(G$10:G1097),15)</f>
        <v>1.1455667810101</v>
      </c>
      <c r="I1098" s="95">
        <f t="shared" ca="1" si="239"/>
        <v>1.13977600897721</v>
      </c>
      <c r="J1098" s="95">
        <f t="shared" ref="J1098:J1100" ca="1" si="246">ROUND(TRUNC(H1098/I1098,15),8)</f>
        <v>1.00508062</v>
      </c>
      <c r="K1098" s="95">
        <f t="shared" ref="K1098:K1100" ca="1" si="247">TRUNC((C1098*(J1098-1)),8)</f>
        <v>2.5403099899999999</v>
      </c>
      <c r="L1098" s="99">
        <f>IF(VLOOKUP(A1098,$U$12:$AD$125,8)=VLOOKUP(A1097,$U$12:$AD$125,8),0,VLOOKUP(A1098,U$12:$AD$125,8))</f>
        <v>0</v>
      </c>
      <c r="M1098" s="100">
        <f>IF(L1098&gt;0,VLOOKUP(L1098,T$12:$AC$125,7),0)</f>
        <v>0</v>
      </c>
      <c r="N1098" s="95">
        <f t="shared" si="240"/>
        <v>0</v>
      </c>
      <c r="O1098" s="95">
        <f t="shared" ref="O1098:O1100" ca="1" si="248">(K1098+N1098)</f>
        <v>2.5403099899999999</v>
      </c>
      <c r="P1098" s="101" t="str">
        <f t="shared" si="241"/>
        <v>J=</v>
      </c>
      <c r="Q1098" s="102">
        <f t="shared" si="242"/>
        <v>44671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  <c r="FI1098" s="20"/>
      <c r="FJ1098" s="20"/>
      <c r="FK1098" s="20"/>
      <c r="FL1098" s="20"/>
      <c r="FM1098" s="20"/>
      <c r="FN1098" s="20"/>
      <c r="FO1098" s="20"/>
      <c r="FP1098" s="20"/>
    </row>
    <row r="1099" spans="1:172" x14ac:dyDescent="0.2">
      <c r="A1099" s="93">
        <f t="shared" si="236"/>
        <v>44514</v>
      </c>
      <c r="B1099" s="94">
        <f t="shared" ca="1" si="243"/>
        <v>502.54030999000003</v>
      </c>
      <c r="C1099" s="95">
        <f t="shared" si="237"/>
        <v>500</v>
      </c>
      <c r="D1099" s="96">
        <f ca="1">IF(A1099&lt;$B$1,VLOOKUP(A1099,[1]DI!$A$4:$B$15000,2,FALSE),0)</f>
        <v>0</v>
      </c>
      <c r="E1099" s="95">
        <f t="shared" ca="1" si="244"/>
        <v>0</v>
      </c>
      <c r="F1099" s="97">
        <f t="shared" si="238"/>
        <v>1.0925</v>
      </c>
      <c r="G1099" s="98">
        <f t="shared" ca="1" si="245"/>
        <v>1</v>
      </c>
      <c r="H1099" s="95">
        <f ca="1">TRUNC(PRODUCT(G$10:G1098),15)</f>
        <v>1.1455667810101</v>
      </c>
      <c r="I1099" s="95">
        <f t="shared" ca="1" si="239"/>
        <v>1.13977600897721</v>
      </c>
      <c r="J1099" s="95">
        <f t="shared" ca="1" si="246"/>
        <v>1.00508062</v>
      </c>
      <c r="K1099" s="95">
        <f t="shared" ca="1" si="247"/>
        <v>2.5403099899999999</v>
      </c>
      <c r="L1099" s="99">
        <f>IF(VLOOKUP(A1099,$U$12:$AD$125,8)=VLOOKUP(A1098,$U$12:$AD$125,8),0,VLOOKUP(A1099,U$12:$AD$125,8))</f>
        <v>0</v>
      </c>
      <c r="M1099" s="100">
        <f>IF(L1099&gt;0,VLOOKUP(L1099,T$12:$AC$125,7),0)</f>
        <v>0</v>
      </c>
      <c r="N1099" s="95">
        <f t="shared" ref="N1099:N1162" si="249">IF(M1099&gt;0,(C1099*M1099),0)</f>
        <v>0</v>
      </c>
      <c r="O1099" s="95">
        <f t="shared" ca="1" si="248"/>
        <v>2.5403099899999999</v>
      </c>
      <c r="P1099" s="101" t="str">
        <f t="shared" si="241"/>
        <v>J=</v>
      </c>
      <c r="Q1099" s="102">
        <f t="shared" si="242"/>
        <v>44671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  <c r="FI1099" s="20"/>
      <c r="FJ1099" s="20"/>
      <c r="FK1099" s="20"/>
      <c r="FL1099" s="20"/>
      <c r="FM1099" s="20"/>
      <c r="FN1099" s="20"/>
      <c r="FO1099" s="20"/>
      <c r="FP1099" s="20"/>
    </row>
    <row r="1100" spans="1:172" x14ac:dyDescent="0.2">
      <c r="A1100" s="93">
        <f t="shared" si="236"/>
        <v>44515</v>
      </c>
      <c r="B1100" s="94">
        <f t="shared" ref="B1100:B1106" ca="1" si="250">IF(A1100&lt;=TODAY(),C1100+K1100,IF(AND(A1100&gt;TODAY(),A1100&lt;=$B$1),IF(VLOOKUP(TODAY(),$A$10:$D$5000,4,FALSE)=0,"n.d",C1100+K1100),"n.d"))</f>
        <v>502.54030999000003</v>
      </c>
      <c r="C1100" s="95">
        <f t="shared" si="237"/>
        <v>500</v>
      </c>
      <c r="D1100" s="96">
        <f ca="1">IF(A1100&lt;$B$1,VLOOKUP(A1100,[1]DI!$A$4:$B$15000,2,FALSE),0)</f>
        <v>0</v>
      </c>
      <c r="E1100" s="95">
        <f t="shared" ca="1" si="244"/>
        <v>0</v>
      </c>
      <c r="F1100" s="97">
        <f t="shared" si="238"/>
        <v>1.0925</v>
      </c>
      <c r="G1100" s="98">
        <f t="shared" ca="1" si="245"/>
        <v>1</v>
      </c>
      <c r="H1100" s="95">
        <f ca="1">TRUNC(PRODUCT(G$10:G1099),15)</f>
        <v>1.1455667810101</v>
      </c>
      <c r="I1100" s="95">
        <f t="shared" ca="1" si="239"/>
        <v>1.13977600897721</v>
      </c>
      <c r="J1100" s="95">
        <f t="shared" ca="1" si="246"/>
        <v>1.00508062</v>
      </c>
      <c r="K1100" s="95">
        <f t="shared" ca="1" si="247"/>
        <v>2.5403099899999999</v>
      </c>
      <c r="L1100" s="99">
        <f>IF(VLOOKUP(A1100,$U$12:$AD$125,8)=VLOOKUP(A1099,$U$12:$AD$125,8),0,VLOOKUP(A1100,U$12:$AD$125,8))</f>
        <v>0</v>
      </c>
      <c r="M1100" s="100">
        <f>IF(L1100&gt;0,VLOOKUP(L1100,T$12:$AC$125,7),0)</f>
        <v>0</v>
      </c>
      <c r="N1100" s="95">
        <f t="shared" si="249"/>
        <v>0</v>
      </c>
      <c r="O1100" s="95">
        <f t="shared" ca="1" si="248"/>
        <v>2.5403099899999999</v>
      </c>
      <c r="P1100" s="101" t="str">
        <f t="shared" si="241"/>
        <v>J=</v>
      </c>
      <c r="Q1100" s="102">
        <f t="shared" si="242"/>
        <v>44671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  <c r="FI1100" s="20"/>
      <c r="FJ1100" s="20"/>
      <c r="FK1100" s="20"/>
      <c r="FL1100" s="20"/>
      <c r="FM1100" s="20"/>
      <c r="FN1100" s="20"/>
      <c r="FO1100" s="20"/>
      <c r="FP1100" s="20"/>
    </row>
    <row r="1101" spans="1:172" x14ac:dyDescent="0.2">
      <c r="A1101" s="93">
        <f t="shared" si="236"/>
        <v>44516</v>
      </c>
      <c r="B1101" s="94">
        <f t="shared" ca="1" si="250"/>
        <v>502.54030999000003</v>
      </c>
      <c r="C1101" s="95">
        <f t="shared" ref="C1101:C1106" si="251">TRUNC(C1100-N1100,8)</f>
        <v>500</v>
      </c>
      <c r="D1101" s="96">
        <f ca="1">IF(A1101&lt;$B$1,VLOOKUP(A1101,[1]DI!$A$4:$B$15000,2,FALSE),0)</f>
        <v>7.6499999999999999E-2</v>
      </c>
      <c r="E1101" s="95">
        <f t="shared" ref="E1101:E1106" ca="1" si="252">ROUND((((1+D1101)^(1/252)-1)),8)</f>
        <v>2.9255999999999998E-4</v>
      </c>
      <c r="F1101" s="97">
        <f t="shared" si="238"/>
        <v>1.0925</v>
      </c>
      <c r="G1101" s="98">
        <f t="shared" ref="G1101:G1106" ca="1" si="253">TRUNC((1+(E1101*F1101)),15)</f>
        <v>1.0003196217999999</v>
      </c>
      <c r="H1101" s="95">
        <f ca="1">TRUNC(PRODUCT(G$10:G1100),15)</f>
        <v>1.1455667810101</v>
      </c>
      <c r="I1101" s="95">
        <f t="shared" ref="I1101:I1106" ca="1" si="254">IF(OR(L1100&gt;0,L1100="E"),H1100,I1100)</f>
        <v>1.13977600897721</v>
      </c>
      <c r="J1101" s="95">
        <f t="shared" ref="J1101:J1106" ca="1" si="255">ROUND(TRUNC(H1101/I1101,15),8)</f>
        <v>1.00508062</v>
      </c>
      <c r="K1101" s="95">
        <f t="shared" ref="K1101:K1106" ca="1" si="256">TRUNC((C1101*(J1101-1)),8)</f>
        <v>2.5403099899999999</v>
      </c>
      <c r="L1101" s="99">
        <f>IF(VLOOKUP(A1101,$U$12:$AD$125,8)=VLOOKUP(A1100,$U$12:$AD$125,8),0,VLOOKUP(A1101,U$12:$AD$125,8))</f>
        <v>0</v>
      </c>
      <c r="M1101" s="100">
        <f>IF(L1101&gt;0,VLOOKUP(L1101,T$12:$AC$125,7),0)</f>
        <v>0</v>
      </c>
      <c r="N1101" s="95">
        <f t="shared" si="249"/>
        <v>0</v>
      </c>
      <c r="O1101" s="95">
        <f t="shared" ref="O1101:O1106" ca="1" si="257">(K1101+N1101)</f>
        <v>2.5403099899999999</v>
      </c>
      <c r="P1101" s="101" t="str">
        <f t="shared" ref="P1101:P1106" si="258">IF(L1100&gt;0,VLOOKUP(A1100,$U$12:$AD$125,9),P1100)</f>
        <v>J=</v>
      </c>
      <c r="Q1101" s="102">
        <f t="shared" ref="Q1101:Q1106" si="259">IF(L1100&gt;0,VLOOKUP(A1100,$U$12:$AD$125,10),Q1100)</f>
        <v>44671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  <c r="FI1101" s="20"/>
      <c r="FJ1101" s="20"/>
      <c r="FK1101" s="20"/>
      <c r="FL1101" s="20"/>
      <c r="FM1101" s="20"/>
      <c r="FN1101" s="20"/>
      <c r="FO1101" s="20"/>
      <c r="FP1101" s="20"/>
    </row>
    <row r="1102" spans="1:172" x14ac:dyDescent="0.2">
      <c r="A1102" s="93">
        <f t="shared" ref="A1102:A1165" si="260">(A1101+1)</f>
        <v>44517</v>
      </c>
      <c r="B1102" s="94">
        <f t="shared" ca="1" si="250"/>
        <v>502.70093500000002</v>
      </c>
      <c r="C1102" s="95">
        <f t="shared" si="251"/>
        <v>500</v>
      </c>
      <c r="D1102" s="96">
        <f ca="1">IF(A1102&lt;$B$1,VLOOKUP(A1102,[1]DI!$A$4:$B$15000,2,FALSE),0)</f>
        <v>7.6499999999999999E-2</v>
      </c>
      <c r="E1102" s="95">
        <f t="shared" ca="1" si="252"/>
        <v>2.9255999999999998E-4</v>
      </c>
      <c r="F1102" s="97">
        <f t="shared" ref="F1102:F1165" si="261">F1101</f>
        <v>1.0925</v>
      </c>
      <c r="G1102" s="98">
        <f t="shared" ca="1" si="253"/>
        <v>1.0003196217999999</v>
      </c>
      <c r="H1102" s="95">
        <f ca="1">TRUNC(PRODUCT(G$10:G1101),15)</f>
        <v>1.14593292912667</v>
      </c>
      <c r="I1102" s="95">
        <f t="shared" ca="1" si="254"/>
        <v>1.13977600897721</v>
      </c>
      <c r="J1102" s="95">
        <f t="shared" ca="1" si="255"/>
        <v>1.00540187</v>
      </c>
      <c r="K1102" s="95">
        <f t="shared" ca="1" si="256"/>
        <v>2.7009349999999999</v>
      </c>
      <c r="L1102" s="99">
        <f>IF(VLOOKUP(A1102,$U$12:$AD$125,8)=VLOOKUP(A1101,$U$12:$AD$125,8),0,VLOOKUP(A1102,U$12:$AD$125,8))</f>
        <v>0</v>
      </c>
      <c r="M1102" s="100">
        <f>IF(L1102&gt;0,VLOOKUP(L1102,T$12:$AC$125,7),0)</f>
        <v>0</v>
      </c>
      <c r="N1102" s="95">
        <f t="shared" si="249"/>
        <v>0</v>
      </c>
      <c r="O1102" s="95">
        <f t="shared" ca="1" si="257"/>
        <v>2.7009349999999999</v>
      </c>
      <c r="P1102" s="101" t="str">
        <f t="shared" si="258"/>
        <v>J=</v>
      </c>
      <c r="Q1102" s="102">
        <f t="shared" si="259"/>
        <v>44671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  <c r="FI1102" s="20"/>
      <c r="FJ1102" s="20"/>
      <c r="FK1102" s="20"/>
      <c r="FL1102" s="20"/>
      <c r="FM1102" s="20"/>
      <c r="FN1102" s="20"/>
      <c r="FO1102" s="20"/>
      <c r="FP1102" s="20"/>
    </row>
    <row r="1103" spans="1:172" x14ac:dyDescent="0.2">
      <c r="A1103" s="93">
        <f t="shared" si="260"/>
        <v>44518</v>
      </c>
      <c r="B1103" s="94">
        <f t="shared" ca="1" si="250"/>
        <v>502.86160998999998</v>
      </c>
      <c r="C1103" s="95">
        <f t="shared" si="251"/>
        <v>500</v>
      </c>
      <c r="D1103" s="96">
        <f ca="1">IF(A1103&lt;$B$1,VLOOKUP(A1103,[1]DI!$A$4:$B$15000,2,FALSE),0)</f>
        <v>7.6499999999999999E-2</v>
      </c>
      <c r="E1103" s="95">
        <f t="shared" ca="1" si="252"/>
        <v>2.9255999999999998E-4</v>
      </c>
      <c r="F1103" s="97">
        <f t="shared" si="261"/>
        <v>1.0925</v>
      </c>
      <c r="G1103" s="98">
        <f t="shared" ca="1" si="253"/>
        <v>1.0003196217999999</v>
      </c>
      <c r="H1103" s="95">
        <f ca="1">TRUNC(PRODUCT(G$10:G1102),15)</f>
        <v>1.1462991942721501</v>
      </c>
      <c r="I1103" s="95">
        <f t="shared" ca="1" si="254"/>
        <v>1.13977600897721</v>
      </c>
      <c r="J1103" s="95">
        <f t="shared" ca="1" si="255"/>
        <v>1.0057232199999999</v>
      </c>
      <c r="K1103" s="95">
        <f t="shared" ca="1" si="256"/>
        <v>2.8616099899999998</v>
      </c>
      <c r="L1103" s="99">
        <f>IF(VLOOKUP(A1103,$U$12:$AD$125,8)=VLOOKUP(A1102,$U$12:$AD$125,8),0,VLOOKUP(A1103,U$12:$AD$125,8))</f>
        <v>0</v>
      </c>
      <c r="M1103" s="100">
        <f>IF(L1103&gt;0,VLOOKUP(L1103,T$12:$AC$125,7),0)</f>
        <v>0</v>
      </c>
      <c r="N1103" s="95">
        <f t="shared" si="249"/>
        <v>0</v>
      </c>
      <c r="O1103" s="95">
        <f t="shared" ca="1" si="257"/>
        <v>2.8616099899999998</v>
      </c>
      <c r="P1103" s="101" t="str">
        <f t="shared" si="258"/>
        <v>J=</v>
      </c>
      <c r="Q1103" s="102">
        <f t="shared" si="259"/>
        <v>44671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  <c r="FI1103" s="20"/>
      <c r="FJ1103" s="20"/>
      <c r="FK1103" s="20"/>
      <c r="FL1103" s="20"/>
      <c r="FM1103" s="20"/>
      <c r="FN1103" s="20"/>
      <c r="FO1103" s="20"/>
      <c r="FP1103" s="20"/>
    </row>
    <row r="1104" spans="1:172" x14ac:dyDescent="0.2">
      <c r="A1104" s="93">
        <f t="shared" si="260"/>
        <v>44519</v>
      </c>
      <c r="B1104" s="94">
        <f t="shared" ca="1" si="250"/>
        <v>503.022335</v>
      </c>
      <c r="C1104" s="95">
        <f t="shared" si="251"/>
        <v>500</v>
      </c>
      <c r="D1104" s="96">
        <f ca="1">IF(A1104&lt;$B$1,VLOOKUP(A1104,[1]DI!$A$4:$B$15000,2,FALSE),0)</f>
        <v>7.6499999999999999E-2</v>
      </c>
      <c r="E1104" s="95">
        <f t="shared" ca="1" si="252"/>
        <v>2.9255999999999998E-4</v>
      </c>
      <c r="F1104" s="97">
        <f t="shared" si="261"/>
        <v>1.0925</v>
      </c>
      <c r="G1104" s="98">
        <f t="shared" ca="1" si="253"/>
        <v>1.0003196217999999</v>
      </c>
      <c r="H1104" s="95">
        <f ca="1">TRUNC(PRODUCT(G$10:G1103),15)</f>
        <v>1.1466655764839599</v>
      </c>
      <c r="I1104" s="95">
        <f t="shared" ca="1" si="254"/>
        <v>1.13977600897721</v>
      </c>
      <c r="J1104" s="95">
        <f t="shared" ca="1" si="255"/>
        <v>1.0060446700000001</v>
      </c>
      <c r="K1104" s="95">
        <f t="shared" ca="1" si="256"/>
        <v>3.022335</v>
      </c>
      <c r="L1104" s="99">
        <f>IF(VLOOKUP(A1104,$U$12:$AD$125,8)=VLOOKUP(A1103,$U$12:$AD$125,8),0,VLOOKUP(A1104,U$12:$AD$125,8))</f>
        <v>0</v>
      </c>
      <c r="M1104" s="100">
        <f>IF(L1104&gt;0,VLOOKUP(L1104,T$12:$AC$125,7),0)</f>
        <v>0</v>
      </c>
      <c r="N1104" s="95">
        <f t="shared" si="249"/>
        <v>0</v>
      </c>
      <c r="O1104" s="95">
        <f t="shared" ca="1" si="257"/>
        <v>3.022335</v>
      </c>
      <c r="P1104" s="101" t="str">
        <f t="shared" si="258"/>
        <v>J=</v>
      </c>
      <c r="Q1104" s="102">
        <f t="shared" si="259"/>
        <v>44671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  <c r="FI1104" s="20"/>
      <c r="FJ1104" s="20"/>
      <c r="FK1104" s="20"/>
      <c r="FL1104" s="20"/>
      <c r="FM1104" s="20"/>
      <c r="FN1104" s="20"/>
      <c r="FO1104" s="20"/>
      <c r="FP1104" s="20"/>
    </row>
    <row r="1105" spans="1:175" x14ac:dyDescent="0.2">
      <c r="A1105" s="93">
        <f t="shared" si="260"/>
        <v>44520</v>
      </c>
      <c r="B1105" s="94">
        <f t="shared" ca="1" si="250"/>
        <v>503.18311</v>
      </c>
      <c r="C1105" s="95">
        <f t="shared" si="251"/>
        <v>500</v>
      </c>
      <c r="D1105" s="96">
        <f ca="1">IF(A1105&lt;$B$1,VLOOKUP(A1105,[1]DI!$A$4:$B$15000,2,FALSE),0)</f>
        <v>0</v>
      </c>
      <c r="E1105" s="95">
        <f t="shared" ca="1" si="252"/>
        <v>0</v>
      </c>
      <c r="F1105" s="97">
        <f t="shared" si="261"/>
        <v>1.0925</v>
      </c>
      <c r="G1105" s="98">
        <f t="shared" ca="1" si="253"/>
        <v>1</v>
      </c>
      <c r="H1105" s="95">
        <f ca="1">TRUNC(PRODUCT(G$10:G1104),15)</f>
        <v>1.14703207579952</v>
      </c>
      <c r="I1105" s="95">
        <f t="shared" ca="1" si="254"/>
        <v>1.13977600897721</v>
      </c>
      <c r="J1105" s="95">
        <f t="shared" ca="1" si="255"/>
        <v>1.0063662200000001</v>
      </c>
      <c r="K1105" s="95">
        <f t="shared" ca="1" si="256"/>
        <v>3.1831100000000001</v>
      </c>
      <c r="L1105" s="99">
        <f>IF(VLOOKUP(A1105,$U$12:$AD$125,8)=VLOOKUP(A1104,$U$12:$AD$125,8),0,VLOOKUP(A1105,U$12:$AD$125,8))</f>
        <v>0</v>
      </c>
      <c r="M1105" s="100">
        <f>IF(L1105&gt;0,VLOOKUP(L1105,T$12:$AC$125,7),0)</f>
        <v>0</v>
      </c>
      <c r="N1105" s="95">
        <f t="shared" si="249"/>
        <v>0</v>
      </c>
      <c r="O1105" s="95">
        <f t="shared" ca="1" si="257"/>
        <v>3.1831100000000001</v>
      </c>
      <c r="P1105" s="101" t="str">
        <f t="shared" si="258"/>
        <v>J=</v>
      </c>
      <c r="Q1105" s="102">
        <f t="shared" si="259"/>
        <v>44671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  <c r="FI1105" s="20"/>
      <c r="FJ1105" s="20"/>
      <c r="FK1105" s="20"/>
      <c r="FL1105" s="20"/>
      <c r="FM1105" s="20"/>
      <c r="FN1105" s="20"/>
      <c r="FO1105" s="20"/>
      <c r="FP1105" s="20"/>
    </row>
    <row r="1106" spans="1:175" x14ac:dyDescent="0.2">
      <c r="A1106" s="93">
        <f t="shared" si="260"/>
        <v>44521</v>
      </c>
      <c r="B1106" s="94">
        <f t="shared" ca="1" si="250"/>
        <v>503.18311</v>
      </c>
      <c r="C1106" s="95">
        <f t="shared" si="251"/>
        <v>500</v>
      </c>
      <c r="D1106" s="96">
        <f ca="1">IF(A1106&lt;$B$1,VLOOKUP(A1106,[1]DI!$A$4:$B$15000,2,FALSE),0)</f>
        <v>0</v>
      </c>
      <c r="E1106" s="95">
        <f t="shared" ca="1" si="252"/>
        <v>0</v>
      </c>
      <c r="F1106" s="97">
        <f t="shared" si="261"/>
        <v>1.0925</v>
      </c>
      <c r="G1106" s="98">
        <f t="shared" ca="1" si="253"/>
        <v>1</v>
      </c>
      <c r="H1106" s="95">
        <f ca="1">TRUNC(PRODUCT(G$10:G1105),15)</f>
        <v>1.14703207579952</v>
      </c>
      <c r="I1106" s="95">
        <f t="shared" ca="1" si="254"/>
        <v>1.13977600897721</v>
      </c>
      <c r="J1106" s="95">
        <f t="shared" ca="1" si="255"/>
        <v>1.0063662200000001</v>
      </c>
      <c r="K1106" s="95">
        <f t="shared" ca="1" si="256"/>
        <v>3.1831100000000001</v>
      </c>
      <c r="L1106" s="99">
        <f>IF(VLOOKUP(A1106,$U$12:$AD$125,8)=VLOOKUP(A1105,$U$12:$AD$125,8),0,VLOOKUP(A1106,U$12:$AD$125,8))</f>
        <v>0</v>
      </c>
      <c r="M1106" s="100">
        <f>IF(L1106&gt;0,VLOOKUP(L1106,T$12:$AC$125,7),0)</f>
        <v>0</v>
      </c>
      <c r="N1106" s="95">
        <f t="shared" si="249"/>
        <v>0</v>
      </c>
      <c r="O1106" s="95">
        <f t="shared" ca="1" si="257"/>
        <v>3.1831100000000001</v>
      </c>
      <c r="P1106" s="101" t="str">
        <f t="shared" si="258"/>
        <v>J=</v>
      </c>
      <c r="Q1106" s="102">
        <f t="shared" si="259"/>
        <v>44671</v>
      </c>
      <c r="R1106" s="12"/>
      <c r="S1106" s="37"/>
      <c r="T1106" s="37"/>
      <c r="U1106" s="37"/>
      <c r="V1106" s="37"/>
      <c r="W1106" s="37"/>
      <c r="X1106" s="37"/>
      <c r="Y1106" s="37"/>
      <c r="Z1106" s="37"/>
      <c r="AA1106" s="37"/>
      <c r="AB1106" s="37"/>
      <c r="AC1106" s="37"/>
      <c r="AD1106" s="37"/>
      <c r="AE1106" s="37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  <c r="AX1106" s="38"/>
      <c r="AY1106" s="38"/>
      <c r="AZ1106" s="38"/>
      <c r="BA1106" s="38"/>
      <c r="BB1106" s="38"/>
      <c r="BC1106" s="38"/>
      <c r="BD1106" s="38"/>
      <c r="BE1106" s="38"/>
      <c r="BF1106" s="38"/>
      <c r="BG1106" s="38"/>
      <c r="BH1106" s="38"/>
      <c r="BI1106" s="38"/>
      <c r="BJ1106" s="38"/>
      <c r="BK1106" s="38"/>
      <c r="BL1106" s="38"/>
      <c r="BM1106" s="38"/>
      <c r="BN1106" s="38"/>
      <c r="BO1106" s="38"/>
      <c r="BP1106" s="38"/>
      <c r="BQ1106" s="38"/>
      <c r="BR1106" s="38"/>
      <c r="BS1106" s="38"/>
      <c r="BT1106" s="38"/>
      <c r="BU1106" s="38"/>
      <c r="BV1106" s="38"/>
      <c r="BW1106" s="38"/>
      <c r="BX1106" s="38"/>
      <c r="BY1106" s="38"/>
      <c r="BZ1106" s="38"/>
      <c r="CA1106" s="38"/>
      <c r="CB1106" s="38"/>
      <c r="CC1106" s="38"/>
      <c r="CD1106" s="38"/>
      <c r="CE1106" s="38"/>
      <c r="CF1106" s="38"/>
      <c r="CG1106" s="38"/>
      <c r="CH1106" s="38"/>
      <c r="CI1106" s="38"/>
      <c r="CJ1106" s="38"/>
      <c r="CK1106" s="38"/>
      <c r="CL1106" s="38"/>
      <c r="CM1106" s="38"/>
      <c r="CN1106" s="38"/>
      <c r="CO1106" s="38"/>
      <c r="CP1106" s="38"/>
      <c r="CQ1106" s="38"/>
      <c r="CR1106" s="38"/>
      <c r="CS1106" s="38"/>
      <c r="CT1106" s="38"/>
      <c r="CU1106" s="38"/>
      <c r="CV1106" s="38"/>
      <c r="CW1106" s="38"/>
      <c r="CX1106" s="38"/>
      <c r="CY1106" s="38"/>
      <c r="CZ1106" s="38"/>
      <c r="DA1106" s="38"/>
      <c r="DB1106" s="38"/>
      <c r="DC1106" s="38"/>
      <c r="DD1106" s="38"/>
      <c r="DE1106" s="38"/>
      <c r="DF1106" s="38"/>
      <c r="DG1106" s="38"/>
      <c r="DH1106" s="38"/>
      <c r="DI1106" s="38"/>
      <c r="DJ1106" s="38"/>
      <c r="DK1106" s="38"/>
      <c r="DL1106" s="38"/>
      <c r="DM1106" s="38"/>
      <c r="DN1106" s="38"/>
      <c r="DO1106" s="38"/>
      <c r="DP1106" s="38"/>
      <c r="DQ1106" s="38"/>
      <c r="DR1106" s="38"/>
      <c r="DS1106" s="38"/>
      <c r="DT1106" s="38"/>
      <c r="DU1106" s="38"/>
      <c r="DV1106" s="38"/>
      <c r="DW1106" s="38"/>
      <c r="DX1106" s="38"/>
      <c r="DY1106" s="38"/>
      <c r="DZ1106" s="38"/>
      <c r="EA1106" s="38"/>
      <c r="EB1106" s="38"/>
      <c r="EC1106" s="38"/>
      <c r="ED1106" s="38"/>
      <c r="EE1106" s="38"/>
      <c r="EF1106" s="38"/>
      <c r="EG1106" s="38"/>
      <c r="EH1106" s="38"/>
      <c r="EI1106" s="38"/>
      <c r="EJ1106" s="38"/>
      <c r="EK1106" s="38"/>
      <c r="EL1106" s="38"/>
      <c r="EM1106" s="38"/>
      <c r="EN1106" s="38"/>
      <c r="EO1106" s="38"/>
      <c r="EP1106" s="38"/>
      <c r="EQ1106" s="38"/>
      <c r="ER1106" s="38"/>
      <c r="ES1106" s="38"/>
      <c r="ET1106" s="38"/>
      <c r="EU1106" s="38"/>
      <c r="EV1106" s="38"/>
      <c r="EW1106" s="38"/>
      <c r="EX1106" s="38"/>
      <c r="EY1106" s="38"/>
      <c r="EZ1106" s="38"/>
      <c r="FA1106" s="38"/>
      <c r="FB1106" s="38"/>
      <c r="FC1106" s="38"/>
      <c r="FD1106" s="38"/>
      <c r="FE1106" s="38"/>
      <c r="FF1106" s="38"/>
      <c r="FG1106" s="38"/>
      <c r="FH1106" s="38"/>
      <c r="FI1106" s="38"/>
      <c r="FJ1106" s="38"/>
      <c r="FK1106" s="38"/>
      <c r="FL1106" s="38"/>
      <c r="FM1106" s="38"/>
      <c r="FN1106" s="38"/>
      <c r="FO1106" s="38"/>
      <c r="FP1106" s="38"/>
      <c r="FQ1106" s="38"/>
      <c r="FR1106" s="38"/>
      <c r="FS1106" s="38"/>
    </row>
    <row r="1107" spans="1:175" x14ac:dyDescent="0.2">
      <c r="A1107" s="93">
        <f t="shared" si="260"/>
        <v>44522</v>
      </c>
      <c r="B1107" s="94">
        <f t="shared" ref="B1107:B1108" ca="1" si="262">IF(A1107&lt;=TODAY(),C1107+K1107,IF(AND(A1107&gt;TODAY(),A1107&lt;=$B$1),IF(VLOOKUP(TODAY(),$A$10:$D$5000,4,FALSE)=0,"n.d",C1107+K1107),"n.d"))</f>
        <v>503.18311</v>
      </c>
      <c r="C1107" s="95">
        <f t="shared" ref="C1107:C1108" si="263">TRUNC(C1106-N1106,8)</f>
        <v>500</v>
      </c>
      <c r="D1107" s="96">
        <f ca="1">IF(A1107&lt;$B$1,VLOOKUP(A1107,[1]DI!$A$4:$B$15000,2,FALSE),0)</f>
        <v>7.6499999999999999E-2</v>
      </c>
      <c r="E1107" s="95">
        <f t="shared" ref="E1107:E1108" ca="1" si="264">ROUND((((1+D1107)^(1/252)-1)),8)</f>
        <v>2.9255999999999998E-4</v>
      </c>
      <c r="F1107" s="97">
        <f t="shared" si="261"/>
        <v>1.0925</v>
      </c>
      <c r="G1107" s="98">
        <f t="shared" ref="G1107:G1108" ca="1" si="265">TRUNC((1+(E1107*F1107)),15)</f>
        <v>1.0003196217999999</v>
      </c>
      <c r="H1107" s="95">
        <f ca="1">TRUNC(PRODUCT(G$10:G1106),15)</f>
        <v>1.14703207579952</v>
      </c>
      <c r="I1107" s="95">
        <f t="shared" ref="I1107:I1108" ca="1" si="266">IF(OR(L1106&gt;0,L1106="E"),H1106,I1106)</f>
        <v>1.13977600897721</v>
      </c>
      <c r="J1107" s="95">
        <f t="shared" ref="J1107:J1108" ca="1" si="267">ROUND(TRUNC(H1107/I1107,15),8)</f>
        <v>1.0063662200000001</v>
      </c>
      <c r="K1107" s="95">
        <f t="shared" ref="K1107:K1108" ca="1" si="268">TRUNC((C1107*(J1107-1)),8)</f>
        <v>3.1831100000000001</v>
      </c>
      <c r="L1107" s="99">
        <f>IF(VLOOKUP(A1107,$U$12:$AD$125,8)=VLOOKUP(A1106,$U$12:$AD$125,8),0,VLOOKUP(A1107,U$12:$AD$125,8))</f>
        <v>0</v>
      </c>
      <c r="M1107" s="100">
        <f>IF(L1107&gt;0,VLOOKUP(L1107,T$12:$AC$125,7),0)</f>
        <v>0</v>
      </c>
      <c r="N1107" s="95">
        <f t="shared" si="249"/>
        <v>0</v>
      </c>
      <c r="O1107" s="95">
        <f t="shared" ref="O1107:O1108" ca="1" si="269">(K1107+N1107)</f>
        <v>3.1831100000000001</v>
      </c>
      <c r="P1107" s="101" t="str">
        <f t="shared" ref="P1107:P1108" si="270">IF(L1106&gt;0,VLOOKUP(A1106,$U$12:$AD$125,9),P1106)</f>
        <v>J=</v>
      </c>
      <c r="Q1107" s="102">
        <f t="shared" ref="Q1107:Q1108" si="271">IF(L1106&gt;0,VLOOKUP(A1106,$U$12:$AD$125,10),Q1106)</f>
        <v>44671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  <c r="FI1107" s="20"/>
      <c r="FJ1107" s="20"/>
      <c r="FK1107" s="20"/>
      <c r="FL1107" s="20"/>
      <c r="FM1107" s="20"/>
      <c r="FN1107" s="20"/>
      <c r="FO1107" s="20"/>
      <c r="FP1107" s="20"/>
    </row>
    <row r="1108" spans="1:175" x14ac:dyDescent="0.2">
      <c r="A1108" s="93">
        <f t="shared" si="260"/>
        <v>44523</v>
      </c>
      <c r="B1108" s="94">
        <f t="shared" ca="1" si="262"/>
        <v>503.34393999999998</v>
      </c>
      <c r="C1108" s="95">
        <f t="shared" si="263"/>
        <v>500</v>
      </c>
      <c r="D1108" s="96">
        <f ca="1">IF(A1108&lt;$B$1,VLOOKUP(A1108,[1]DI!$A$4:$B$15000,2,FALSE),0)</f>
        <v>7.6499999999999999E-2</v>
      </c>
      <c r="E1108" s="95">
        <f t="shared" ca="1" si="264"/>
        <v>2.9255999999999998E-4</v>
      </c>
      <c r="F1108" s="97">
        <f t="shared" si="261"/>
        <v>1.0925</v>
      </c>
      <c r="G1108" s="98">
        <f t="shared" ca="1" si="265"/>
        <v>1.0003196217999999</v>
      </c>
      <c r="H1108" s="95">
        <f ca="1">TRUNC(PRODUCT(G$10:G1107),15)</f>
        <v>1.14739869225624</v>
      </c>
      <c r="I1108" s="95">
        <f t="shared" ca="1" si="266"/>
        <v>1.13977600897721</v>
      </c>
      <c r="J1108" s="95">
        <f t="shared" ca="1" si="267"/>
        <v>1.0066878800000001</v>
      </c>
      <c r="K1108" s="95">
        <f t="shared" ca="1" si="268"/>
        <v>3.3439399999999999</v>
      </c>
      <c r="L1108" s="99">
        <f>IF(VLOOKUP(A1108,$U$12:$AD$125,8)=VLOOKUP(A1107,$U$12:$AD$125,8),0,VLOOKUP(A1108,U$12:$AD$125,8))</f>
        <v>0</v>
      </c>
      <c r="M1108" s="100">
        <f>IF(L1108&gt;0,VLOOKUP(L1108,T$12:$AC$125,7),0)</f>
        <v>0</v>
      </c>
      <c r="N1108" s="95">
        <f t="shared" si="249"/>
        <v>0</v>
      </c>
      <c r="O1108" s="95">
        <f t="shared" ca="1" si="269"/>
        <v>3.3439399999999999</v>
      </c>
      <c r="P1108" s="101" t="str">
        <f t="shared" si="270"/>
        <v>J=</v>
      </c>
      <c r="Q1108" s="102">
        <f t="shared" si="271"/>
        <v>44671</v>
      </c>
      <c r="R1108" s="12"/>
      <c r="S1108" s="37"/>
      <c r="T1108" s="37"/>
      <c r="U1108" s="37"/>
      <c r="V1108" s="37"/>
      <c r="W1108" s="37"/>
      <c r="X1108" s="37"/>
      <c r="Y1108" s="37"/>
      <c r="Z1108" s="37"/>
      <c r="AA1108" s="37"/>
      <c r="AB1108" s="37"/>
      <c r="AC1108" s="37"/>
      <c r="AD1108" s="37"/>
      <c r="AE1108" s="37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  <c r="CD1108" s="38"/>
      <c r="CE1108" s="38"/>
      <c r="CF1108" s="38"/>
      <c r="CG1108" s="38"/>
      <c r="CH1108" s="38"/>
      <c r="CI1108" s="38"/>
      <c r="CJ1108" s="38"/>
      <c r="CK1108" s="38"/>
      <c r="CL1108" s="38"/>
      <c r="CM1108" s="38"/>
      <c r="CN1108" s="38"/>
      <c r="CO1108" s="38"/>
      <c r="CP1108" s="38"/>
      <c r="CQ1108" s="38"/>
      <c r="CR1108" s="38"/>
      <c r="CS1108" s="38"/>
      <c r="CT1108" s="38"/>
      <c r="CU1108" s="38"/>
      <c r="CV1108" s="38"/>
      <c r="CW1108" s="38"/>
      <c r="CX1108" s="38"/>
      <c r="CY1108" s="38"/>
      <c r="CZ1108" s="38"/>
      <c r="DA1108" s="38"/>
      <c r="DB1108" s="38"/>
      <c r="DC1108" s="38"/>
      <c r="DD1108" s="38"/>
      <c r="DE1108" s="38"/>
      <c r="DF1108" s="38"/>
      <c r="DG1108" s="38"/>
      <c r="DH1108" s="38"/>
      <c r="DI1108" s="38"/>
      <c r="DJ1108" s="38"/>
      <c r="DK1108" s="38"/>
      <c r="DL1108" s="38"/>
      <c r="DM1108" s="38"/>
      <c r="DN1108" s="38"/>
      <c r="DO1108" s="38"/>
      <c r="DP1108" s="38"/>
      <c r="DQ1108" s="38"/>
      <c r="DR1108" s="38"/>
      <c r="DS1108" s="38"/>
      <c r="DT1108" s="38"/>
      <c r="DU1108" s="38"/>
      <c r="DV1108" s="38"/>
      <c r="DW1108" s="38"/>
      <c r="DX1108" s="38"/>
      <c r="DY1108" s="38"/>
      <c r="DZ1108" s="38"/>
      <c r="EA1108" s="38"/>
      <c r="EB1108" s="38"/>
      <c r="EC1108" s="38"/>
      <c r="ED1108" s="38"/>
      <c r="EE1108" s="38"/>
      <c r="EF1108" s="38"/>
      <c r="EG1108" s="38"/>
      <c r="EH1108" s="38"/>
      <c r="EI1108" s="38"/>
      <c r="EJ1108" s="38"/>
      <c r="EK1108" s="38"/>
      <c r="EL1108" s="38"/>
      <c r="EM1108" s="38"/>
      <c r="EN1108" s="38"/>
      <c r="EO1108" s="38"/>
      <c r="EP1108" s="38"/>
      <c r="EQ1108" s="38"/>
      <c r="ER1108" s="38"/>
      <c r="ES1108" s="38"/>
      <c r="ET1108" s="38"/>
      <c r="EU1108" s="38"/>
      <c r="EV1108" s="38"/>
      <c r="EW1108" s="38"/>
      <c r="EX1108" s="38"/>
      <c r="EY1108" s="38"/>
      <c r="EZ1108" s="38"/>
      <c r="FA1108" s="38"/>
      <c r="FB1108" s="38"/>
      <c r="FC1108" s="38"/>
      <c r="FD1108" s="38"/>
      <c r="FE1108" s="38"/>
      <c r="FF1108" s="38"/>
      <c r="FG1108" s="38"/>
      <c r="FH1108" s="38"/>
      <c r="FI1108" s="38"/>
      <c r="FJ1108" s="38"/>
      <c r="FK1108" s="38"/>
      <c r="FL1108" s="38"/>
      <c r="FM1108" s="38"/>
      <c r="FN1108" s="38"/>
      <c r="FO1108" s="38"/>
      <c r="FP1108" s="38"/>
      <c r="FQ1108" s="38"/>
      <c r="FR1108" s="38"/>
      <c r="FS1108" s="38"/>
    </row>
    <row r="1109" spans="1:175" x14ac:dyDescent="0.2">
      <c r="A1109" s="93">
        <f t="shared" si="260"/>
        <v>44524</v>
      </c>
      <c r="B1109" s="94">
        <f t="shared" ref="B1109:B1172" ca="1" si="272">IF(A1109&lt;=TODAY(),C1109+K1109,IF(AND(A1109&gt;TODAY(),A1109&lt;=$B$1),IF(VLOOKUP(TODAY(),$A$10:$D$5000,4,FALSE)=0,"n.d",C1109+K1109),"n.d"))</f>
        <v>503.50481998999999</v>
      </c>
      <c r="C1109" s="95">
        <f t="shared" ref="C1109:C1172" si="273">TRUNC(C1108-N1108,8)</f>
        <v>500</v>
      </c>
      <c r="D1109" s="96">
        <f ca="1">IF(A1109&lt;$B$1,VLOOKUP(A1109,[1]DI!$A$4:$B$15000,2,FALSE),0)</f>
        <v>7.6499999999999999E-2</v>
      </c>
      <c r="E1109" s="95">
        <f t="shared" ref="E1109:E1172" ca="1" si="274">ROUND((((1+D1109)^(1/252)-1)),8)</f>
        <v>2.9255999999999998E-4</v>
      </c>
      <c r="F1109" s="97">
        <f t="shared" si="261"/>
        <v>1.0925</v>
      </c>
      <c r="G1109" s="98">
        <f t="shared" ref="G1109:G1172" ca="1" si="275">TRUNC((1+(E1109*F1109)),15)</f>
        <v>1.0003196217999999</v>
      </c>
      <c r="H1109" s="95">
        <f ca="1">TRUNC(PRODUCT(G$10:G1108),15)</f>
        <v>1.1477654258915799</v>
      </c>
      <c r="I1109" s="95">
        <f t="shared" ref="I1109:I1172" ca="1" si="276">IF(OR(L1108&gt;0,L1108="E"),H1108,I1108)</f>
        <v>1.13977600897721</v>
      </c>
      <c r="J1109" s="95">
        <f t="shared" ref="J1109:J1172" ca="1" si="277">ROUND(TRUNC(H1109/I1109,15),8)</f>
        <v>1.0070096399999999</v>
      </c>
      <c r="K1109" s="95">
        <f t="shared" ref="K1109:K1172" ca="1" si="278">TRUNC((C1109*(J1109-1)),8)</f>
        <v>3.5048199900000001</v>
      </c>
      <c r="L1109" s="99">
        <f>IF(VLOOKUP(A1109,$U$12:$AD$125,8)=VLOOKUP(A1108,$U$12:$AD$125,8),0,VLOOKUP(A1109,U$12:$AD$125,8))</f>
        <v>0</v>
      </c>
      <c r="M1109" s="100">
        <f>IF(L1109&gt;0,VLOOKUP(L1109,T$12:$AC$125,7),0)</f>
        <v>0</v>
      </c>
      <c r="N1109" s="95">
        <f t="shared" si="249"/>
        <v>0</v>
      </c>
      <c r="O1109" s="95">
        <f t="shared" ref="O1109:O1172" ca="1" si="279">(K1109+N1109)</f>
        <v>3.5048199900000001</v>
      </c>
      <c r="P1109" s="101" t="str">
        <f t="shared" ref="P1109:P1172" si="280">IF(L1108&gt;0,VLOOKUP(A1108,$U$12:$AD$125,9),P1108)</f>
        <v>J=</v>
      </c>
      <c r="Q1109" s="102">
        <f t="shared" ref="Q1109:Q1172" si="281">IF(L1108&gt;0,VLOOKUP(A1108,$U$12:$AD$125,10),Q1108)</f>
        <v>44671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  <c r="FI1109" s="20"/>
      <c r="FJ1109" s="20"/>
      <c r="FK1109" s="20"/>
      <c r="FL1109" s="20"/>
      <c r="FM1109" s="20"/>
      <c r="FN1109" s="20"/>
      <c r="FO1109" s="20"/>
      <c r="FP1109" s="20"/>
    </row>
    <row r="1110" spans="1:175" x14ac:dyDescent="0.2">
      <c r="A1110" s="93">
        <f t="shared" si="260"/>
        <v>44525</v>
      </c>
      <c r="B1110" s="94">
        <f t="shared" ca="1" si="272"/>
        <v>503.66575</v>
      </c>
      <c r="C1110" s="95">
        <f t="shared" si="273"/>
        <v>500</v>
      </c>
      <c r="D1110" s="96">
        <f ca="1">IF(A1110&lt;$B$1,VLOOKUP(A1110,[1]DI!$A$4:$B$15000,2,FALSE),0)</f>
        <v>7.6499999999999999E-2</v>
      </c>
      <c r="E1110" s="95">
        <f t="shared" ca="1" si="274"/>
        <v>2.9255999999999998E-4</v>
      </c>
      <c r="F1110" s="97">
        <f t="shared" si="261"/>
        <v>1.0925</v>
      </c>
      <c r="G1110" s="98">
        <f t="shared" ca="1" si="275"/>
        <v>1.0003196217999999</v>
      </c>
      <c r="H1110" s="95">
        <f ca="1">TRUNC(PRODUCT(G$10:G1109),15)</f>
        <v>1.14813227674298</v>
      </c>
      <c r="I1110" s="95">
        <f t="shared" ca="1" si="276"/>
        <v>1.13977600897721</v>
      </c>
      <c r="J1110" s="95">
        <f t="shared" ca="1" si="277"/>
        <v>1.0073315</v>
      </c>
      <c r="K1110" s="95">
        <f t="shared" ca="1" si="278"/>
        <v>3.6657500000000001</v>
      </c>
      <c r="L1110" s="99">
        <f>IF(VLOOKUP(A1110,$U$12:$AD$125,8)=VLOOKUP(A1109,$U$12:$AD$125,8),0,VLOOKUP(A1110,U$12:$AD$125,8))</f>
        <v>0</v>
      </c>
      <c r="M1110" s="100">
        <f>IF(L1110&gt;0,VLOOKUP(L1110,T$12:$AC$125,7),0)</f>
        <v>0</v>
      </c>
      <c r="N1110" s="95">
        <f t="shared" si="249"/>
        <v>0</v>
      </c>
      <c r="O1110" s="95">
        <f t="shared" ca="1" si="279"/>
        <v>3.6657500000000001</v>
      </c>
      <c r="P1110" s="101" t="str">
        <f t="shared" si="280"/>
        <v>J=</v>
      </c>
      <c r="Q1110" s="102">
        <f t="shared" si="281"/>
        <v>44671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  <c r="FI1110" s="20"/>
      <c r="FJ1110" s="20"/>
      <c r="FK1110" s="20"/>
      <c r="FL1110" s="20"/>
      <c r="FM1110" s="20"/>
      <c r="FN1110" s="20"/>
      <c r="FO1110" s="20"/>
      <c r="FP1110" s="20"/>
    </row>
    <row r="1111" spans="1:175" x14ac:dyDescent="0.2">
      <c r="A1111" s="93">
        <f t="shared" si="260"/>
        <v>44526</v>
      </c>
      <c r="B1111" s="94">
        <f t="shared" ca="1" si="272"/>
        <v>503.82673498999998</v>
      </c>
      <c r="C1111" s="95">
        <f t="shared" si="273"/>
        <v>500</v>
      </c>
      <c r="D1111" s="96">
        <f ca="1">IF(A1111&lt;$B$1,VLOOKUP(A1111,[1]DI!$A$4:$B$15000,2,FALSE),0)</f>
        <v>7.6499999999999999E-2</v>
      </c>
      <c r="E1111" s="95">
        <f t="shared" ca="1" si="274"/>
        <v>2.9255999999999998E-4</v>
      </c>
      <c r="F1111" s="97">
        <f t="shared" si="261"/>
        <v>1.0925</v>
      </c>
      <c r="G1111" s="98">
        <f t="shared" ca="1" si="275"/>
        <v>1.0003196217999999</v>
      </c>
      <c r="H1111" s="95">
        <f ca="1">TRUNC(PRODUCT(G$10:G1110),15)</f>
        <v>1.1484992448479101</v>
      </c>
      <c r="I1111" s="95">
        <f t="shared" ca="1" si="276"/>
        <v>1.13977600897721</v>
      </c>
      <c r="J1111" s="95">
        <f t="shared" ca="1" si="277"/>
        <v>1.0076534699999999</v>
      </c>
      <c r="K1111" s="95">
        <f t="shared" ca="1" si="278"/>
        <v>3.8267349899999998</v>
      </c>
      <c r="L1111" s="99">
        <f>IF(VLOOKUP(A1111,$U$12:$AD$125,8)=VLOOKUP(A1110,$U$12:$AD$125,8),0,VLOOKUP(A1111,U$12:$AD$125,8))</f>
        <v>0</v>
      </c>
      <c r="M1111" s="100">
        <f>IF(L1111&gt;0,VLOOKUP(L1111,T$12:$AC$125,7),0)</f>
        <v>0</v>
      </c>
      <c r="N1111" s="95">
        <f t="shared" si="249"/>
        <v>0</v>
      </c>
      <c r="O1111" s="95">
        <f t="shared" ca="1" si="279"/>
        <v>3.8267349899999998</v>
      </c>
      <c r="P1111" s="101" t="str">
        <f t="shared" si="280"/>
        <v>J=</v>
      </c>
      <c r="Q1111" s="102">
        <f t="shared" si="281"/>
        <v>44671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</row>
    <row r="1112" spans="1:175" x14ac:dyDescent="0.2">
      <c r="A1112" s="93">
        <f t="shared" si="260"/>
        <v>44527</v>
      </c>
      <c r="B1112" s="94">
        <f t="shared" ca="1" si="272"/>
        <v>503.98776499000002</v>
      </c>
      <c r="C1112" s="95">
        <f t="shared" si="273"/>
        <v>500</v>
      </c>
      <c r="D1112" s="96">
        <f ca="1">IF(A1112&lt;$B$1,VLOOKUP(A1112,[1]DI!$A$4:$B$15000,2,FALSE),0)</f>
        <v>0</v>
      </c>
      <c r="E1112" s="95">
        <f t="shared" ca="1" si="274"/>
        <v>0</v>
      </c>
      <c r="F1112" s="97">
        <f t="shared" si="261"/>
        <v>1.0925</v>
      </c>
      <c r="G1112" s="98">
        <f t="shared" ca="1" si="275"/>
        <v>1</v>
      </c>
      <c r="H1112" s="95">
        <f ca="1">TRUNC(PRODUCT(G$10:G1111),15)</f>
        <v>1.14886633024385</v>
      </c>
      <c r="I1112" s="95">
        <f t="shared" ca="1" si="276"/>
        <v>1.13977600897721</v>
      </c>
      <c r="J1112" s="95">
        <f t="shared" ca="1" si="277"/>
        <v>1.00797553</v>
      </c>
      <c r="K1112" s="95">
        <f t="shared" ca="1" si="278"/>
        <v>3.9877649900000001</v>
      </c>
      <c r="L1112" s="99">
        <f>IF(VLOOKUP(A1112,$U$12:$AD$125,8)=VLOOKUP(A1111,$U$12:$AD$125,8),0,VLOOKUP(A1112,U$12:$AD$125,8))</f>
        <v>0</v>
      </c>
      <c r="M1112" s="100">
        <f>IF(L1112&gt;0,VLOOKUP(L1112,T$12:$AC$125,7),0)</f>
        <v>0</v>
      </c>
      <c r="N1112" s="95">
        <f t="shared" si="249"/>
        <v>0</v>
      </c>
      <c r="O1112" s="95">
        <f t="shared" ca="1" si="279"/>
        <v>3.9877649900000001</v>
      </c>
      <c r="P1112" s="101" t="str">
        <f t="shared" si="280"/>
        <v>J=</v>
      </c>
      <c r="Q1112" s="102">
        <f t="shared" si="281"/>
        <v>44671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  <c r="FI1112" s="20"/>
      <c r="FJ1112" s="20"/>
      <c r="FK1112" s="20"/>
      <c r="FL1112" s="20"/>
      <c r="FM1112" s="20"/>
      <c r="FN1112" s="20"/>
      <c r="FO1112" s="20"/>
      <c r="FP1112" s="20"/>
    </row>
    <row r="1113" spans="1:175" x14ac:dyDescent="0.2">
      <c r="A1113" s="93">
        <f t="shared" si="260"/>
        <v>44528</v>
      </c>
      <c r="B1113" s="94">
        <f t="shared" ca="1" si="272"/>
        <v>503.98776499000002</v>
      </c>
      <c r="C1113" s="95">
        <f t="shared" si="273"/>
        <v>500</v>
      </c>
      <c r="D1113" s="96">
        <f ca="1">IF(A1113&lt;$B$1,VLOOKUP(A1113,[1]DI!$A$4:$B$15000,2,FALSE),0)</f>
        <v>0</v>
      </c>
      <c r="E1113" s="95">
        <f t="shared" ca="1" si="274"/>
        <v>0</v>
      </c>
      <c r="F1113" s="97">
        <f t="shared" si="261"/>
        <v>1.0925</v>
      </c>
      <c r="G1113" s="98">
        <f t="shared" ca="1" si="275"/>
        <v>1</v>
      </c>
      <c r="H1113" s="95">
        <f ca="1">TRUNC(PRODUCT(G$10:G1112),15)</f>
        <v>1.14886633024385</v>
      </c>
      <c r="I1113" s="95">
        <f t="shared" ca="1" si="276"/>
        <v>1.13977600897721</v>
      </c>
      <c r="J1113" s="95">
        <f t="shared" ca="1" si="277"/>
        <v>1.00797553</v>
      </c>
      <c r="K1113" s="95">
        <f t="shared" ca="1" si="278"/>
        <v>3.9877649900000001</v>
      </c>
      <c r="L1113" s="99">
        <f>IF(VLOOKUP(A1113,$U$12:$AD$125,8)=VLOOKUP(A1112,$U$12:$AD$125,8),0,VLOOKUP(A1113,U$12:$AD$125,8))</f>
        <v>0</v>
      </c>
      <c r="M1113" s="100">
        <f>IF(L1113&gt;0,VLOOKUP(L1113,T$12:$AC$125,7),0)</f>
        <v>0</v>
      </c>
      <c r="N1113" s="95">
        <f t="shared" si="249"/>
        <v>0</v>
      </c>
      <c r="O1113" s="95">
        <f t="shared" ca="1" si="279"/>
        <v>3.9877649900000001</v>
      </c>
      <c r="P1113" s="101" t="str">
        <f t="shared" si="280"/>
        <v>J=</v>
      </c>
      <c r="Q1113" s="102">
        <f t="shared" si="281"/>
        <v>44671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  <c r="FI1113" s="20"/>
      <c r="FJ1113" s="20"/>
      <c r="FK1113" s="20"/>
      <c r="FL1113" s="20"/>
      <c r="FM1113" s="20"/>
      <c r="FN1113" s="20"/>
      <c r="FO1113" s="20"/>
      <c r="FP1113" s="20"/>
    </row>
    <row r="1114" spans="1:175" x14ac:dyDescent="0.2">
      <c r="A1114" s="93">
        <f t="shared" si="260"/>
        <v>44529</v>
      </c>
      <c r="B1114" s="94">
        <f t="shared" ca="1" si="272"/>
        <v>503.98776499000002</v>
      </c>
      <c r="C1114" s="95">
        <f t="shared" si="273"/>
        <v>500</v>
      </c>
      <c r="D1114" s="96">
        <f ca="1">IF(A1114&lt;$B$1,VLOOKUP(A1114,[1]DI!$A$4:$B$15000,2,FALSE),0)</f>
        <v>7.6499999999999999E-2</v>
      </c>
      <c r="E1114" s="95">
        <f t="shared" ca="1" si="274"/>
        <v>2.9255999999999998E-4</v>
      </c>
      <c r="F1114" s="97">
        <f t="shared" si="261"/>
        <v>1.0925</v>
      </c>
      <c r="G1114" s="98">
        <f t="shared" ca="1" si="275"/>
        <v>1.0003196217999999</v>
      </c>
      <c r="H1114" s="95">
        <f ca="1">TRUNC(PRODUCT(G$10:G1113),15)</f>
        <v>1.14886633024385</v>
      </c>
      <c r="I1114" s="95">
        <f t="shared" ca="1" si="276"/>
        <v>1.13977600897721</v>
      </c>
      <c r="J1114" s="95">
        <f t="shared" ca="1" si="277"/>
        <v>1.00797553</v>
      </c>
      <c r="K1114" s="95">
        <f t="shared" ca="1" si="278"/>
        <v>3.9877649900000001</v>
      </c>
      <c r="L1114" s="99">
        <f>IF(VLOOKUP(A1114,$U$12:$AD$125,8)=VLOOKUP(A1113,$U$12:$AD$125,8),0,VLOOKUP(A1114,U$12:$AD$125,8))</f>
        <v>0</v>
      </c>
      <c r="M1114" s="100">
        <f>IF(L1114&gt;0,VLOOKUP(L1114,T$12:$AC$125,7),0)</f>
        <v>0</v>
      </c>
      <c r="N1114" s="95">
        <f t="shared" si="249"/>
        <v>0</v>
      </c>
      <c r="O1114" s="95">
        <f t="shared" ca="1" si="279"/>
        <v>3.9877649900000001</v>
      </c>
      <c r="P1114" s="101" t="str">
        <f t="shared" si="280"/>
        <v>J=</v>
      </c>
      <c r="Q1114" s="102">
        <f t="shared" si="281"/>
        <v>44671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  <c r="FI1114" s="20"/>
      <c r="FJ1114" s="20"/>
      <c r="FK1114" s="20"/>
      <c r="FL1114" s="20"/>
      <c r="FM1114" s="20"/>
      <c r="FN1114" s="20"/>
      <c r="FO1114" s="20"/>
      <c r="FP1114" s="20"/>
    </row>
    <row r="1115" spans="1:175" x14ac:dyDescent="0.2">
      <c r="A1115" s="93">
        <f t="shared" si="260"/>
        <v>44530</v>
      </c>
      <c r="B1115" s="94">
        <f t="shared" ca="1" si="272"/>
        <v>504.14884998999997</v>
      </c>
      <c r="C1115" s="95">
        <f t="shared" si="273"/>
        <v>500</v>
      </c>
      <c r="D1115" s="96">
        <f ca="1">IF(A1115&lt;$B$1,VLOOKUP(A1115,[1]DI!$A$4:$B$15000,2,FALSE),0)</f>
        <v>7.6499999999999999E-2</v>
      </c>
      <c r="E1115" s="95">
        <f t="shared" ca="1" si="274"/>
        <v>2.9255999999999998E-4</v>
      </c>
      <c r="F1115" s="97">
        <f t="shared" si="261"/>
        <v>1.0925</v>
      </c>
      <c r="G1115" s="98">
        <f t="shared" ca="1" si="275"/>
        <v>1.0003196217999999</v>
      </c>
      <c r="H1115" s="95">
        <f ca="1">TRUNC(PRODUCT(G$10:G1114),15)</f>
        <v>1.1492335329682799</v>
      </c>
      <c r="I1115" s="95">
        <f t="shared" ca="1" si="276"/>
        <v>1.13977600897721</v>
      </c>
      <c r="J1115" s="95">
        <f t="shared" ca="1" si="277"/>
        <v>1.0082977</v>
      </c>
      <c r="K1115" s="95">
        <f t="shared" ca="1" si="278"/>
        <v>4.1488499900000004</v>
      </c>
      <c r="L1115" s="99">
        <f>IF(VLOOKUP(A1115,$U$12:$AD$125,8)=VLOOKUP(A1114,$U$12:$AD$125,8),0,VLOOKUP(A1115,U$12:$AD$125,8))</f>
        <v>0</v>
      </c>
      <c r="M1115" s="100">
        <f>IF(L1115&gt;0,VLOOKUP(L1115,T$12:$AC$125,7),0)</f>
        <v>0</v>
      </c>
      <c r="N1115" s="95">
        <f t="shared" si="249"/>
        <v>0</v>
      </c>
      <c r="O1115" s="95">
        <f t="shared" ca="1" si="279"/>
        <v>4.1488499900000004</v>
      </c>
      <c r="P1115" s="101" t="str">
        <f t="shared" si="280"/>
        <v>J=</v>
      </c>
      <c r="Q1115" s="102">
        <f t="shared" si="281"/>
        <v>44671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  <c r="FI1115" s="20"/>
      <c r="FJ1115" s="20"/>
      <c r="FK1115" s="20"/>
      <c r="FL1115" s="20"/>
      <c r="FM1115" s="20"/>
      <c r="FN1115" s="20"/>
      <c r="FO1115" s="20"/>
      <c r="FP1115" s="20"/>
    </row>
    <row r="1116" spans="1:175" x14ac:dyDescent="0.2">
      <c r="A1116" s="93">
        <f t="shared" si="260"/>
        <v>44531</v>
      </c>
      <c r="B1116" s="94">
        <f t="shared" ca="1" si="272"/>
        <v>504.30998999000002</v>
      </c>
      <c r="C1116" s="95">
        <f t="shared" si="273"/>
        <v>500</v>
      </c>
      <c r="D1116" s="96">
        <f ca="1">IF(A1116&lt;$B$1,VLOOKUP(A1116,[1]DI!$A$4:$B$15000,2,FALSE),0)</f>
        <v>7.6499999999999999E-2</v>
      </c>
      <c r="E1116" s="95">
        <f t="shared" ca="1" si="274"/>
        <v>2.9255999999999998E-4</v>
      </c>
      <c r="F1116" s="97">
        <f t="shared" si="261"/>
        <v>1.0925</v>
      </c>
      <c r="G1116" s="98">
        <f t="shared" ca="1" si="275"/>
        <v>1.0003196217999999</v>
      </c>
      <c r="H1116" s="95">
        <f ca="1">TRUNC(PRODUCT(G$10:G1115),15)</f>
        <v>1.1496008530587101</v>
      </c>
      <c r="I1116" s="95">
        <f t="shared" ca="1" si="276"/>
        <v>1.13977600897721</v>
      </c>
      <c r="J1116" s="95">
        <f t="shared" ca="1" si="277"/>
        <v>1.00861998</v>
      </c>
      <c r="K1116" s="95">
        <f t="shared" ca="1" si="278"/>
        <v>4.30998999</v>
      </c>
      <c r="L1116" s="99">
        <f>IF(VLOOKUP(A1116,$U$12:$AD$125,8)=VLOOKUP(A1115,$U$12:$AD$125,8),0,VLOOKUP(A1116,U$12:$AD$125,8))</f>
        <v>0</v>
      </c>
      <c r="M1116" s="100">
        <f>IF(L1116&gt;0,VLOOKUP(L1116,T$12:$AC$125,7),0)</f>
        <v>0</v>
      </c>
      <c r="N1116" s="95">
        <f t="shared" si="249"/>
        <v>0</v>
      </c>
      <c r="O1116" s="95">
        <f t="shared" ca="1" si="279"/>
        <v>4.30998999</v>
      </c>
      <c r="P1116" s="101" t="str">
        <f t="shared" si="280"/>
        <v>J=</v>
      </c>
      <c r="Q1116" s="102">
        <f t="shared" si="281"/>
        <v>44671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  <c r="FI1116" s="20"/>
      <c r="FJ1116" s="20"/>
      <c r="FK1116" s="20"/>
      <c r="FL1116" s="20"/>
      <c r="FM1116" s="20"/>
      <c r="FN1116" s="20"/>
      <c r="FO1116" s="20"/>
      <c r="FP1116" s="20"/>
    </row>
    <row r="1117" spans="1:175" x14ac:dyDescent="0.2">
      <c r="A1117" s="93">
        <f t="shared" si="260"/>
        <v>44532</v>
      </c>
      <c r="B1117" s="94">
        <f t="shared" ca="1" si="272"/>
        <v>504.47117500000002</v>
      </c>
      <c r="C1117" s="95">
        <f t="shared" si="273"/>
        <v>500</v>
      </c>
      <c r="D1117" s="96">
        <f ca="1">IF(A1117&lt;$B$1,VLOOKUP(A1117,[1]DI!$A$4:$B$15000,2,FALSE),0)</f>
        <v>7.6499999999999999E-2</v>
      </c>
      <c r="E1117" s="95">
        <f t="shared" ca="1" si="274"/>
        <v>2.9255999999999998E-4</v>
      </c>
      <c r="F1117" s="97">
        <f t="shared" si="261"/>
        <v>1.0925</v>
      </c>
      <c r="G1117" s="98">
        <f t="shared" ca="1" si="275"/>
        <v>1.0003196217999999</v>
      </c>
      <c r="H1117" s="95">
        <f ca="1">TRUNC(PRODUCT(G$10:G1116),15)</f>
        <v>1.14996829055264</v>
      </c>
      <c r="I1117" s="95">
        <f t="shared" ca="1" si="276"/>
        <v>1.13977600897721</v>
      </c>
      <c r="J1117" s="95">
        <f t="shared" ca="1" si="277"/>
        <v>1.0089423500000001</v>
      </c>
      <c r="K1117" s="95">
        <f t="shared" ca="1" si="278"/>
        <v>4.4711749999999997</v>
      </c>
      <c r="L1117" s="99">
        <f>IF(VLOOKUP(A1117,$U$12:$AD$125,8)=VLOOKUP(A1116,$U$12:$AD$125,8),0,VLOOKUP(A1117,U$12:$AD$125,8))</f>
        <v>0</v>
      </c>
      <c r="M1117" s="100">
        <f>IF(L1117&gt;0,VLOOKUP(L1117,T$12:$AC$125,7),0)</f>
        <v>0</v>
      </c>
      <c r="N1117" s="95">
        <f t="shared" si="249"/>
        <v>0</v>
      </c>
      <c r="O1117" s="95">
        <f t="shared" ca="1" si="279"/>
        <v>4.4711749999999997</v>
      </c>
      <c r="P1117" s="101" t="str">
        <f t="shared" si="280"/>
        <v>J=</v>
      </c>
      <c r="Q1117" s="102">
        <f t="shared" si="281"/>
        <v>44671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  <c r="FI1117" s="20"/>
      <c r="FJ1117" s="20"/>
      <c r="FK1117" s="20"/>
      <c r="FL1117" s="20"/>
      <c r="FM1117" s="20"/>
      <c r="FN1117" s="20"/>
      <c r="FO1117" s="20"/>
      <c r="FP1117" s="20"/>
    </row>
    <row r="1118" spans="1:175" x14ac:dyDescent="0.2">
      <c r="A1118" s="93">
        <f t="shared" si="260"/>
        <v>44533</v>
      </c>
      <c r="B1118" s="94">
        <f t="shared" ca="1" si="272"/>
        <v>504.63241499999998</v>
      </c>
      <c r="C1118" s="95">
        <f t="shared" si="273"/>
        <v>500</v>
      </c>
      <c r="D1118" s="96">
        <f ca="1">IF(A1118&lt;$B$1,VLOOKUP(A1118,[1]DI!$A$4:$B$15000,2,FALSE),0)</f>
        <v>7.6499999999999999E-2</v>
      </c>
      <c r="E1118" s="95">
        <f t="shared" ca="1" si="274"/>
        <v>2.9255999999999998E-4</v>
      </c>
      <c r="F1118" s="97">
        <f t="shared" si="261"/>
        <v>1.0925</v>
      </c>
      <c r="G1118" s="98">
        <f t="shared" ca="1" si="275"/>
        <v>1.0003196217999999</v>
      </c>
      <c r="H1118" s="95">
        <f ca="1">TRUNC(PRODUCT(G$10:G1117),15)</f>
        <v>1.15033584548761</v>
      </c>
      <c r="I1118" s="95">
        <f t="shared" ca="1" si="276"/>
        <v>1.13977600897721</v>
      </c>
      <c r="J1118" s="95">
        <f t="shared" ca="1" si="277"/>
        <v>1.00926483</v>
      </c>
      <c r="K1118" s="95">
        <f t="shared" ca="1" si="278"/>
        <v>4.6324149999999999</v>
      </c>
      <c r="L1118" s="99">
        <f>IF(VLOOKUP(A1118,$U$12:$AD$125,8)=VLOOKUP(A1117,$U$12:$AD$125,8),0,VLOOKUP(A1118,U$12:$AD$125,8))</f>
        <v>0</v>
      </c>
      <c r="M1118" s="100">
        <f>IF(L1118&gt;0,VLOOKUP(L1118,T$12:$AC$125,7),0)</f>
        <v>0</v>
      </c>
      <c r="N1118" s="95">
        <f t="shared" si="249"/>
        <v>0</v>
      </c>
      <c r="O1118" s="95">
        <f t="shared" ca="1" si="279"/>
        <v>4.6324149999999999</v>
      </c>
      <c r="P1118" s="101" t="str">
        <f t="shared" si="280"/>
        <v>J=</v>
      </c>
      <c r="Q1118" s="102">
        <f t="shared" si="281"/>
        <v>44671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  <c r="FI1118" s="20"/>
      <c r="FJ1118" s="20"/>
      <c r="FK1118" s="20"/>
      <c r="FL1118" s="20"/>
      <c r="FM1118" s="20"/>
      <c r="FN1118" s="20"/>
      <c r="FO1118" s="20"/>
      <c r="FP1118" s="20"/>
    </row>
    <row r="1119" spans="1:175" x14ac:dyDescent="0.2">
      <c r="A1119" s="93">
        <f t="shared" si="260"/>
        <v>44534</v>
      </c>
      <c r="B1119" s="94">
        <f t="shared" ca="1" si="272"/>
        <v>504.79370999000002</v>
      </c>
      <c r="C1119" s="95">
        <f t="shared" si="273"/>
        <v>500</v>
      </c>
      <c r="D1119" s="96">
        <f ca="1">IF(A1119&lt;$B$1,VLOOKUP(A1119,[1]DI!$A$4:$B$15000,2,FALSE),0)</f>
        <v>0</v>
      </c>
      <c r="E1119" s="95">
        <f t="shared" ca="1" si="274"/>
        <v>0</v>
      </c>
      <c r="F1119" s="97">
        <f t="shared" si="261"/>
        <v>1.0925</v>
      </c>
      <c r="G1119" s="98">
        <f t="shared" ca="1" si="275"/>
        <v>1</v>
      </c>
      <c r="H1119" s="95">
        <f ca="1">TRUNC(PRODUCT(G$10:G1118),15)</f>
        <v>1.15070351790115</v>
      </c>
      <c r="I1119" s="95">
        <f t="shared" ca="1" si="276"/>
        <v>1.13977600897721</v>
      </c>
      <c r="J1119" s="95">
        <f t="shared" ca="1" si="277"/>
        <v>1.0095874199999999</v>
      </c>
      <c r="K1119" s="95">
        <f t="shared" ca="1" si="278"/>
        <v>4.79370999</v>
      </c>
      <c r="L1119" s="99">
        <f>IF(VLOOKUP(A1119,$U$12:$AD$125,8)=VLOOKUP(A1118,$U$12:$AD$125,8),0,VLOOKUP(A1119,U$12:$AD$125,8))</f>
        <v>0</v>
      </c>
      <c r="M1119" s="100">
        <f>IF(L1119&gt;0,VLOOKUP(L1119,T$12:$AC$125,7),0)</f>
        <v>0</v>
      </c>
      <c r="N1119" s="95">
        <f t="shared" si="249"/>
        <v>0</v>
      </c>
      <c r="O1119" s="95">
        <f t="shared" ca="1" si="279"/>
        <v>4.79370999</v>
      </c>
      <c r="P1119" s="101" t="str">
        <f t="shared" si="280"/>
        <v>J=</v>
      </c>
      <c r="Q1119" s="102">
        <f t="shared" si="281"/>
        <v>44671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  <c r="FI1119" s="20"/>
      <c r="FJ1119" s="20"/>
      <c r="FK1119" s="20"/>
      <c r="FL1119" s="20"/>
      <c r="FM1119" s="20"/>
      <c r="FN1119" s="20"/>
      <c r="FO1119" s="20"/>
      <c r="FP1119" s="20"/>
    </row>
    <row r="1120" spans="1:175" x14ac:dyDescent="0.2">
      <c r="A1120" s="93">
        <f t="shared" si="260"/>
        <v>44535</v>
      </c>
      <c r="B1120" s="94">
        <f t="shared" ca="1" si="272"/>
        <v>504.79370999000002</v>
      </c>
      <c r="C1120" s="95">
        <f t="shared" si="273"/>
        <v>500</v>
      </c>
      <c r="D1120" s="96">
        <f ca="1">IF(A1120&lt;$B$1,VLOOKUP(A1120,[1]DI!$A$4:$B$15000,2,FALSE),0)</f>
        <v>0</v>
      </c>
      <c r="E1120" s="95">
        <f t="shared" ca="1" si="274"/>
        <v>0</v>
      </c>
      <c r="F1120" s="97">
        <f t="shared" si="261"/>
        <v>1.0925</v>
      </c>
      <c r="G1120" s="98">
        <f t="shared" ca="1" si="275"/>
        <v>1</v>
      </c>
      <c r="H1120" s="95">
        <f ca="1">TRUNC(PRODUCT(G$10:G1119),15)</f>
        <v>1.15070351790115</v>
      </c>
      <c r="I1120" s="95">
        <f t="shared" ca="1" si="276"/>
        <v>1.13977600897721</v>
      </c>
      <c r="J1120" s="95">
        <f t="shared" ca="1" si="277"/>
        <v>1.0095874199999999</v>
      </c>
      <c r="K1120" s="95">
        <f t="shared" ca="1" si="278"/>
        <v>4.79370999</v>
      </c>
      <c r="L1120" s="99">
        <f>IF(VLOOKUP(A1120,$U$12:$AD$125,8)=VLOOKUP(A1119,$U$12:$AD$125,8),0,VLOOKUP(A1120,U$12:$AD$125,8))</f>
        <v>0</v>
      </c>
      <c r="M1120" s="100">
        <f>IF(L1120&gt;0,VLOOKUP(L1120,T$12:$AC$125,7),0)</f>
        <v>0</v>
      </c>
      <c r="N1120" s="95">
        <f t="shared" si="249"/>
        <v>0</v>
      </c>
      <c r="O1120" s="95">
        <f t="shared" ca="1" si="279"/>
        <v>4.79370999</v>
      </c>
      <c r="P1120" s="101" t="str">
        <f t="shared" si="280"/>
        <v>J=</v>
      </c>
      <c r="Q1120" s="102">
        <f t="shared" si="281"/>
        <v>44671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  <c r="FI1120" s="20"/>
      <c r="FJ1120" s="20"/>
      <c r="FK1120" s="20"/>
      <c r="FL1120" s="20"/>
      <c r="FM1120" s="20"/>
      <c r="FN1120" s="20"/>
      <c r="FO1120" s="20"/>
      <c r="FP1120" s="20"/>
    </row>
    <row r="1121" spans="1:172" x14ac:dyDescent="0.2">
      <c r="A1121" s="93">
        <f t="shared" si="260"/>
        <v>44536</v>
      </c>
      <c r="B1121" s="94">
        <f t="shared" ca="1" si="272"/>
        <v>504.79370999000002</v>
      </c>
      <c r="C1121" s="95">
        <f t="shared" si="273"/>
        <v>500</v>
      </c>
      <c r="D1121" s="96">
        <f ca="1">IF(A1121&lt;$B$1,VLOOKUP(A1121,[1]DI!$A$4:$B$15000,2,FALSE),0)</f>
        <v>7.6499999999999999E-2</v>
      </c>
      <c r="E1121" s="95">
        <f t="shared" ca="1" si="274"/>
        <v>2.9255999999999998E-4</v>
      </c>
      <c r="F1121" s="97">
        <f t="shared" si="261"/>
        <v>1.0925</v>
      </c>
      <c r="G1121" s="98">
        <f t="shared" ca="1" si="275"/>
        <v>1.0003196217999999</v>
      </c>
      <c r="H1121" s="95">
        <f ca="1">TRUNC(PRODUCT(G$10:G1120),15)</f>
        <v>1.15070351790115</v>
      </c>
      <c r="I1121" s="95">
        <f t="shared" ca="1" si="276"/>
        <v>1.13977600897721</v>
      </c>
      <c r="J1121" s="95">
        <f t="shared" ca="1" si="277"/>
        <v>1.0095874199999999</v>
      </c>
      <c r="K1121" s="95">
        <f t="shared" ca="1" si="278"/>
        <v>4.79370999</v>
      </c>
      <c r="L1121" s="99">
        <f>IF(VLOOKUP(A1121,$U$12:$AD$125,8)=VLOOKUP(A1120,$U$12:$AD$125,8),0,VLOOKUP(A1121,U$12:$AD$125,8))</f>
        <v>0</v>
      </c>
      <c r="M1121" s="100">
        <f>IF(L1121&gt;0,VLOOKUP(L1121,T$12:$AC$125,7),0)</f>
        <v>0</v>
      </c>
      <c r="N1121" s="95">
        <f t="shared" si="249"/>
        <v>0</v>
      </c>
      <c r="O1121" s="95">
        <f t="shared" ca="1" si="279"/>
        <v>4.79370999</v>
      </c>
      <c r="P1121" s="101" t="str">
        <f t="shared" si="280"/>
        <v>J=</v>
      </c>
      <c r="Q1121" s="102">
        <f t="shared" si="281"/>
        <v>44671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  <c r="FI1121" s="20"/>
      <c r="FJ1121" s="20"/>
      <c r="FK1121" s="20"/>
      <c r="FL1121" s="20"/>
      <c r="FM1121" s="20"/>
      <c r="FN1121" s="20"/>
      <c r="FO1121" s="20"/>
      <c r="FP1121" s="20"/>
    </row>
    <row r="1122" spans="1:172" x14ac:dyDescent="0.2">
      <c r="A1122" s="93">
        <f t="shared" si="260"/>
        <v>44537</v>
      </c>
      <c r="B1122" s="94">
        <f t="shared" ca="1" si="272"/>
        <v>504.95504999000002</v>
      </c>
      <c r="C1122" s="95">
        <f t="shared" si="273"/>
        <v>500</v>
      </c>
      <c r="D1122" s="96">
        <f ca="1">IF(A1122&lt;$B$1,VLOOKUP(A1122,[1]DI!$A$4:$B$15000,2,FALSE),0)</f>
        <v>7.6499999999999999E-2</v>
      </c>
      <c r="E1122" s="95">
        <f t="shared" ca="1" si="274"/>
        <v>2.9255999999999998E-4</v>
      </c>
      <c r="F1122" s="97">
        <f t="shared" si="261"/>
        <v>1.0925</v>
      </c>
      <c r="G1122" s="98">
        <f t="shared" ca="1" si="275"/>
        <v>1.0003196217999999</v>
      </c>
      <c r="H1122" s="95">
        <f ca="1">TRUNC(PRODUCT(G$10:G1121),15)</f>
        <v>1.1510713078308099</v>
      </c>
      <c r="I1122" s="95">
        <f t="shared" ca="1" si="276"/>
        <v>1.13977600897721</v>
      </c>
      <c r="J1122" s="95">
        <f t="shared" ca="1" si="277"/>
        <v>1.0099100999999999</v>
      </c>
      <c r="K1122" s="95">
        <f t="shared" ca="1" si="278"/>
        <v>4.95504999</v>
      </c>
      <c r="L1122" s="99">
        <f>IF(VLOOKUP(A1122,$U$12:$AD$125,8)=VLOOKUP(A1121,$U$12:$AD$125,8),0,VLOOKUP(A1122,U$12:$AD$125,8))</f>
        <v>0</v>
      </c>
      <c r="M1122" s="100">
        <f>IF(L1122&gt;0,VLOOKUP(L1122,T$12:$AC$125,7),0)</f>
        <v>0</v>
      </c>
      <c r="N1122" s="95">
        <f t="shared" si="249"/>
        <v>0</v>
      </c>
      <c r="O1122" s="95">
        <f t="shared" ca="1" si="279"/>
        <v>4.95504999</v>
      </c>
      <c r="P1122" s="101" t="str">
        <f t="shared" si="280"/>
        <v>J=</v>
      </c>
      <c r="Q1122" s="102">
        <f t="shared" si="281"/>
        <v>44671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  <c r="FI1122" s="20"/>
      <c r="FJ1122" s="20"/>
      <c r="FK1122" s="20"/>
      <c r="FL1122" s="20"/>
      <c r="FM1122" s="20"/>
      <c r="FN1122" s="20"/>
      <c r="FO1122" s="20"/>
      <c r="FP1122" s="20"/>
    </row>
    <row r="1123" spans="1:172" x14ac:dyDescent="0.2">
      <c r="A1123" s="93">
        <f t="shared" si="260"/>
        <v>44538</v>
      </c>
      <c r="B1123" s="94">
        <f t="shared" ca="1" si="272"/>
        <v>505.11644498999999</v>
      </c>
      <c r="C1123" s="95">
        <f t="shared" si="273"/>
        <v>500</v>
      </c>
      <c r="D1123" s="96">
        <f ca="1">IF(A1123&lt;$B$1,VLOOKUP(A1123,[1]DI!$A$4:$B$15000,2,FALSE),0)</f>
        <v>7.6499999999999999E-2</v>
      </c>
      <c r="E1123" s="95">
        <f t="shared" ca="1" si="274"/>
        <v>2.9255999999999998E-4</v>
      </c>
      <c r="F1123" s="97">
        <f t="shared" si="261"/>
        <v>1.0925</v>
      </c>
      <c r="G1123" s="98">
        <f t="shared" ca="1" si="275"/>
        <v>1.0003196217999999</v>
      </c>
      <c r="H1123" s="95">
        <f ca="1">TRUNC(PRODUCT(G$10:G1122),15)</f>
        <v>1.1514392153141499</v>
      </c>
      <c r="I1123" s="95">
        <f t="shared" ca="1" si="276"/>
        <v>1.13977600897721</v>
      </c>
      <c r="J1123" s="95">
        <f t="shared" ca="1" si="277"/>
        <v>1.0102328899999999</v>
      </c>
      <c r="K1123" s="95">
        <f t="shared" ca="1" si="278"/>
        <v>5.1164449899999997</v>
      </c>
      <c r="L1123" s="99">
        <f>IF(VLOOKUP(A1123,$U$12:$AD$125,8)=VLOOKUP(A1122,$U$12:$AD$125,8),0,VLOOKUP(A1123,U$12:$AD$125,8))</f>
        <v>0</v>
      </c>
      <c r="M1123" s="100">
        <f>IF(L1123&gt;0,VLOOKUP(L1123,T$12:$AC$125,7),0)</f>
        <v>0</v>
      </c>
      <c r="N1123" s="95">
        <f t="shared" si="249"/>
        <v>0</v>
      </c>
      <c r="O1123" s="95">
        <f t="shared" ca="1" si="279"/>
        <v>5.1164449899999997</v>
      </c>
      <c r="P1123" s="101" t="str">
        <f t="shared" si="280"/>
        <v>J=</v>
      </c>
      <c r="Q1123" s="102">
        <f t="shared" si="281"/>
        <v>44671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  <c r="FI1123" s="20"/>
      <c r="FJ1123" s="20"/>
      <c r="FK1123" s="20"/>
      <c r="FL1123" s="20"/>
      <c r="FM1123" s="20"/>
      <c r="FN1123" s="20"/>
      <c r="FO1123" s="20"/>
      <c r="FP1123" s="20"/>
    </row>
    <row r="1124" spans="1:172" x14ac:dyDescent="0.2">
      <c r="A1124" s="93">
        <f t="shared" si="260"/>
        <v>44539</v>
      </c>
      <c r="B1124" s="94">
        <f t="shared" ca="1" si="272"/>
        <v>505.27789498999999</v>
      </c>
      <c r="C1124" s="95">
        <f t="shared" si="273"/>
        <v>500</v>
      </c>
      <c r="D1124" s="96">
        <f ca="1">IF(A1124&lt;$B$1,VLOOKUP(A1124,[1]DI!$A$4:$B$15000,2,FALSE),0)</f>
        <v>9.1499999999999998E-2</v>
      </c>
      <c r="E1124" s="95">
        <f t="shared" ca="1" si="274"/>
        <v>3.4749E-4</v>
      </c>
      <c r="F1124" s="97">
        <f t="shared" si="261"/>
        <v>1.0925</v>
      </c>
      <c r="G1124" s="98">
        <f t="shared" ca="1" si="275"/>
        <v>1.0003796328250001</v>
      </c>
      <c r="H1124" s="95">
        <f ca="1">TRUNC(PRODUCT(G$10:G1123),15)</f>
        <v>1.1518072403887401</v>
      </c>
      <c r="I1124" s="95">
        <f t="shared" ca="1" si="276"/>
        <v>1.13977600897721</v>
      </c>
      <c r="J1124" s="95">
        <f t="shared" ca="1" si="277"/>
        <v>1.01055579</v>
      </c>
      <c r="K1124" s="95">
        <f t="shared" ca="1" si="278"/>
        <v>5.2778949900000001</v>
      </c>
      <c r="L1124" s="99">
        <f>IF(VLOOKUP(A1124,$U$12:$AD$125,8)=VLOOKUP(A1123,$U$12:$AD$125,8),0,VLOOKUP(A1124,U$12:$AD$125,8))</f>
        <v>0</v>
      </c>
      <c r="M1124" s="100">
        <f>IF(L1124&gt;0,VLOOKUP(L1124,T$12:$AC$125,7),0)</f>
        <v>0</v>
      </c>
      <c r="N1124" s="95">
        <f t="shared" si="249"/>
        <v>0</v>
      </c>
      <c r="O1124" s="95">
        <f t="shared" ca="1" si="279"/>
        <v>5.2778949900000001</v>
      </c>
      <c r="P1124" s="101" t="str">
        <f t="shared" si="280"/>
        <v>J=</v>
      </c>
      <c r="Q1124" s="102">
        <f t="shared" si="281"/>
        <v>44671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  <c r="FI1124" s="20"/>
      <c r="FJ1124" s="20"/>
      <c r="FK1124" s="20"/>
      <c r="FL1124" s="20"/>
      <c r="FM1124" s="20"/>
      <c r="FN1124" s="20"/>
      <c r="FO1124" s="20"/>
      <c r="FP1124" s="20"/>
    </row>
    <row r="1125" spans="1:172" x14ac:dyDescent="0.2">
      <c r="A1125" s="93">
        <f t="shared" si="260"/>
        <v>44540</v>
      </c>
      <c r="B1125" s="94">
        <f t="shared" ca="1" si="272"/>
        <v>505.46971500000001</v>
      </c>
      <c r="C1125" s="95">
        <f t="shared" si="273"/>
        <v>500</v>
      </c>
      <c r="D1125" s="96">
        <f ca="1">IF(A1125&lt;$B$1,VLOOKUP(A1125,[1]DI!$A$4:$B$15000,2,FALSE),0)</f>
        <v>9.1499999999999998E-2</v>
      </c>
      <c r="E1125" s="95">
        <f t="shared" ca="1" si="274"/>
        <v>3.4749E-4</v>
      </c>
      <c r="F1125" s="97">
        <f t="shared" si="261"/>
        <v>1.0925</v>
      </c>
      <c r="G1125" s="98">
        <f t="shared" ca="1" si="275"/>
        <v>1.0003796328250001</v>
      </c>
      <c r="H1125" s="95">
        <f ca="1">TRUNC(PRODUCT(G$10:G1124),15)</f>
        <v>1.15224450422526</v>
      </c>
      <c r="I1125" s="95">
        <f t="shared" ca="1" si="276"/>
        <v>1.13977600897721</v>
      </c>
      <c r="J1125" s="95">
        <f t="shared" ca="1" si="277"/>
        <v>1.0109394300000001</v>
      </c>
      <c r="K1125" s="95">
        <f t="shared" ca="1" si="278"/>
        <v>5.4697149999999999</v>
      </c>
      <c r="L1125" s="99">
        <f>IF(VLOOKUP(A1125,$U$12:$AD$125,8)=VLOOKUP(A1124,$U$12:$AD$125,8),0,VLOOKUP(A1125,U$12:$AD$125,8))</f>
        <v>0</v>
      </c>
      <c r="M1125" s="100">
        <f>IF(L1125&gt;0,VLOOKUP(L1125,T$12:$AC$125,7),0)</f>
        <v>0</v>
      </c>
      <c r="N1125" s="95">
        <f t="shared" si="249"/>
        <v>0</v>
      </c>
      <c r="O1125" s="95">
        <f t="shared" ca="1" si="279"/>
        <v>5.4697149999999999</v>
      </c>
      <c r="P1125" s="101" t="str">
        <f t="shared" si="280"/>
        <v>J=</v>
      </c>
      <c r="Q1125" s="102">
        <f t="shared" si="281"/>
        <v>44671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  <c r="FI1125" s="20"/>
      <c r="FJ1125" s="20"/>
      <c r="FK1125" s="20"/>
      <c r="FL1125" s="20"/>
      <c r="FM1125" s="20"/>
      <c r="FN1125" s="20"/>
      <c r="FO1125" s="20"/>
      <c r="FP1125" s="20"/>
    </row>
    <row r="1126" spans="1:172" x14ac:dyDescent="0.2">
      <c r="A1126" s="93">
        <f t="shared" si="260"/>
        <v>44541</v>
      </c>
      <c r="B1126" s="94">
        <f t="shared" ca="1" si="272"/>
        <v>505.66160500000001</v>
      </c>
      <c r="C1126" s="95">
        <f t="shared" si="273"/>
        <v>500</v>
      </c>
      <c r="D1126" s="96">
        <f ca="1">IF(A1126&lt;$B$1,VLOOKUP(A1126,[1]DI!$A$4:$B$15000,2,FALSE),0)</f>
        <v>0</v>
      </c>
      <c r="E1126" s="95">
        <f t="shared" ca="1" si="274"/>
        <v>0</v>
      </c>
      <c r="F1126" s="97">
        <f t="shared" si="261"/>
        <v>1.0925</v>
      </c>
      <c r="G1126" s="98">
        <f t="shared" ca="1" si="275"/>
        <v>1</v>
      </c>
      <c r="H1126" s="95">
        <f ca="1">TRUNC(PRODUCT(G$10:G1125),15)</f>
        <v>1.15268193406149</v>
      </c>
      <c r="I1126" s="95">
        <f t="shared" ca="1" si="276"/>
        <v>1.13977600897721</v>
      </c>
      <c r="J1126" s="95">
        <f t="shared" ca="1" si="277"/>
        <v>1.01132321</v>
      </c>
      <c r="K1126" s="95">
        <f t="shared" ca="1" si="278"/>
        <v>5.6616049999999998</v>
      </c>
      <c r="L1126" s="99">
        <f>IF(VLOOKUP(A1126,$U$12:$AD$125,8)=VLOOKUP(A1125,$U$12:$AD$125,8),0,VLOOKUP(A1126,U$12:$AD$125,8))</f>
        <v>0</v>
      </c>
      <c r="M1126" s="100">
        <f>IF(L1126&gt;0,VLOOKUP(L1126,T$12:$AC$125,7),0)</f>
        <v>0</v>
      </c>
      <c r="N1126" s="95">
        <f t="shared" si="249"/>
        <v>0</v>
      </c>
      <c r="O1126" s="95">
        <f t="shared" ca="1" si="279"/>
        <v>5.6616049999999998</v>
      </c>
      <c r="P1126" s="101" t="str">
        <f t="shared" si="280"/>
        <v>J=</v>
      </c>
      <c r="Q1126" s="102">
        <f t="shared" si="281"/>
        <v>44671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  <c r="FI1126" s="20"/>
      <c r="FJ1126" s="20"/>
      <c r="FK1126" s="20"/>
      <c r="FL1126" s="20"/>
      <c r="FM1126" s="20"/>
      <c r="FN1126" s="20"/>
      <c r="FO1126" s="20"/>
      <c r="FP1126" s="20"/>
    </row>
    <row r="1127" spans="1:172" x14ac:dyDescent="0.2">
      <c r="A1127" s="93">
        <f t="shared" si="260"/>
        <v>44542</v>
      </c>
      <c r="B1127" s="94">
        <f t="shared" ca="1" si="272"/>
        <v>505.66160500000001</v>
      </c>
      <c r="C1127" s="95">
        <f t="shared" si="273"/>
        <v>500</v>
      </c>
      <c r="D1127" s="96">
        <f ca="1">IF(A1127&lt;$B$1,VLOOKUP(A1127,[1]DI!$A$4:$B$15000,2,FALSE),0)</f>
        <v>0</v>
      </c>
      <c r="E1127" s="95">
        <f t="shared" ca="1" si="274"/>
        <v>0</v>
      </c>
      <c r="F1127" s="97">
        <f t="shared" si="261"/>
        <v>1.0925</v>
      </c>
      <c r="G1127" s="98">
        <f t="shared" ca="1" si="275"/>
        <v>1</v>
      </c>
      <c r="H1127" s="95">
        <f ca="1">TRUNC(PRODUCT(G$10:G1126),15)</f>
        <v>1.15268193406149</v>
      </c>
      <c r="I1127" s="95">
        <f t="shared" ca="1" si="276"/>
        <v>1.13977600897721</v>
      </c>
      <c r="J1127" s="95">
        <f t="shared" ca="1" si="277"/>
        <v>1.01132321</v>
      </c>
      <c r="K1127" s="95">
        <f t="shared" ca="1" si="278"/>
        <v>5.6616049999999998</v>
      </c>
      <c r="L1127" s="99">
        <f>IF(VLOOKUP(A1127,$U$12:$AD$125,8)=VLOOKUP(A1126,$U$12:$AD$125,8),0,VLOOKUP(A1127,U$12:$AD$125,8))</f>
        <v>0</v>
      </c>
      <c r="M1127" s="100">
        <f>IF(L1127&gt;0,VLOOKUP(L1127,T$12:$AC$125,7),0)</f>
        <v>0</v>
      </c>
      <c r="N1127" s="95">
        <f t="shared" si="249"/>
        <v>0</v>
      </c>
      <c r="O1127" s="95">
        <f t="shared" ca="1" si="279"/>
        <v>5.6616049999999998</v>
      </c>
      <c r="P1127" s="101" t="str">
        <f t="shared" si="280"/>
        <v>J=</v>
      </c>
      <c r="Q1127" s="102">
        <f t="shared" si="281"/>
        <v>44671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  <c r="FI1127" s="20"/>
      <c r="FJ1127" s="20"/>
      <c r="FK1127" s="20"/>
      <c r="FL1127" s="20"/>
      <c r="FM1127" s="20"/>
      <c r="FN1127" s="20"/>
      <c r="FO1127" s="20"/>
      <c r="FP1127" s="20"/>
    </row>
    <row r="1128" spans="1:172" x14ac:dyDescent="0.2">
      <c r="A1128" s="93">
        <f t="shared" si="260"/>
        <v>44543</v>
      </c>
      <c r="B1128" s="94">
        <f t="shared" ca="1" si="272"/>
        <v>505.66160500000001</v>
      </c>
      <c r="C1128" s="95">
        <f t="shared" si="273"/>
        <v>500</v>
      </c>
      <c r="D1128" s="96">
        <f ca="1">IF(A1128&lt;$B$1,VLOOKUP(A1128,[1]DI!$A$4:$B$15000,2,FALSE),0)</f>
        <v>9.1499999999999998E-2</v>
      </c>
      <c r="E1128" s="95">
        <f t="shared" ca="1" si="274"/>
        <v>3.4749E-4</v>
      </c>
      <c r="F1128" s="97">
        <f t="shared" si="261"/>
        <v>1.0925</v>
      </c>
      <c r="G1128" s="98">
        <f t="shared" ca="1" si="275"/>
        <v>1.0003796328250001</v>
      </c>
      <c r="H1128" s="95">
        <f ca="1">TRUNC(PRODUCT(G$10:G1127),15)</f>
        <v>1.15268193406149</v>
      </c>
      <c r="I1128" s="95">
        <f t="shared" ca="1" si="276"/>
        <v>1.13977600897721</v>
      </c>
      <c r="J1128" s="95">
        <f t="shared" ca="1" si="277"/>
        <v>1.01132321</v>
      </c>
      <c r="K1128" s="95">
        <f t="shared" ca="1" si="278"/>
        <v>5.6616049999999998</v>
      </c>
      <c r="L1128" s="99">
        <f>IF(VLOOKUP(A1128,$U$12:$AD$125,8)=VLOOKUP(A1127,$U$12:$AD$125,8),0,VLOOKUP(A1128,U$12:$AD$125,8))</f>
        <v>0</v>
      </c>
      <c r="M1128" s="100">
        <f>IF(L1128&gt;0,VLOOKUP(L1128,T$12:$AC$125,7),0)</f>
        <v>0</v>
      </c>
      <c r="N1128" s="95">
        <f t="shared" si="249"/>
        <v>0</v>
      </c>
      <c r="O1128" s="95">
        <f t="shared" ca="1" si="279"/>
        <v>5.6616049999999998</v>
      </c>
      <c r="P1128" s="101" t="str">
        <f t="shared" si="280"/>
        <v>J=</v>
      </c>
      <c r="Q1128" s="102">
        <f t="shared" si="281"/>
        <v>44671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  <c r="FI1128" s="20"/>
      <c r="FJ1128" s="20"/>
      <c r="FK1128" s="20"/>
      <c r="FL1128" s="20"/>
      <c r="FM1128" s="20"/>
      <c r="FN1128" s="20"/>
      <c r="FO1128" s="20"/>
      <c r="FP1128" s="20"/>
    </row>
    <row r="1129" spans="1:172" x14ac:dyDescent="0.2">
      <c r="A1129" s="93">
        <f t="shared" si="260"/>
        <v>44544</v>
      </c>
      <c r="B1129" s="94">
        <f t="shared" ca="1" si="272"/>
        <v>505.85356998999998</v>
      </c>
      <c r="C1129" s="95">
        <f t="shared" si="273"/>
        <v>500</v>
      </c>
      <c r="D1129" s="96">
        <f ca="1">IF(A1129&lt;$B$1,VLOOKUP(A1129,[1]DI!$A$4:$B$15000,2,FALSE),0)</f>
        <v>9.1499999999999998E-2</v>
      </c>
      <c r="E1129" s="95">
        <f t="shared" ca="1" si="274"/>
        <v>3.4749E-4</v>
      </c>
      <c r="F1129" s="97">
        <f t="shared" si="261"/>
        <v>1.0925</v>
      </c>
      <c r="G1129" s="98">
        <f t="shared" ca="1" si="275"/>
        <v>1.0003796328250001</v>
      </c>
      <c r="H1129" s="95">
        <f ca="1">TRUNC(PRODUCT(G$10:G1128),15)</f>
        <v>1.15311952996044</v>
      </c>
      <c r="I1129" s="95">
        <f t="shared" ca="1" si="276"/>
        <v>1.13977600897721</v>
      </c>
      <c r="J1129" s="95">
        <f t="shared" ca="1" si="277"/>
        <v>1.0117071399999999</v>
      </c>
      <c r="K1129" s="95">
        <f t="shared" ca="1" si="278"/>
        <v>5.8535699899999996</v>
      </c>
      <c r="L1129" s="99">
        <f>IF(VLOOKUP(A1129,$U$12:$AD$125,8)=VLOOKUP(A1128,$U$12:$AD$125,8),0,VLOOKUP(A1129,U$12:$AD$125,8))</f>
        <v>0</v>
      </c>
      <c r="M1129" s="100">
        <f>IF(L1129&gt;0,VLOOKUP(L1129,T$12:$AC$125,7),0)</f>
        <v>0</v>
      </c>
      <c r="N1129" s="95">
        <f t="shared" si="249"/>
        <v>0</v>
      </c>
      <c r="O1129" s="95">
        <f t="shared" ca="1" si="279"/>
        <v>5.8535699899999996</v>
      </c>
      <c r="P1129" s="101" t="str">
        <f t="shared" si="280"/>
        <v>J=</v>
      </c>
      <c r="Q1129" s="102">
        <f t="shared" si="281"/>
        <v>44671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  <c r="FI1129" s="20"/>
      <c r="FJ1129" s="20"/>
      <c r="FK1129" s="20"/>
      <c r="FL1129" s="20"/>
      <c r="FM1129" s="20"/>
      <c r="FN1129" s="20"/>
      <c r="FO1129" s="20"/>
      <c r="FP1129" s="20"/>
    </row>
    <row r="1130" spans="1:172" x14ac:dyDescent="0.2">
      <c r="A1130" s="93">
        <f t="shared" si="260"/>
        <v>44545</v>
      </c>
      <c r="B1130" s="94">
        <f t="shared" ca="1" si="272"/>
        <v>506.04561000000001</v>
      </c>
      <c r="C1130" s="95">
        <f t="shared" si="273"/>
        <v>500</v>
      </c>
      <c r="D1130" s="96">
        <f ca="1">IF(A1130&lt;$B$1,VLOOKUP(A1130,[1]DI!$A$4:$B$15000,2,FALSE),0)</f>
        <v>9.1499999999999998E-2</v>
      </c>
      <c r="E1130" s="95">
        <f t="shared" ca="1" si="274"/>
        <v>3.4749E-4</v>
      </c>
      <c r="F1130" s="97">
        <f t="shared" si="261"/>
        <v>1.0925</v>
      </c>
      <c r="G1130" s="98">
        <f t="shared" ca="1" si="275"/>
        <v>1.0003796328250001</v>
      </c>
      <c r="H1130" s="95">
        <f ca="1">TRUNC(PRODUCT(G$10:G1129),15)</f>
        <v>1.15355729198517</v>
      </c>
      <c r="I1130" s="95">
        <f t="shared" ca="1" si="276"/>
        <v>1.13977600897721</v>
      </c>
      <c r="J1130" s="95">
        <f t="shared" ca="1" si="277"/>
        <v>1.0120912200000001</v>
      </c>
      <c r="K1130" s="95">
        <f t="shared" ca="1" si="278"/>
        <v>6.0456099999999999</v>
      </c>
      <c r="L1130" s="99">
        <f>IF(VLOOKUP(A1130,$U$12:$AD$125,8)=VLOOKUP(A1129,$U$12:$AD$125,8),0,VLOOKUP(A1130,U$12:$AD$125,8))</f>
        <v>0</v>
      </c>
      <c r="M1130" s="100">
        <f>IF(L1130&gt;0,VLOOKUP(L1130,T$12:$AC$125,7),0)</f>
        <v>0</v>
      </c>
      <c r="N1130" s="95">
        <f t="shared" si="249"/>
        <v>0</v>
      </c>
      <c r="O1130" s="95">
        <f t="shared" ca="1" si="279"/>
        <v>6.0456099999999999</v>
      </c>
      <c r="P1130" s="101" t="str">
        <f t="shared" si="280"/>
        <v>J=</v>
      </c>
      <c r="Q1130" s="102">
        <f t="shared" si="281"/>
        <v>44671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  <c r="FI1130" s="20"/>
      <c r="FJ1130" s="20"/>
      <c r="FK1130" s="20"/>
      <c r="FL1130" s="20"/>
      <c r="FM1130" s="20"/>
      <c r="FN1130" s="20"/>
      <c r="FO1130" s="20"/>
      <c r="FP1130" s="20"/>
    </row>
    <row r="1131" spans="1:172" x14ac:dyDescent="0.2">
      <c r="A1131" s="93">
        <f t="shared" si="260"/>
        <v>44546</v>
      </c>
      <c r="B1131" s="94">
        <f t="shared" ca="1" si="272"/>
        <v>506.23772000000002</v>
      </c>
      <c r="C1131" s="95">
        <f t="shared" si="273"/>
        <v>500</v>
      </c>
      <c r="D1131" s="96">
        <f ca="1">IF(A1131&lt;$B$1,VLOOKUP(A1131,[1]DI!$A$4:$B$15000,2,FALSE),0)</f>
        <v>9.1499999999999998E-2</v>
      </c>
      <c r="E1131" s="95">
        <f t="shared" ca="1" si="274"/>
        <v>3.4749E-4</v>
      </c>
      <c r="F1131" s="97">
        <f t="shared" si="261"/>
        <v>1.0925</v>
      </c>
      <c r="G1131" s="98">
        <f t="shared" ca="1" si="275"/>
        <v>1.0003796328250001</v>
      </c>
      <c r="H1131" s="95">
        <f ca="1">TRUNC(PRODUCT(G$10:G1130),15)</f>
        <v>1.15399522019872</v>
      </c>
      <c r="I1131" s="95">
        <f t="shared" ca="1" si="276"/>
        <v>1.13977600897721</v>
      </c>
      <c r="J1131" s="95">
        <f t="shared" ca="1" si="277"/>
        <v>1.01247544</v>
      </c>
      <c r="K1131" s="95">
        <f t="shared" ca="1" si="278"/>
        <v>6.2377200000000004</v>
      </c>
      <c r="L1131" s="99">
        <f>IF(VLOOKUP(A1131,$U$12:$AD$125,8)=VLOOKUP(A1130,$U$12:$AD$125,8),0,VLOOKUP(A1131,U$12:$AD$125,8))</f>
        <v>0</v>
      </c>
      <c r="M1131" s="100">
        <f>IF(L1131&gt;0,VLOOKUP(L1131,T$12:$AC$125,7),0)</f>
        <v>0</v>
      </c>
      <c r="N1131" s="95">
        <f t="shared" si="249"/>
        <v>0</v>
      </c>
      <c r="O1131" s="95">
        <f t="shared" ca="1" si="279"/>
        <v>6.2377200000000004</v>
      </c>
      <c r="P1131" s="101" t="str">
        <f t="shared" si="280"/>
        <v>J=</v>
      </c>
      <c r="Q1131" s="102">
        <f t="shared" si="281"/>
        <v>44671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  <c r="FI1131" s="20"/>
      <c r="FJ1131" s="20"/>
      <c r="FK1131" s="20"/>
      <c r="FL1131" s="20"/>
      <c r="FM1131" s="20"/>
      <c r="FN1131" s="20"/>
      <c r="FO1131" s="20"/>
      <c r="FP1131" s="20"/>
    </row>
    <row r="1132" spans="1:172" x14ac:dyDescent="0.2">
      <c r="A1132" s="93">
        <f t="shared" si="260"/>
        <v>44547</v>
      </c>
      <c r="B1132" s="94">
        <f t="shared" ca="1" si="272"/>
        <v>506.42990499000001</v>
      </c>
      <c r="C1132" s="95">
        <f t="shared" si="273"/>
        <v>500</v>
      </c>
      <c r="D1132" s="96">
        <f ca="1">IF(A1132&lt;$B$1,VLOOKUP(A1132,[1]DI!$A$4:$B$15000,2,FALSE),0)</f>
        <v>9.1499999999999998E-2</v>
      </c>
      <c r="E1132" s="95">
        <f t="shared" ca="1" si="274"/>
        <v>3.4749E-4</v>
      </c>
      <c r="F1132" s="97">
        <f t="shared" si="261"/>
        <v>1.0925</v>
      </c>
      <c r="G1132" s="98">
        <f t="shared" ca="1" si="275"/>
        <v>1.0003796328250001</v>
      </c>
      <c r="H1132" s="95">
        <f ca="1">TRUNC(PRODUCT(G$10:G1131),15)</f>
        <v>1.1544333146642001</v>
      </c>
      <c r="I1132" s="95">
        <f t="shared" ca="1" si="276"/>
        <v>1.13977600897721</v>
      </c>
      <c r="J1132" s="95">
        <f t="shared" ca="1" si="277"/>
        <v>1.0128598099999999</v>
      </c>
      <c r="K1132" s="95">
        <f t="shared" ca="1" si="278"/>
        <v>6.4299049899999998</v>
      </c>
      <c r="L1132" s="99">
        <f>IF(VLOOKUP(A1132,$U$12:$AD$125,8)=VLOOKUP(A1131,$U$12:$AD$125,8),0,VLOOKUP(A1132,U$12:$AD$125,8))</f>
        <v>0</v>
      </c>
      <c r="M1132" s="100">
        <f>IF(L1132&gt;0,VLOOKUP(L1132,T$12:$AC$125,7),0)</f>
        <v>0</v>
      </c>
      <c r="N1132" s="95">
        <f t="shared" si="249"/>
        <v>0</v>
      </c>
      <c r="O1132" s="95">
        <f t="shared" ca="1" si="279"/>
        <v>6.4299049899999998</v>
      </c>
      <c r="P1132" s="101" t="str">
        <f t="shared" si="280"/>
        <v>J=</v>
      </c>
      <c r="Q1132" s="102">
        <f t="shared" si="281"/>
        <v>44671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  <c r="FI1132" s="20"/>
      <c r="FJ1132" s="20"/>
      <c r="FK1132" s="20"/>
      <c r="FL1132" s="20"/>
      <c r="FM1132" s="20"/>
      <c r="FN1132" s="20"/>
      <c r="FO1132" s="20"/>
      <c r="FP1132" s="20"/>
    </row>
    <row r="1133" spans="1:172" x14ac:dyDescent="0.2">
      <c r="A1133" s="93">
        <f t="shared" si="260"/>
        <v>44548</v>
      </c>
      <c r="B1133" s="94">
        <f t="shared" ca="1" si="272"/>
        <v>506.622165</v>
      </c>
      <c r="C1133" s="95">
        <f t="shared" si="273"/>
        <v>500</v>
      </c>
      <c r="D1133" s="96">
        <f ca="1">IF(A1133&lt;$B$1,VLOOKUP(A1133,[1]DI!$A$4:$B$15000,2,FALSE),0)</f>
        <v>0</v>
      </c>
      <c r="E1133" s="95">
        <f t="shared" ca="1" si="274"/>
        <v>0</v>
      </c>
      <c r="F1133" s="97">
        <f t="shared" si="261"/>
        <v>1.0925</v>
      </c>
      <c r="G1133" s="98">
        <f t="shared" ca="1" si="275"/>
        <v>1</v>
      </c>
      <c r="H1133" s="95">
        <f ca="1">TRUNC(PRODUCT(G$10:G1132),15)</f>
        <v>1.1548715754447201</v>
      </c>
      <c r="I1133" s="95">
        <f t="shared" ca="1" si="276"/>
        <v>1.13977600897721</v>
      </c>
      <c r="J1133" s="95">
        <f t="shared" ca="1" si="277"/>
        <v>1.01324433</v>
      </c>
      <c r="K1133" s="95">
        <f t="shared" ca="1" si="278"/>
        <v>6.6221649999999999</v>
      </c>
      <c r="L1133" s="99">
        <f>IF(VLOOKUP(A1133,$U$12:$AD$125,8)=VLOOKUP(A1132,$U$12:$AD$125,8),0,VLOOKUP(A1133,U$12:$AD$125,8))</f>
        <v>0</v>
      </c>
      <c r="M1133" s="100">
        <f>IF(L1133&gt;0,VLOOKUP(L1133,T$12:$AC$125,7),0)</f>
        <v>0</v>
      </c>
      <c r="N1133" s="95">
        <f t="shared" si="249"/>
        <v>0</v>
      </c>
      <c r="O1133" s="95">
        <f t="shared" ca="1" si="279"/>
        <v>6.6221649999999999</v>
      </c>
      <c r="P1133" s="101" t="str">
        <f t="shared" si="280"/>
        <v>J=</v>
      </c>
      <c r="Q1133" s="102">
        <f t="shared" si="281"/>
        <v>44671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  <c r="FI1133" s="20"/>
      <c r="FJ1133" s="20"/>
      <c r="FK1133" s="20"/>
      <c r="FL1133" s="20"/>
      <c r="FM1133" s="20"/>
      <c r="FN1133" s="20"/>
      <c r="FO1133" s="20"/>
      <c r="FP1133" s="20"/>
    </row>
    <row r="1134" spans="1:172" x14ac:dyDescent="0.2">
      <c r="A1134" s="93">
        <f t="shared" si="260"/>
        <v>44549</v>
      </c>
      <c r="B1134" s="94">
        <f t="shared" ca="1" si="272"/>
        <v>506.622165</v>
      </c>
      <c r="C1134" s="95">
        <f t="shared" si="273"/>
        <v>500</v>
      </c>
      <c r="D1134" s="96">
        <f ca="1">IF(A1134&lt;$B$1,VLOOKUP(A1134,[1]DI!$A$4:$B$15000,2,FALSE),0)</f>
        <v>0</v>
      </c>
      <c r="E1134" s="95">
        <f t="shared" ca="1" si="274"/>
        <v>0</v>
      </c>
      <c r="F1134" s="97">
        <f t="shared" si="261"/>
        <v>1.0925</v>
      </c>
      <c r="G1134" s="98">
        <f t="shared" ca="1" si="275"/>
        <v>1</v>
      </c>
      <c r="H1134" s="95">
        <f ca="1">TRUNC(PRODUCT(G$10:G1133),15)</f>
        <v>1.1548715754447201</v>
      </c>
      <c r="I1134" s="95">
        <f t="shared" ca="1" si="276"/>
        <v>1.13977600897721</v>
      </c>
      <c r="J1134" s="95">
        <f t="shared" ca="1" si="277"/>
        <v>1.01324433</v>
      </c>
      <c r="K1134" s="95">
        <f t="shared" ca="1" si="278"/>
        <v>6.6221649999999999</v>
      </c>
      <c r="L1134" s="99">
        <f>IF(VLOOKUP(A1134,$U$12:$AD$125,8)=VLOOKUP(A1133,$U$12:$AD$125,8),0,VLOOKUP(A1134,U$12:$AD$125,8))</f>
        <v>0</v>
      </c>
      <c r="M1134" s="100">
        <f>IF(L1134&gt;0,VLOOKUP(L1134,T$12:$AC$125,7),0)</f>
        <v>0</v>
      </c>
      <c r="N1134" s="95">
        <f t="shared" si="249"/>
        <v>0</v>
      </c>
      <c r="O1134" s="95">
        <f t="shared" ca="1" si="279"/>
        <v>6.6221649999999999</v>
      </c>
      <c r="P1134" s="101" t="str">
        <f t="shared" si="280"/>
        <v>J=</v>
      </c>
      <c r="Q1134" s="102">
        <f t="shared" si="281"/>
        <v>44671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  <c r="FI1134" s="20"/>
      <c r="FJ1134" s="20"/>
      <c r="FK1134" s="20"/>
      <c r="FL1134" s="20"/>
      <c r="FM1134" s="20"/>
      <c r="FN1134" s="20"/>
      <c r="FO1134" s="20"/>
      <c r="FP1134" s="20"/>
    </row>
    <row r="1135" spans="1:172" x14ac:dyDescent="0.2">
      <c r="A1135" s="93">
        <f t="shared" si="260"/>
        <v>44550</v>
      </c>
      <c r="B1135" s="94">
        <f t="shared" ca="1" si="272"/>
        <v>506.622165</v>
      </c>
      <c r="C1135" s="95">
        <f t="shared" si="273"/>
        <v>500</v>
      </c>
      <c r="D1135" s="96">
        <f ca="1">IF(A1135&lt;$B$1,VLOOKUP(A1135,[1]DI!$A$4:$B$15000,2,FALSE),0)</f>
        <v>9.1499999999999998E-2</v>
      </c>
      <c r="E1135" s="95">
        <f t="shared" ca="1" si="274"/>
        <v>3.4749E-4</v>
      </c>
      <c r="F1135" s="97">
        <f t="shared" si="261"/>
        <v>1.0925</v>
      </c>
      <c r="G1135" s="98">
        <f t="shared" ca="1" si="275"/>
        <v>1.0003796328250001</v>
      </c>
      <c r="H1135" s="95">
        <f ca="1">TRUNC(PRODUCT(G$10:G1134),15)</f>
        <v>1.1548715754447201</v>
      </c>
      <c r="I1135" s="95">
        <f t="shared" ca="1" si="276"/>
        <v>1.13977600897721</v>
      </c>
      <c r="J1135" s="95">
        <f t="shared" ca="1" si="277"/>
        <v>1.01324433</v>
      </c>
      <c r="K1135" s="95">
        <f t="shared" ca="1" si="278"/>
        <v>6.6221649999999999</v>
      </c>
      <c r="L1135" s="99">
        <f>IF(VLOOKUP(A1135,$U$12:$AD$125,8)=VLOOKUP(A1134,$U$12:$AD$125,8),0,VLOOKUP(A1135,U$12:$AD$125,8))</f>
        <v>0</v>
      </c>
      <c r="M1135" s="100">
        <f>IF(L1135&gt;0,VLOOKUP(L1135,T$12:$AC$125,7),0)</f>
        <v>0</v>
      </c>
      <c r="N1135" s="95">
        <f t="shared" si="249"/>
        <v>0</v>
      </c>
      <c r="O1135" s="95">
        <f t="shared" ca="1" si="279"/>
        <v>6.6221649999999999</v>
      </c>
      <c r="P1135" s="101" t="str">
        <f t="shared" si="280"/>
        <v>J=</v>
      </c>
      <c r="Q1135" s="102">
        <f t="shared" si="281"/>
        <v>44671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  <c r="FI1135" s="20"/>
      <c r="FJ1135" s="20"/>
      <c r="FK1135" s="20"/>
      <c r="FL1135" s="20"/>
      <c r="FM1135" s="20"/>
      <c r="FN1135" s="20"/>
      <c r="FO1135" s="20"/>
      <c r="FP1135" s="20"/>
    </row>
    <row r="1136" spans="1:172" x14ac:dyDescent="0.2">
      <c r="A1136" s="93">
        <f t="shared" si="260"/>
        <v>44551</v>
      </c>
      <c r="B1136" s="94">
        <f t="shared" ca="1" si="272"/>
        <v>506.81449499000001</v>
      </c>
      <c r="C1136" s="95">
        <f t="shared" si="273"/>
        <v>500</v>
      </c>
      <c r="D1136" s="96">
        <f ca="1">IF(A1136&lt;$B$1,VLOOKUP(A1136,[1]DI!$A$4:$B$15000,2,FALSE),0)</f>
        <v>9.1499999999999998E-2</v>
      </c>
      <c r="E1136" s="95">
        <f t="shared" ca="1" si="274"/>
        <v>3.4749E-4</v>
      </c>
      <c r="F1136" s="97">
        <f t="shared" si="261"/>
        <v>1.0925</v>
      </c>
      <c r="G1136" s="98">
        <f t="shared" ca="1" si="275"/>
        <v>1.0003796328250001</v>
      </c>
      <c r="H1136" s="95">
        <f ca="1">TRUNC(PRODUCT(G$10:G1135),15)</f>
        <v>1.15531000260342</v>
      </c>
      <c r="I1136" s="95">
        <f t="shared" ca="1" si="276"/>
        <v>1.13977600897721</v>
      </c>
      <c r="J1136" s="95">
        <f t="shared" ca="1" si="277"/>
        <v>1.01362899</v>
      </c>
      <c r="K1136" s="95">
        <f t="shared" ca="1" si="278"/>
        <v>6.81449499</v>
      </c>
      <c r="L1136" s="99">
        <f>IF(VLOOKUP(A1136,$U$12:$AD$125,8)=VLOOKUP(A1135,$U$12:$AD$125,8),0,VLOOKUP(A1136,U$12:$AD$125,8))</f>
        <v>0</v>
      </c>
      <c r="M1136" s="100">
        <f>IF(L1136&gt;0,VLOOKUP(L1136,T$12:$AC$125,7),0)</f>
        <v>0</v>
      </c>
      <c r="N1136" s="95">
        <f t="shared" si="249"/>
        <v>0</v>
      </c>
      <c r="O1136" s="95">
        <f t="shared" ca="1" si="279"/>
        <v>6.81449499</v>
      </c>
      <c r="P1136" s="101" t="str">
        <f t="shared" si="280"/>
        <v>J=</v>
      </c>
      <c r="Q1136" s="102">
        <f t="shared" si="281"/>
        <v>44671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  <c r="FI1136" s="20"/>
      <c r="FJ1136" s="20"/>
      <c r="FK1136" s="20"/>
      <c r="FL1136" s="20"/>
      <c r="FM1136" s="20"/>
      <c r="FN1136" s="20"/>
      <c r="FO1136" s="20"/>
      <c r="FP1136" s="20"/>
    </row>
    <row r="1137" spans="1:175" x14ac:dyDescent="0.2">
      <c r="A1137" s="93">
        <f t="shared" si="260"/>
        <v>44552</v>
      </c>
      <c r="B1137" s="94">
        <f t="shared" ca="1" si="272"/>
        <v>507.00689498999998</v>
      </c>
      <c r="C1137" s="95">
        <f t="shared" si="273"/>
        <v>500</v>
      </c>
      <c r="D1137" s="96">
        <f ca="1">IF(A1137&lt;$B$1,VLOOKUP(A1137,[1]DI!$A$4:$B$15000,2,FALSE),0)</f>
        <v>9.1499999999999998E-2</v>
      </c>
      <c r="E1137" s="95">
        <f t="shared" ca="1" si="274"/>
        <v>3.4749E-4</v>
      </c>
      <c r="F1137" s="97">
        <f t="shared" si="261"/>
        <v>1.0925</v>
      </c>
      <c r="G1137" s="98">
        <f t="shared" ca="1" si="275"/>
        <v>1.0003796328250001</v>
      </c>
      <c r="H1137" s="95">
        <f ca="1">TRUNC(PRODUCT(G$10:G1136),15)</f>
        <v>1.1557485962034599</v>
      </c>
      <c r="I1137" s="95">
        <f t="shared" ca="1" si="276"/>
        <v>1.13977600897721</v>
      </c>
      <c r="J1137" s="95">
        <f t="shared" ca="1" si="277"/>
        <v>1.0140137899999999</v>
      </c>
      <c r="K1137" s="95">
        <f t="shared" ca="1" si="278"/>
        <v>7.0068949900000002</v>
      </c>
      <c r="L1137" s="99">
        <f>IF(VLOOKUP(A1137,$U$12:$AD$125,8)=VLOOKUP(A1136,$U$12:$AD$125,8),0,VLOOKUP(A1137,U$12:$AD$125,8))</f>
        <v>0</v>
      </c>
      <c r="M1137" s="100">
        <f>IF(L1137&gt;0,VLOOKUP(L1137,T$12:$AC$125,7),0)</f>
        <v>0</v>
      </c>
      <c r="N1137" s="95">
        <f t="shared" si="249"/>
        <v>0</v>
      </c>
      <c r="O1137" s="95">
        <f t="shared" ca="1" si="279"/>
        <v>7.0068949900000002</v>
      </c>
      <c r="P1137" s="101" t="str">
        <f t="shared" si="280"/>
        <v>J=</v>
      </c>
      <c r="Q1137" s="102">
        <f t="shared" si="281"/>
        <v>44671</v>
      </c>
      <c r="R1137" s="12"/>
      <c r="S1137" s="37"/>
      <c r="T1137" s="37"/>
      <c r="U1137" s="37"/>
      <c r="V1137" s="37"/>
      <c r="W1137" s="37"/>
      <c r="X1137" s="37"/>
      <c r="Y1137" s="37"/>
      <c r="Z1137" s="37"/>
      <c r="AA1137" s="37"/>
      <c r="AB1137" s="37"/>
      <c r="AC1137" s="37"/>
      <c r="AD1137" s="37"/>
      <c r="AE1137" s="37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  <c r="AX1137" s="38"/>
      <c r="AY1137" s="38"/>
      <c r="AZ1137" s="38"/>
      <c r="BA1137" s="38"/>
      <c r="BB1137" s="38"/>
      <c r="BC1137" s="38"/>
      <c r="BD1137" s="38"/>
      <c r="BE1137" s="38"/>
      <c r="BF1137" s="38"/>
      <c r="BG1137" s="38"/>
      <c r="BH1137" s="38"/>
      <c r="BI1137" s="38"/>
      <c r="BJ1137" s="38"/>
      <c r="BK1137" s="38"/>
      <c r="BL1137" s="38"/>
      <c r="BM1137" s="38"/>
      <c r="BN1137" s="38"/>
      <c r="BO1137" s="38"/>
      <c r="BP1137" s="38"/>
      <c r="BQ1137" s="38"/>
      <c r="BR1137" s="38"/>
      <c r="BS1137" s="38"/>
      <c r="BT1137" s="38"/>
      <c r="BU1137" s="38"/>
      <c r="BV1137" s="38"/>
      <c r="BW1137" s="38"/>
      <c r="BX1137" s="38"/>
      <c r="BY1137" s="38"/>
      <c r="BZ1137" s="38"/>
      <c r="CA1137" s="38"/>
      <c r="CB1137" s="38"/>
      <c r="CC1137" s="38"/>
      <c r="CD1137" s="38"/>
      <c r="CE1137" s="38"/>
      <c r="CF1137" s="38"/>
      <c r="CG1137" s="38"/>
      <c r="CH1137" s="38"/>
      <c r="CI1137" s="38"/>
      <c r="CJ1137" s="38"/>
      <c r="CK1137" s="38"/>
      <c r="CL1137" s="38"/>
      <c r="CM1137" s="38"/>
      <c r="CN1137" s="38"/>
      <c r="CO1137" s="38"/>
      <c r="CP1137" s="38"/>
      <c r="CQ1137" s="38"/>
      <c r="CR1137" s="38"/>
      <c r="CS1137" s="38"/>
      <c r="CT1137" s="38"/>
      <c r="CU1137" s="38"/>
      <c r="CV1137" s="38"/>
      <c r="CW1137" s="38"/>
      <c r="CX1137" s="38"/>
      <c r="CY1137" s="38"/>
      <c r="CZ1137" s="38"/>
      <c r="DA1137" s="38"/>
      <c r="DB1137" s="38"/>
      <c r="DC1137" s="38"/>
      <c r="DD1137" s="38"/>
      <c r="DE1137" s="38"/>
      <c r="DF1137" s="38"/>
      <c r="DG1137" s="38"/>
      <c r="DH1137" s="38"/>
      <c r="DI1137" s="38"/>
      <c r="DJ1137" s="38"/>
      <c r="DK1137" s="38"/>
      <c r="DL1137" s="38"/>
      <c r="DM1137" s="38"/>
      <c r="DN1137" s="38"/>
      <c r="DO1137" s="38"/>
      <c r="DP1137" s="38"/>
      <c r="DQ1137" s="38"/>
      <c r="DR1137" s="38"/>
      <c r="DS1137" s="38"/>
      <c r="DT1137" s="38"/>
      <c r="DU1137" s="38"/>
      <c r="DV1137" s="38"/>
      <c r="DW1137" s="38"/>
      <c r="DX1137" s="38"/>
      <c r="DY1137" s="38"/>
      <c r="DZ1137" s="38"/>
      <c r="EA1137" s="38"/>
      <c r="EB1137" s="38"/>
      <c r="EC1137" s="38"/>
      <c r="ED1137" s="38"/>
      <c r="EE1137" s="38"/>
      <c r="EF1137" s="38"/>
      <c r="EG1137" s="38"/>
      <c r="EH1137" s="38"/>
      <c r="EI1137" s="38"/>
      <c r="EJ1137" s="38"/>
      <c r="EK1137" s="38"/>
      <c r="EL1137" s="38"/>
      <c r="EM1137" s="38"/>
      <c r="EN1137" s="38"/>
      <c r="EO1137" s="38"/>
      <c r="EP1137" s="38"/>
      <c r="EQ1137" s="38"/>
      <c r="ER1137" s="38"/>
      <c r="ES1137" s="38"/>
      <c r="ET1137" s="38"/>
      <c r="EU1137" s="38"/>
      <c r="EV1137" s="38"/>
      <c r="EW1137" s="38"/>
      <c r="EX1137" s="38"/>
      <c r="EY1137" s="38"/>
      <c r="EZ1137" s="38"/>
      <c r="FA1137" s="38"/>
      <c r="FB1137" s="38"/>
      <c r="FC1137" s="38"/>
      <c r="FD1137" s="38"/>
      <c r="FE1137" s="38"/>
      <c r="FF1137" s="38"/>
      <c r="FG1137" s="38"/>
      <c r="FH1137" s="38"/>
      <c r="FI1137" s="38"/>
      <c r="FJ1137" s="38"/>
      <c r="FK1137" s="38"/>
      <c r="FL1137" s="38"/>
      <c r="FM1137" s="38"/>
      <c r="FN1137" s="38"/>
      <c r="FO1137" s="38"/>
      <c r="FP1137" s="38"/>
      <c r="FQ1137" s="38"/>
      <c r="FR1137" s="38"/>
      <c r="FS1137" s="38"/>
    </row>
    <row r="1138" spans="1:175" x14ac:dyDescent="0.2">
      <c r="A1138" s="93">
        <f t="shared" si="260"/>
        <v>44553</v>
      </c>
      <c r="B1138" s="94">
        <f t="shared" ca="1" si="272"/>
        <v>507.19937499999997</v>
      </c>
      <c r="C1138" s="95">
        <f t="shared" si="273"/>
        <v>500</v>
      </c>
      <c r="D1138" s="96">
        <f ca="1">IF(A1138&lt;$B$1,VLOOKUP(A1138,[1]DI!$A$4:$B$15000,2,FALSE),0)</f>
        <v>9.1499999999999998E-2</v>
      </c>
      <c r="E1138" s="95">
        <f t="shared" ca="1" si="274"/>
        <v>3.4749E-4</v>
      </c>
      <c r="F1138" s="97">
        <f t="shared" si="261"/>
        <v>1.0925</v>
      </c>
      <c r="G1138" s="98">
        <f t="shared" ca="1" si="275"/>
        <v>1.0003796328250001</v>
      </c>
      <c r="H1138" s="95">
        <f ca="1">TRUNC(PRODUCT(G$10:G1137),15)</f>
        <v>1.15618735630803</v>
      </c>
      <c r="I1138" s="95">
        <f t="shared" ca="1" si="276"/>
        <v>1.13977600897721</v>
      </c>
      <c r="J1138" s="95">
        <f t="shared" ca="1" si="277"/>
        <v>1.01439875</v>
      </c>
      <c r="K1138" s="95">
        <f t="shared" ca="1" si="278"/>
        <v>7.1993749999999999</v>
      </c>
      <c r="L1138" s="99">
        <f>IF(VLOOKUP(A1138,$U$12:$AD$125,8)=VLOOKUP(A1137,$U$12:$AD$125,8),0,VLOOKUP(A1138,U$12:$AD$125,8))</f>
        <v>0</v>
      </c>
      <c r="M1138" s="100">
        <f>IF(L1138&gt;0,VLOOKUP(L1138,T$12:$AC$125,7),0)</f>
        <v>0</v>
      </c>
      <c r="N1138" s="95">
        <f t="shared" si="249"/>
        <v>0</v>
      </c>
      <c r="O1138" s="95">
        <f t="shared" ca="1" si="279"/>
        <v>7.1993749999999999</v>
      </c>
      <c r="P1138" s="101" t="str">
        <f t="shared" si="280"/>
        <v>J=</v>
      </c>
      <c r="Q1138" s="102">
        <f t="shared" si="281"/>
        <v>44671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  <c r="FI1138" s="20"/>
      <c r="FJ1138" s="20"/>
      <c r="FK1138" s="20"/>
      <c r="FL1138" s="20"/>
      <c r="FM1138" s="20"/>
      <c r="FN1138" s="20"/>
      <c r="FO1138" s="20"/>
      <c r="FP1138" s="20"/>
    </row>
    <row r="1139" spans="1:175" x14ac:dyDescent="0.2">
      <c r="A1139" s="93">
        <f t="shared" si="260"/>
        <v>44554</v>
      </c>
      <c r="B1139" s="94">
        <f t="shared" ca="1" si="272"/>
        <v>507.39192499000001</v>
      </c>
      <c r="C1139" s="95">
        <f t="shared" si="273"/>
        <v>500</v>
      </c>
      <c r="D1139" s="96">
        <f ca="1">IF(A1139&lt;$B$1,VLOOKUP(A1139,[1]DI!$A$4:$B$15000,2,FALSE),0)</f>
        <v>9.1499999999999998E-2</v>
      </c>
      <c r="E1139" s="95">
        <f t="shared" ca="1" si="274"/>
        <v>3.4749E-4</v>
      </c>
      <c r="F1139" s="97">
        <f t="shared" si="261"/>
        <v>1.0925</v>
      </c>
      <c r="G1139" s="98">
        <f t="shared" ca="1" si="275"/>
        <v>1.0003796328250001</v>
      </c>
      <c r="H1139" s="95">
        <f ca="1">TRUNC(PRODUCT(G$10:G1138),15)</f>
        <v>1.15662628298033</v>
      </c>
      <c r="I1139" s="95">
        <f t="shared" ca="1" si="276"/>
        <v>1.13977600897721</v>
      </c>
      <c r="J1139" s="95">
        <f t="shared" ca="1" si="277"/>
        <v>1.0147838499999999</v>
      </c>
      <c r="K1139" s="95">
        <f t="shared" ca="1" si="278"/>
        <v>7.3919249899999997</v>
      </c>
      <c r="L1139" s="99">
        <f>IF(VLOOKUP(A1139,$U$12:$AD$125,8)=VLOOKUP(A1138,$U$12:$AD$125,8),0,VLOOKUP(A1139,U$12:$AD$125,8))</f>
        <v>0</v>
      </c>
      <c r="M1139" s="100">
        <f>IF(L1139&gt;0,VLOOKUP(L1139,T$12:$AC$125,7),0)</f>
        <v>0</v>
      </c>
      <c r="N1139" s="95">
        <f t="shared" si="249"/>
        <v>0</v>
      </c>
      <c r="O1139" s="95">
        <f t="shared" ca="1" si="279"/>
        <v>7.3919249899999997</v>
      </c>
      <c r="P1139" s="101" t="str">
        <f t="shared" si="280"/>
        <v>J=</v>
      </c>
      <c r="Q1139" s="102">
        <f t="shared" si="281"/>
        <v>44671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  <c r="FI1139" s="20"/>
      <c r="FJ1139" s="20"/>
      <c r="FK1139" s="20"/>
      <c r="FL1139" s="20"/>
      <c r="FM1139" s="20"/>
      <c r="FN1139" s="20"/>
      <c r="FO1139" s="20"/>
      <c r="FP1139" s="20"/>
    </row>
    <row r="1140" spans="1:175" x14ac:dyDescent="0.2">
      <c r="A1140" s="93">
        <f t="shared" si="260"/>
        <v>44555</v>
      </c>
      <c r="B1140" s="94">
        <f t="shared" ca="1" si="272"/>
        <v>507.58454499999999</v>
      </c>
      <c r="C1140" s="95">
        <f t="shared" si="273"/>
        <v>500</v>
      </c>
      <c r="D1140" s="96">
        <f ca="1">IF(A1140&lt;$B$1,VLOOKUP(A1140,[1]DI!$A$4:$B$15000,2,FALSE),0)</f>
        <v>0</v>
      </c>
      <c r="E1140" s="95">
        <f t="shared" ca="1" si="274"/>
        <v>0</v>
      </c>
      <c r="F1140" s="97">
        <f t="shared" si="261"/>
        <v>1.0925</v>
      </c>
      <c r="G1140" s="98">
        <f t="shared" ca="1" si="275"/>
        <v>1</v>
      </c>
      <c r="H1140" s="95">
        <f ca="1">TRUNC(PRODUCT(G$10:G1139),15)</f>
        <v>1.1570653762836101</v>
      </c>
      <c r="I1140" s="95">
        <f t="shared" ca="1" si="276"/>
        <v>1.13977600897721</v>
      </c>
      <c r="J1140" s="95">
        <f t="shared" ca="1" si="277"/>
        <v>1.0151690900000001</v>
      </c>
      <c r="K1140" s="95">
        <f t="shared" ca="1" si="278"/>
        <v>7.5845450000000003</v>
      </c>
      <c r="L1140" s="99">
        <f>IF(VLOOKUP(A1140,$U$12:$AD$125,8)=VLOOKUP(A1139,$U$12:$AD$125,8),0,VLOOKUP(A1140,U$12:$AD$125,8))</f>
        <v>0</v>
      </c>
      <c r="M1140" s="100">
        <f>IF(L1140&gt;0,VLOOKUP(L1140,T$12:$AC$125,7),0)</f>
        <v>0</v>
      </c>
      <c r="N1140" s="95">
        <f t="shared" si="249"/>
        <v>0</v>
      </c>
      <c r="O1140" s="95">
        <f t="shared" ca="1" si="279"/>
        <v>7.5845450000000003</v>
      </c>
      <c r="P1140" s="101" t="str">
        <f t="shared" si="280"/>
        <v>J=</v>
      </c>
      <c r="Q1140" s="102">
        <f t="shared" si="281"/>
        <v>44671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  <c r="FI1140" s="20"/>
      <c r="FJ1140" s="20"/>
      <c r="FK1140" s="20"/>
      <c r="FL1140" s="20"/>
      <c r="FM1140" s="20"/>
      <c r="FN1140" s="20"/>
      <c r="FO1140" s="20"/>
      <c r="FP1140" s="20"/>
    </row>
    <row r="1141" spans="1:175" x14ac:dyDescent="0.2">
      <c r="A1141" s="93">
        <f t="shared" si="260"/>
        <v>44556</v>
      </c>
      <c r="B1141" s="94">
        <f t="shared" ca="1" si="272"/>
        <v>507.58454499999999</v>
      </c>
      <c r="C1141" s="95">
        <f t="shared" si="273"/>
        <v>500</v>
      </c>
      <c r="D1141" s="96">
        <f ca="1">IF(A1141&lt;$B$1,VLOOKUP(A1141,[1]DI!$A$4:$B$15000,2,FALSE),0)</f>
        <v>0</v>
      </c>
      <c r="E1141" s="95">
        <f t="shared" ca="1" si="274"/>
        <v>0</v>
      </c>
      <c r="F1141" s="97">
        <f t="shared" si="261"/>
        <v>1.0925</v>
      </c>
      <c r="G1141" s="98">
        <f t="shared" ca="1" si="275"/>
        <v>1</v>
      </c>
      <c r="H1141" s="95">
        <f ca="1">TRUNC(PRODUCT(G$10:G1140),15)</f>
        <v>1.1570653762836101</v>
      </c>
      <c r="I1141" s="95">
        <f t="shared" ca="1" si="276"/>
        <v>1.13977600897721</v>
      </c>
      <c r="J1141" s="95">
        <f t="shared" ca="1" si="277"/>
        <v>1.0151690900000001</v>
      </c>
      <c r="K1141" s="95">
        <f t="shared" ca="1" si="278"/>
        <v>7.5845450000000003</v>
      </c>
      <c r="L1141" s="99">
        <f>IF(VLOOKUP(A1141,$U$12:$AD$125,8)=VLOOKUP(A1140,$U$12:$AD$125,8),0,VLOOKUP(A1141,U$12:$AD$125,8))</f>
        <v>0</v>
      </c>
      <c r="M1141" s="100">
        <f>IF(L1141&gt;0,VLOOKUP(L1141,T$12:$AC$125,7),0)</f>
        <v>0</v>
      </c>
      <c r="N1141" s="95">
        <f t="shared" si="249"/>
        <v>0</v>
      </c>
      <c r="O1141" s="95">
        <f t="shared" ca="1" si="279"/>
        <v>7.5845450000000003</v>
      </c>
      <c r="P1141" s="101" t="str">
        <f t="shared" si="280"/>
        <v>J=</v>
      </c>
      <c r="Q1141" s="102">
        <f t="shared" si="281"/>
        <v>44671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  <c r="FI1141" s="20"/>
      <c r="FJ1141" s="20"/>
      <c r="FK1141" s="20"/>
      <c r="FL1141" s="20"/>
      <c r="FM1141" s="20"/>
      <c r="FN1141" s="20"/>
      <c r="FO1141" s="20"/>
      <c r="FP1141" s="20"/>
    </row>
    <row r="1142" spans="1:175" x14ac:dyDescent="0.2">
      <c r="A1142" s="93">
        <f t="shared" si="260"/>
        <v>44557</v>
      </c>
      <c r="B1142" s="94">
        <f t="shared" ca="1" si="272"/>
        <v>507.58454499999999</v>
      </c>
      <c r="C1142" s="95">
        <f t="shared" si="273"/>
        <v>500</v>
      </c>
      <c r="D1142" s="96">
        <f ca="1">IF(A1142&lt;$B$1,VLOOKUP(A1142,[1]DI!$A$4:$B$15000,2,FALSE),0)</f>
        <v>9.1499999999999998E-2</v>
      </c>
      <c r="E1142" s="95">
        <f t="shared" ca="1" si="274"/>
        <v>3.4749E-4</v>
      </c>
      <c r="F1142" s="97">
        <f t="shared" si="261"/>
        <v>1.0925</v>
      </c>
      <c r="G1142" s="98">
        <f t="shared" ca="1" si="275"/>
        <v>1.0003796328250001</v>
      </c>
      <c r="H1142" s="95">
        <f ca="1">TRUNC(PRODUCT(G$10:G1141),15)</f>
        <v>1.1570653762836101</v>
      </c>
      <c r="I1142" s="95">
        <f t="shared" ca="1" si="276"/>
        <v>1.13977600897721</v>
      </c>
      <c r="J1142" s="95">
        <f t="shared" ca="1" si="277"/>
        <v>1.0151690900000001</v>
      </c>
      <c r="K1142" s="95">
        <f t="shared" ca="1" si="278"/>
        <v>7.5845450000000003</v>
      </c>
      <c r="L1142" s="99">
        <f>IF(VLOOKUP(A1142,$U$12:$AD$125,8)=VLOOKUP(A1141,$U$12:$AD$125,8),0,VLOOKUP(A1142,U$12:$AD$125,8))</f>
        <v>0</v>
      </c>
      <c r="M1142" s="100">
        <f>IF(L1142&gt;0,VLOOKUP(L1142,T$12:$AC$125,7),0)</f>
        <v>0</v>
      </c>
      <c r="N1142" s="95">
        <f t="shared" si="249"/>
        <v>0</v>
      </c>
      <c r="O1142" s="95">
        <f t="shared" ca="1" si="279"/>
        <v>7.5845450000000003</v>
      </c>
      <c r="P1142" s="101" t="str">
        <f t="shared" si="280"/>
        <v>J=</v>
      </c>
      <c r="Q1142" s="102">
        <f t="shared" si="281"/>
        <v>44671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  <c r="FI1142" s="20"/>
      <c r="FJ1142" s="20"/>
      <c r="FK1142" s="20"/>
      <c r="FL1142" s="20"/>
      <c r="FM1142" s="20"/>
      <c r="FN1142" s="20"/>
      <c r="FO1142" s="20"/>
      <c r="FP1142" s="20"/>
    </row>
    <row r="1143" spans="1:175" x14ac:dyDescent="0.2">
      <c r="A1143" s="93">
        <f t="shared" si="260"/>
        <v>44558</v>
      </c>
      <c r="B1143" s="94">
        <f t="shared" ca="1" si="272"/>
        <v>507.77724000000001</v>
      </c>
      <c r="C1143" s="95">
        <f t="shared" si="273"/>
        <v>500</v>
      </c>
      <c r="D1143" s="96">
        <f ca="1">IF(A1143&lt;$B$1,VLOOKUP(A1143,[1]DI!$A$4:$B$15000,2,FALSE),0)</f>
        <v>9.1499999999999998E-2</v>
      </c>
      <c r="E1143" s="95">
        <f t="shared" ca="1" si="274"/>
        <v>3.4749E-4</v>
      </c>
      <c r="F1143" s="97">
        <f t="shared" si="261"/>
        <v>1.0925</v>
      </c>
      <c r="G1143" s="98">
        <f t="shared" ca="1" si="275"/>
        <v>1.0003796328250001</v>
      </c>
      <c r="H1143" s="95">
        <f ca="1">TRUNC(PRODUCT(G$10:G1142),15)</f>
        <v>1.1575046362811201</v>
      </c>
      <c r="I1143" s="95">
        <f t="shared" ca="1" si="276"/>
        <v>1.13977600897721</v>
      </c>
      <c r="J1143" s="95">
        <f t="shared" ca="1" si="277"/>
        <v>1.01555448</v>
      </c>
      <c r="K1143" s="95">
        <f t="shared" ca="1" si="278"/>
        <v>7.7772399999999999</v>
      </c>
      <c r="L1143" s="99">
        <f>IF(VLOOKUP(A1143,$U$12:$AD$125,8)=VLOOKUP(A1142,$U$12:$AD$125,8),0,VLOOKUP(A1143,U$12:$AD$125,8))</f>
        <v>0</v>
      </c>
      <c r="M1143" s="100">
        <f>IF(L1143&gt;0,VLOOKUP(L1143,T$12:$AC$125,7),0)</f>
        <v>0</v>
      </c>
      <c r="N1143" s="95">
        <f t="shared" si="249"/>
        <v>0</v>
      </c>
      <c r="O1143" s="95">
        <f t="shared" ca="1" si="279"/>
        <v>7.7772399999999999</v>
      </c>
      <c r="P1143" s="101" t="str">
        <f t="shared" si="280"/>
        <v>J=</v>
      </c>
      <c r="Q1143" s="102">
        <f t="shared" si="281"/>
        <v>44671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  <c r="FI1143" s="20"/>
      <c r="FJ1143" s="20"/>
      <c r="FK1143" s="20"/>
      <c r="FL1143" s="20"/>
      <c r="FM1143" s="20"/>
      <c r="FN1143" s="20"/>
      <c r="FO1143" s="20"/>
      <c r="FP1143" s="20"/>
    </row>
    <row r="1144" spans="1:175" x14ac:dyDescent="0.2">
      <c r="A1144" s="93">
        <f t="shared" si="260"/>
        <v>44559</v>
      </c>
      <c r="B1144" s="94">
        <f t="shared" ca="1" si="272"/>
        <v>507.97000998999999</v>
      </c>
      <c r="C1144" s="95">
        <f t="shared" si="273"/>
        <v>500</v>
      </c>
      <c r="D1144" s="96">
        <f ca="1">IF(A1144&lt;$B$1,VLOOKUP(A1144,[1]DI!$A$4:$B$15000,2,FALSE),0)</f>
        <v>9.1499999999999998E-2</v>
      </c>
      <c r="E1144" s="95">
        <f t="shared" ca="1" si="274"/>
        <v>3.4749E-4</v>
      </c>
      <c r="F1144" s="97">
        <f t="shared" si="261"/>
        <v>1.0925</v>
      </c>
      <c r="G1144" s="98">
        <f t="shared" ca="1" si="275"/>
        <v>1.0003796328250001</v>
      </c>
      <c r="H1144" s="95">
        <f ca="1">TRUNC(PRODUCT(G$10:G1143),15)</f>
        <v>1.1579440630361399</v>
      </c>
      <c r="I1144" s="95">
        <f t="shared" ca="1" si="276"/>
        <v>1.13977600897721</v>
      </c>
      <c r="J1144" s="95">
        <f t="shared" ca="1" si="277"/>
        <v>1.0159400199999999</v>
      </c>
      <c r="K1144" s="95">
        <f t="shared" ca="1" si="278"/>
        <v>7.9700099900000003</v>
      </c>
      <c r="L1144" s="99">
        <f>IF(VLOOKUP(A1144,$U$12:$AD$125,8)=VLOOKUP(A1143,$U$12:$AD$125,8),0,VLOOKUP(A1144,U$12:$AD$125,8))</f>
        <v>0</v>
      </c>
      <c r="M1144" s="100">
        <f>IF(L1144&gt;0,VLOOKUP(L1144,T$12:$AC$125,7),0)</f>
        <v>0</v>
      </c>
      <c r="N1144" s="95">
        <f t="shared" si="249"/>
        <v>0</v>
      </c>
      <c r="O1144" s="95">
        <f t="shared" ca="1" si="279"/>
        <v>7.9700099900000003</v>
      </c>
      <c r="P1144" s="101" t="str">
        <f t="shared" si="280"/>
        <v>J=</v>
      </c>
      <c r="Q1144" s="102">
        <f t="shared" si="281"/>
        <v>44671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  <c r="FI1144" s="20"/>
      <c r="FJ1144" s="20"/>
      <c r="FK1144" s="20"/>
      <c r="FL1144" s="20"/>
      <c r="FM1144" s="20"/>
      <c r="FN1144" s="20"/>
      <c r="FO1144" s="20"/>
      <c r="FP1144" s="20"/>
    </row>
    <row r="1145" spans="1:175" x14ac:dyDescent="0.2">
      <c r="A1145" s="93">
        <f t="shared" si="260"/>
        <v>44560</v>
      </c>
      <c r="B1145" s="94">
        <f t="shared" ca="1" si="272"/>
        <v>508.16285499999998</v>
      </c>
      <c r="C1145" s="95">
        <f t="shared" si="273"/>
        <v>500</v>
      </c>
      <c r="D1145" s="96">
        <f ca="1">IF(A1145&lt;$B$1,VLOOKUP(A1145,[1]DI!$A$4:$B$15000,2,FALSE),0)</f>
        <v>9.1499999999999998E-2</v>
      </c>
      <c r="E1145" s="95">
        <f t="shared" ca="1" si="274"/>
        <v>3.4749E-4</v>
      </c>
      <c r="F1145" s="97">
        <f t="shared" si="261"/>
        <v>1.0925</v>
      </c>
      <c r="G1145" s="98">
        <f t="shared" ca="1" si="275"/>
        <v>1.0003796328250001</v>
      </c>
      <c r="H1145" s="95">
        <f ca="1">TRUNC(PRODUCT(G$10:G1144),15)</f>
        <v>1.1583836566119801</v>
      </c>
      <c r="I1145" s="95">
        <f t="shared" ca="1" si="276"/>
        <v>1.13977600897721</v>
      </c>
      <c r="J1145" s="95">
        <f t="shared" ca="1" si="277"/>
        <v>1.01632571</v>
      </c>
      <c r="K1145" s="95">
        <f t="shared" ca="1" si="278"/>
        <v>8.1628550000000004</v>
      </c>
      <c r="L1145" s="99">
        <f>IF(VLOOKUP(A1145,$U$12:$AD$125,8)=VLOOKUP(A1144,$U$12:$AD$125,8),0,VLOOKUP(A1145,U$12:$AD$125,8))</f>
        <v>0</v>
      </c>
      <c r="M1145" s="100">
        <f>IF(L1145&gt;0,VLOOKUP(L1145,T$12:$AC$125,7),0)</f>
        <v>0</v>
      </c>
      <c r="N1145" s="95">
        <f t="shared" si="249"/>
        <v>0</v>
      </c>
      <c r="O1145" s="95">
        <f t="shared" ca="1" si="279"/>
        <v>8.1628550000000004</v>
      </c>
      <c r="P1145" s="101" t="str">
        <f t="shared" si="280"/>
        <v>J=</v>
      </c>
      <c r="Q1145" s="102">
        <f t="shared" si="281"/>
        <v>44671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  <c r="FI1145" s="20"/>
      <c r="FJ1145" s="20"/>
      <c r="FK1145" s="20"/>
      <c r="FL1145" s="20"/>
      <c r="FM1145" s="20"/>
      <c r="FN1145" s="20"/>
      <c r="FO1145" s="20"/>
      <c r="FP1145" s="20"/>
    </row>
    <row r="1146" spans="1:175" x14ac:dyDescent="0.2">
      <c r="A1146" s="93">
        <f t="shared" si="260"/>
        <v>44561</v>
      </c>
      <c r="B1146" s="94">
        <f t="shared" ca="1" si="272"/>
        <v>508.35576999</v>
      </c>
      <c r="C1146" s="95">
        <f t="shared" si="273"/>
        <v>500</v>
      </c>
      <c r="D1146" s="96">
        <f ca="1">IF(A1146&lt;$B$1,VLOOKUP(A1146,[1]DI!$A$4:$B$15000,2,FALSE),0)</f>
        <v>9.1499999999999998E-2</v>
      </c>
      <c r="E1146" s="95">
        <f t="shared" ca="1" si="274"/>
        <v>3.4749E-4</v>
      </c>
      <c r="F1146" s="97">
        <f t="shared" si="261"/>
        <v>1.0925</v>
      </c>
      <c r="G1146" s="98">
        <f t="shared" ca="1" si="275"/>
        <v>1.0003796328250001</v>
      </c>
      <c r="H1146" s="95">
        <f ca="1">TRUNC(PRODUCT(G$10:G1145),15)</f>
        <v>1.15882341707198</v>
      </c>
      <c r="I1146" s="95">
        <f t="shared" ca="1" si="276"/>
        <v>1.13977600897721</v>
      </c>
      <c r="J1146" s="95">
        <f t="shared" ca="1" si="277"/>
        <v>1.01671154</v>
      </c>
      <c r="K1146" s="95">
        <f t="shared" ca="1" si="278"/>
        <v>8.3557699900000006</v>
      </c>
      <c r="L1146" s="99">
        <f>IF(VLOOKUP(A1146,$U$12:$AD$125,8)=VLOOKUP(A1145,$U$12:$AD$125,8),0,VLOOKUP(A1146,U$12:$AD$125,8))</f>
        <v>0</v>
      </c>
      <c r="M1146" s="100">
        <f>IF(L1146&gt;0,VLOOKUP(L1146,T$12:$AC$125,7),0)</f>
        <v>0</v>
      </c>
      <c r="N1146" s="95">
        <f t="shared" si="249"/>
        <v>0</v>
      </c>
      <c r="O1146" s="95">
        <f t="shared" ca="1" si="279"/>
        <v>8.3557699900000006</v>
      </c>
      <c r="P1146" s="101" t="str">
        <f t="shared" si="280"/>
        <v>J=</v>
      </c>
      <c r="Q1146" s="102">
        <f t="shared" si="281"/>
        <v>44671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  <c r="FI1146" s="20"/>
      <c r="FJ1146" s="20"/>
      <c r="FK1146" s="20"/>
      <c r="FL1146" s="20"/>
      <c r="FM1146" s="20"/>
      <c r="FN1146" s="20"/>
      <c r="FO1146" s="20"/>
      <c r="FP1146" s="20"/>
    </row>
    <row r="1147" spans="1:175" x14ac:dyDescent="0.2">
      <c r="A1147" s="93">
        <f t="shared" si="260"/>
        <v>44562</v>
      </c>
      <c r="B1147" s="94">
        <f t="shared" ca="1" si="272"/>
        <v>508.54875499000002</v>
      </c>
      <c r="C1147" s="95">
        <f t="shared" si="273"/>
        <v>500</v>
      </c>
      <c r="D1147" s="96">
        <f ca="1">IF(A1147&lt;$B$1,VLOOKUP(A1147,[1]DI!$A$4:$B$15000,2,FALSE),0)</f>
        <v>0</v>
      </c>
      <c r="E1147" s="95">
        <f t="shared" ca="1" si="274"/>
        <v>0</v>
      </c>
      <c r="F1147" s="97">
        <f t="shared" si="261"/>
        <v>1.0925</v>
      </c>
      <c r="G1147" s="98">
        <f t="shared" ca="1" si="275"/>
        <v>1</v>
      </c>
      <c r="H1147" s="95">
        <f ca="1">TRUNC(PRODUCT(G$10:G1146),15)</f>
        <v>1.15926334447947</v>
      </c>
      <c r="I1147" s="95">
        <f t="shared" ca="1" si="276"/>
        <v>1.13977600897721</v>
      </c>
      <c r="J1147" s="95">
        <f t="shared" ca="1" si="277"/>
        <v>1.0170975099999999</v>
      </c>
      <c r="K1147" s="95">
        <f t="shared" ca="1" si="278"/>
        <v>8.5487549900000008</v>
      </c>
      <c r="L1147" s="99">
        <f>IF(VLOOKUP(A1147,$U$12:$AD$125,8)=VLOOKUP(A1146,$U$12:$AD$125,8),0,VLOOKUP(A1147,U$12:$AD$125,8))</f>
        <v>0</v>
      </c>
      <c r="M1147" s="100">
        <f>IF(L1147&gt;0,VLOOKUP(L1147,T$12:$AC$125,7),0)</f>
        <v>0</v>
      </c>
      <c r="N1147" s="95">
        <f t="shared" si="249"/>
        <v>0</v>
      </c>
      <c r="O1147" s="95">
        <f t="shared" ca="1" si="279"/>
        <v>8.5487549900000008</v>
      </c>
      <c r="P1147" s="101" t="str">
        <f t="shared" si="280"/>
        <v>J=</v>
      </c>
      <c r="Q1147" s="102">
        <f t="shared" si="281"/>
        <v>44671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  <c r="FI1147" s="20"/>
      <c r="FJ1147" s="20"/>
      <c r="FK1147" s="20"/>
      <c r="FL1147" s="20"/>
      <c r="FM1147" s="20"/>
      <c r="FN1147" s="20"/>
      <c r="FO1147" s="20"/>
      <c r="FP1147" s="20"/>
    </row>
    <row r="1148" spans="1:175" x14ac:dyDescent="0.2">
      <c r="A1148" s="93">
        <f t="shared" si="260"/>
        <v>44563</v>
      </c>
      <c r="B1148" s="94">
        <f t="shared" ca="1" si="272"/>
        <v>508.54875499000002</v>
      </c>
      <c r="C1148" s="95">
        <f t="shared" si="273"/>
        <v>500</v>
      </c>
      <c r="D1148" s="96">
        <f ca="1">IF(A1148&lt;$B$1,VLOOKUP(A1148,[1]DI!$A$4:$B$15000,2,FALSE),0)</f>
        <v>0</v>
      </c>
      <c r="E1148" s="95">
        <f t="shared" ca="1" si="274"/>
        <v>0</v>
      </c>
      <c r="F1148" s="97">
        <f t="shared" si="261"/>
        <v>1.0925</v>
      </c>
      <c r="G1148" s="98">
        <f t="shared" ca="1" si="275"/>
        <v>1</v>
      </c>
      <c r="H1148" s="95">
        <f ca="1">TRUNC(PRODUCT(G$10:G1147),15)</f>
        <v>1.15926334447947</v>
      </c>
      <c r="I1148" s="95">
        <f t="shared" ca="1" si="276"/>
        <v>1.13977600897721</v>
      </c>
      <c r="J1148" s="95">
        <f t="shared" ca="1" si="277"/>
        <v>1.0170975099999999</v>
      </c>
      <c r="K1148" s="95">
        <f t="shared" ca="1" si="278"/>
        <v>8.5487549900000008</v>
      </c>
      <c r="L1148" s="99">
        <f>IF(VLOOKUP(A1148,$U$12:$AD$125,8)=VLOOKUP(A1147,$U$12:$AD$125,8),0,VLOOKUP(A1148,U$12:$AD$125,8))</f>
        <v>0</v>
      </c>
      <c r="M1148" s="100">
        <f>IF(L1148&gt;0,VLOOKUP(L1148,T$12:$AC$125,7),0)</f>
        <v>0</v>
      </c>
      <c r="N1148" s="95">
        <f t="shared" si="249"/>
        <v>0</v>
      </c>
      <c r="O1148" s="95">
        <f t="shared" ca="1" si="279"/>
        <v>8.5487549900000008</v>
      </c>
      <c r="P1148" s="101" t="str">
        <f t="shared" si="280"/>
        <v>J=</v>
      </c>
      <c r="Q1148" s="102">
        <f t="shared" si="281"/>
        <v>44671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  <c r="FI1148" s="20"/>
      <c r="FJ1148" s="20"/>
      <c r="FK1148" s="20"/>
      <c r="FL1148" s="20"/>
      <c r="FM1148" s="20"/>
      <c r="FN1148" s="20"/>
      <c r="FO1148" s="20"/>
      <c r="FP1148" s="20"/>
    </row>
    <row r="1149" spans="1:175" x14ac:dyDescent="0.2">
      <c r="A1149" s="93">
        <f t="shared" si="260"/>
        <v>44564</v>
      </c>
      <c r="B1149" s="94">
        <f t="shared" ca="1" si="272"/>
        <v>508.54875499000002</v>
      </c>
      <c r="C1149" s="95">
        <f t="shared" si="273"/>
        <v>500</v>
      </c>
      <c r="D1149" s="96">
        <f ca="1">IF(A1149&lt;$B$1,VLOOKUP(A1149,[1]DI!$A$4:$B$15000,2,FALSE),0)</f>
        <v>9.1499999999999998E-2</v>
      </c>
      <c r="E1149" s="95">
        <f t="shared" ca="1" si="274"/>
        <v>3.4749E-4</v>
      </c>
      <c r="F1149" s="97">
        <f t="shared" si="261"/>
        <v>1.0925</v>
      </c>
      <c r="G1149" s="98">
        <f t="shared" ca="1" si="275"/>
        <v>1.0003796328250001</v>
      </c>
      <c r="H1149" s="95">
        <f ca="1">TRUNC(PRODUCT(G$10:G1148),15)</f>
        <v>1.15926334447947</v>
      </c>
      <c r="I1149" s="95">
        <f t="shared" ca="1" si="276"/>
        <v>1.13977600897721</v>
      </c>
      <c r="J1149" s="95">
        <f t="shared" ca="1" si="277"/>
        <v>1.0170975099999999</v>
      </c>
      <c r="K1149" s="95">
        <f t="shared" ca="1" si="278"/>
        <v>8.5487549900000008</v>
      </c>
      <c r="L1149" s="99">
        <f>IF(VLOOKUP(A1149,$U$12:$AD$125,8)=VLOOKUP(A1148,$U$12:$AD$125,8),0,VLOOKUP(A1149,U$12:$AD$125,8))</f>
        <v>0</v>
      </c>
      <c r="M1149" s="100">
        <f>IF(L1149&gt;0,VLOOKUP(L1149,T$12:$AC$125,7),0)</f>
        <v>0</v>
      </c>
      <c r="N1149" s="95">
        <f t="shared" si="249"/>
        <v>0</v>
      </c>
      <c r="O1149" s="95">
        <f t="shared" ca="1" si="279"/>
        <v>8.5487549900000008</v>
      </c>
      <c r="P1149" s="101" t="str">
        <f t="shared" si="280"/>
        <v>J=</v>
      </c>
      <c r="Q1149" s="102">
        <f t="shared" si="281"/>
        <v>44671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  <c r="FI1149" s="20"/>
      <c r="FJ1149" s="20"/>
      <c r="FK1149" s="20"/>
      <c r="FL1149" s="20"/>
      <c r="FM1149" s="20"/>
      <c r="FN1149" s="20"/>
      <c r="FO1149" s="20"/>
      <c r="FP1149" s="20"/>
    </row>
    <row r="1150" spans="1:175" x14ac:dyDescent="0.2">
      <c r="A1150" s="93">
        <f t="shared" si="260"/>
        <v>44565</v>
      </c>
      <c r="B1150" s="94">
        <f t="shared" ca="1" si="272"/>
        <v>508.74182000000002</v>
      </c>
      <c r="C1150" s="95">
        <f t="shared" si="273"/>
        <v>500</v>
      </c>
      <c r="D1150" s="96">
        <f ca="1">IF(A1150&lt;$B$1,VLOOKUP(A1150,[1]DI!$A$4:$B$15000,2,FALSE),0)</f>
        <v>9.1499999999999998E-2</v>
      </c>
      <c r="E1150" s="95">
        <f t="shared" ca="1" si="274"/>
        <v>3.4749E-4</v>
      </c>
      <c r="F1150" s="97">
        <f t="shared" si="261"/>
        <v>1.0925</v>
      </c>
      <c r="G1150" s="98">
        <f t="shared" ca="1" si="275"/>
        <v>1.0003796328250001</v>
      </c>
      <c r="H1150" s="95">
        <f ca="1">TRUNC(PRODUCT(G$10:G1149),15)</f>
        <v>1.15970343889786</v>
      </c>
      <c r="I1150" s="95">
        <f t="shared" ca="1" si="276"/>
        <v>1.13977600897721</v>
      </c>
      <c r="J1150" s="95">
        <f t="shared" ca="1" si="277"/>
        <v>1.01748364</v>
      </c>
      <c r="K1150" s="95">
        <f t="shared" ca="1" si="278"/>
        <v>8.7418200000000006</v>
      </c>
      <c r="L1150" s="99">
        <f>IF(VLOOKUP(A1150,$U$12:$AD$125,8)=VLOOKUP(A1149,$U$12:$AD$125,8),0,VLOOKUP(A1150,U$12:$AD$125,8))</f>
        <v>0</v>
      </c>
      <c r="M1150" s="100">
        <f>IF(L1150&gt;0,VLOOKUP(L1150,T$12:$AC$125,7),0)</f>
        <v>0</v>
      </c>
      <c r="N1150" s="95">
        <f t="shared" si="249"/>
        <v>0</v>
      </c>
      <c r="O1150" s="95">
        <f t="shared" ca="1" si="279"/>
        <v>8.7418200000000006</v>
      </c>
      <c r="P1150" s="101" t="str">
        <f t="shared" si="280"/>
        <v>J=</v>
      </c>
      <c r="Q1150" s="102">
        <f t="shared" si="281"/>
        <v>44671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  <c r="FI1150" s="20"/>
      <c r="FJ1150" s="20"/>
      <c r="FK1150" s="20"/>
      <c r="FL1150" s="20"/>
      <c r="FM1150" s="20"/>
      <c r="FN1150" s="20"/>
      <c r="FO1150" s="20"/>
      <c r="FP1150" s="20"/>
    </row>
    <row r="1151" spans="1:175" x14ac:dyDescent="0.2">
      <c r="A1151" s="93">
        <f t="shared" si="260"/>
        <v>44566</v>
      </c>
      <c r="B1151" s="94">
        <f t="shared" ca="1" si="272"/>
        <v>508.93495498999999</v>
      </c>
      <c r="C1151" s="95">
        <f t="shared" si="273"/>
        <v>500</v>
      </c>
      <c r="D1151" s="96">
        <f ca="1">IF(A1151&lt;$B$1,VLOOKUP(A1151,[1]DI!$A$4:$B$15000,2,FALSE),0)</f>
        <v>9.1499999999999998E-2</v>
      </c>
      <c r="E1151" s="95">
        <f t="shared" ca="1" si="274"/>
        <v>3.4749E-4</v>
      </c>
      <c r="F1151" s="97">
        <f t="shared" si="261"/>
        <v>1.0925</v>
      </c>
      <c r="G1151" s="98">
        <f t="shared" ca="1" si="275"/>
        <v>1.0003796328250001</v>
      </c>
      <c r="H1151" s="95">
        <f ca="1">TRUNC(PRODUCT(G$10:G1150),15)</f>
        <v>1.1601437003905299</v>
      </c>
      <c r="I1151" s="95">
        <f t="shared" ca="1" si="276"/>
        <v>1.13977600897721</v>
      </c>
      <c r="J1151" s="95">
        <f t="shared" ca="1" si="277"/>
        <v>1.0178699099999999</v>
      </c>
      <c r="K1151" s="95">
        <f t="shared" ca="1" si="278"/>
        <v>8.9349549899999996</v>
      </c>
      <c r="L1151" s="99">
        <f>IF(VLOOKUP(A1151,$U$12:$AD$125,8)=VLOOKUP(A1150,$U$12:$AD$125,8),0,VLOOKUP(A1151,U$12:$AD$125,8))</f>
        <v>0</v>
      </c>
      <c r="M1151" s="100">
        <f>IF(L1151&gt;0,VLOOKUP(L1151,T$12:$AC$125,7),0)</f>
        <v>0</v>
      </c>
      <c r="N1151" s="95">
        <f t="shared" si="249"/>
        <v>0</v>
      </c>
      <c r="O1151" s="95">
        <f t="shared" ca="1" si="279"/>
        <v>8.9349549899999996</v>
      </c>
      <c r="P1151" s="101" t="str">
        <f t="shared" si="280"/>
        <v>J=</v>
      </c>
      <c r="Q1151" s="102">
        <f t="shared" si="281"/>
        <v>44671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  <c r="FI1151" s="20"/>
      <c r="FJ1151" s="20"/>
      <c r="FK1151" s="20"/>
      <c r="FL1151" s="20"/>
      <c r="FM1151" s="20"/>
      <c r="FN1151" s="20"/>
      <c r="FO1151" s="20"/>
      <c r="FP1151" s="20"/>
    </row>
    <row r="1152" spans="1:175" x14ac:dyDescent="0.2">
      <c r="A1152" s="93">
        <f t="shared" si="260"/>
        <v>44567</v>
      </c>
      <c r="B1152" s="94">
        <f t="shared" ca="1" si="272"/>
        <v>509.12815999999998</v>
      </c>
      <c r="C1152" s="95">
        <f t="shared" si="273"/>
        <v>500</v>
      </c>
      <c r="D1152" s="96">
        <f ca="1">IF(A1152&lt;$B$1,VLOOKUP(A1152,[1]DI!$A$4:$B$15000,2,FALSE),0)</f>
        <v>9.1499999999999998E-2</v>
      </c>
      <c r="E1152" s="95">
        <f t="shared" ca="1" si="274"/>
        <v>3.4749E-4</v>
      </c>
      <c r="F1152" s="97">
        <f t="shared" si="261"/>
        <v>1.0925</v>
      </c>
      <c r="G1152" s="98">
        <f t="shared" ca="1" si="275"/>
        <v>1.0003796328250001</v>
      </c>
      <c r="H1152" s="95">
        <f ca="1">TRUNC(PRODUCT(G$10:G1151),15)</f>
        <v>1.16058412902092</v>
      </c>
      <c r="I1152" s="95">
        <f t="shared" ca="1" si="276"/>
        <v>1.13977600897721</v>
      </c>
      <c r="J1152" s="95">
        <f t="shared" ca="1" si="277"/>
        <v>1.0182563200000001</v>
      </c>
      <c r="K1152" s="95">
        <f t="shared" ca="1" si="278"/>
        <v>9.1281599999999994</v>
      </c>
      <c r="L1152" s="99">
        <f>IF(VLOOKUP(A1152,$U$12:$AD$125,8)=VLOOKUP(A1151,$U$12:$AD$125,8),0,VLOOKUP(A1152,U$12:$AD$125,8))</f>
        <v>0</v>
      </c>
      <c r="M1152" s="100">
        <f>IF(L1152&gt;0,VLOOKUP(L1152,T$12:$AC$125,7),0)</f>
        <v>0</v>
      </c>
      <c r="N1152" s="95">
        <f t="shared" si="249"/>
        <v>0</v>
      </c>
      <c r="O1152" s="95">
        <f t="shared" ca="1" si="279"/>
        <v>9.1281599999999994</v>
      </c>
      <c r="P1152" s="101" t="str">
        <f t="shared" si="280"/>
        <v>J=</v>
      </c>
      <c r="Q1152" s="102">
        <f t="shared" si="281"/>
        <v>44671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  <c r="FI1152" s="20"/>
      <c r="FJ1152" s="20"/>
      <c r="FK1152" s="20"/>
      <c r="FL1152" s="20"/>
      <c r="FM1152" s="20"/>
      <c r="FN1152" s="20"/>
      <c r="FO1152" s="20"/>
      <c r="FP1152" s="20"/>
    </row>
    <row r="1153" spans="1:175" x14ac:dyDescent="0.2">
      <c r="A1153" s="93">
        <f t="shared" si="260"/>
        <v>44568</v>
      </c>
      <c r="B1153" s="94">
        <f t="shared" ca="1" si="272"/>
        <v>509.32144498999997</v>
      </c>
      <c r="C1153" s="95">
        <f t="shared" si="273"/>
        <v>500</v>
      </c>
      <c r="D1153" s="96">
        <f ca="1">IF(A1153&lt;$B$1,VLOOKUP(A1153,[1]DI!$A$4:$B$15000,2,FALSE),0)</f>
        <v>9.1499999999999998E-2</v>
      </c>
      <c r="E1153" s="95">
        <f t="shared" ca="1" si="274"/>
        <v>3.4749E-4</v>
      </c>
      <c r="F1153" s="97">
        <f t="shared" si="261"/>
        <v>1.0925</v>
      </c>
      <c r="G1153" s="98">
        <f t="shared" ca="1" si="275"/>
        <v>1.0003796328250001</v>
      </c>
      <c r="H1153" s="95">
        <f ca="1">TRUNC(PRODUCT(G$10:G1152),15)</f>
        <v>1.1610247248524701</v>
      </c>
      <c r="I1153" s="95">
        <f t="shared" ca="1" si="276"/>
        <v>1.13977600897721</v>
      </c>
      <c r="J1153" s="95">
        <f t="shared" ca="1" si="277"/>
        <v>1.01864289</v>
      </c>
      <c r="K1153" s="95">
        <f t="shared" ca="1" si="278"/>
        <v>9.3214449899999998</v>
      </c>
      <c r="L1153" s="99">
        <f>IF(VLOOKUP(A1153,$U$12:$AD$125,8)=VLOOKUP(A1152,$U$12:$AD$125,8),0,VLOOKUP(A1153,U$12:$AD$125,8))</f>
        <v>0</v>
      </c>
      <c r="M1153" s="100">
        <f>IF(L1153&gt;0,VLOOKUP(L1153,T$12:$AC$125,7),0)</f>
        <v>0</v>
      </c>
      <c r="N1153" s="95">
        <f t="shared" si="249"/>
        <v>0</v>
      </c>
      <c r="O1153" s="95">
        <f t="shared" ca="1" si="279"/>
        <v>9.3214449899999998</v>
      </c>
      <c r="P1153" s="101" t="str">
        <f t="shared" si="280"/>
        <v>J=</v>
      </c>
      <c r="Q1153" s="102">
        <f t="shared" si="281"/>
        <v>44671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  <c r="FI1153" s="20"/>
      <c r="FJ1153" s="20"/>
      <c r="FK1153" s="20"/>
      <c r="FL1153" s="20"/>
      <c r="FM1153" s="20"/>
      <c r="FN1153" s="20"/>
      <c r="FO1153" s="20"/>
      <c r="FP1153" s="20"/>
    </row>
    <row r="1154" spans="1:175" x14ac:dyDescent="0.2">
      <c r="A1154" s="93">
        <f t="shared" si="260"/>
        <v>44569</v>
      </c>
      <c r="B1154" s="94">
        <f t="shared" ca="1" si="272"/>
        <v>509.51479999999998</v>
      </c>
      <c r="C1154" s="95">
        <f t="shared" si="273"/>
        <v>500</v>
      </c>
      <c r="D1154" s="96">
        <f ca="1">IF(A1154&lt;$B$1,VLOOKUP(A1154,[1]DI!$A$4:$B$15000,2,FALSE),0)</f>
        <v>0</v>
      </c>
      <c r="E1154" s="95">
        <f t="shared" ca="1" si="274"/>
        <v>0</v>
      </c>
      <c r="F1154" s="97">
        <f t="shared" si="261"/>
        <v>1.0925</v>
      </c>
      <c r="G1154" s="98">
        <f t="shared" ca="1" si="275"/>
        <v>1</v>
      </c>
      <c r="H1154" s="95">
        <f ca="1">TRUNC(PRODUCT(G$10:G1153),15)</f>
        <v>1.1614654879486599</v>
      </c>
      <c r="I1154" s="95">
        <f t="shared" ca="1" si="276"/>
        <v>1.13977600897721</v>
      </c>
      <c r="J1154" s="95">
        <f t="shared" ca="1" si="277"/>
        <v>1.0190296000000001</v>
      </c>
      <c r="K1154" s="95">
        <f t="shared" ca="1" si="278"/>
        <v>9.5147999999999993</v>
      </c>
      <c r="L1154" s="99">
        <f>IF(VLOOKUP(A1154,$U$12:$AD$125,8)=VLOOKUP(A1153,$U$12:$AD$125,8),0,VLOOKUP(A1154,U$12:$AD$125,8))</f>
        <v>0</v>
      </c>
      <c r="M1154" s="100">
        <f>IF(L1154&gt;0,VLOOKUP(L1154,T$12:$AC$125,7),0)</f>
        <v>0</v>
      </c>
      <c r="N1154" s="95">
        <f t="shared" si="249"/>
        <v>0</v>
      </c>
      <c r="O1154" s="95">
        <f t="shared" ca="1" si="279"/>
        <v>9.5147999999999993</v>
      </c>
      <c r="P1154" s="101" t="str">
        <f t="shared" si="280"/>
        <v>J=</v>
      </c>
      <c r="Q1154" s="102">
        <f t="shared" si="281"/>
        <v>44671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  <c r="FI1154" s="20"/>
      <c r="FJ1154" s="20"/>
      <c r="FK1154" s="20"/>
      <c r="FL1154" s="20"/>
      <c r="FM1154" s="20"/>
      <c r="FN1154" s="20"/>
      <c r="FO1154" s="20"/>
      <c r="FP1154" s="20"/>
    </row>
    <row r="1155" spans="1:175" x14ac:dyDescent="0.2">
      <c r="A1155" s="93">
        <f t="shared" si="260"/>
        <v>44570</v>
      </c>
      <c r="B1155" s="94">
        <f t="shared" ca="1" si="272"/>
        <v>509.51479999999998</v>
      </c>
      <c r="C1155" s="95">
        <f t="shared" si="273"/>
        <v>500</v>
      </c>
      <c r="D1155" s="96">
        <f ca="1">IF(A1155&lt;$B$1,VLOOKUP(A1155,[1]DI!$A$4:$B$15000,2,FALSE),0)</f>
        <v>0</v>
      </c>
      <c r="E1155" s="95">
        <f t="shared" ca="1" si="274"/>
        <v>0</v>
      </c>
      <c r="F1155" s="97">
        <f t="shared" si="261"/>
        <v>1.0925</v>
      </c>
      <c r="G1155" s="98">
        <f t="shared" ca="1" si="275"/>
        <v>1</v>
      </c>
      <c r="H1155" s="95">
        <f ca="1">TRUNC(PRODUCT(G$10:G1154),15)</f>
        <v>1.1614654879486599</v>
      </c>
      <c r="I1155" s="95">
        <f t="shared" ca="1" si="276"/>
        <v>1.13977600897721</v>
      </c>
      <c r="J1155" s="95">
        <f t="shared" ca="1" si="277"/>
        <v>1.0190296000000001</v>
      </c>
      <c r="K1155" s="95">
        <f t="shared" ca="1" si="278"/>
        <v>9.5147999999999993</v>
      </c>
      <c r="L1155" s="99">
        <f>IF(VLOOKUP(A1155,$U$12:$AD$125,8)=VLOOKUP(A1154,$U$12:$AD$125,8),0,VLOOKUP(A1155,U$12:$AD$125,8))</f>
        <v>0</v>
      </c>
      <c r="M1155" s="100">
        <f>IF(L1155&gt;0,VLOOKUP(L1155,T$12:$AC$125,7),0)</f>
        <v>0</v>
      </c>
      <c r="N1155" s="95">
        <f t="shared" si="249"/>
        <v>0</v>
      </c>
      <c r="O1155" s="95">
        <f t="shared" ca="1" si="279"/>
        <v>9.5147999999999993</v>
      </c>
      <c r="P1155" s="101" t="str">
        <f t="shared" si="280"/>
        <v>J=</v>
      </c>
      <c r="Q1155" s="102">
        <f t="shared" si="281"/>
        <v>44671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  <c r="FI1155" s="20"/>
      <c r="FJ1155" s="20"/>
      <c r="FK1155" s="20"/>
      <c r="FL1155" s="20"/>
      <c r="FM1155" s="20"/>
      <c r="FN1155" s="20"/>
      <c r="FO1155" s="20"/>
      <c r="FP1155" s="20"/>
    </row>
    <row r="1156" spans="1:175" x14ac:dyDescent="0.2">
      <c r="A1156" s="93">
        <f t="shared" si="260"/>
        <v>44571</v>
      </c>
      <c r="B1156" s="94">
        <f t="shared" ca="1" si="272"/>
        <v>509.51479999999998</v>
      </c>
      <c r="C1156" s="95">
        <f t="shared" si="273"/>
        <v>500</v>
      </c>
      <c r="D1156" s="96">
        <f ca="1">IF(A1156&lt;$B$1,VLOOKUP(A1156,[1]DI!$A$4:$B$15000,2,FALSE),0)</f>
        <v>9.1499999999999998E-2</v>
      </c>
      <c r="E1156" s="95">
        <f t="shared" ca="1" si="274"/>
        <v>3.4749E-4</v>
      </c>
      <c r="F1156" s="97">
        <f t="shared" si="261"/>
        <v>1.0925</v>
      </c>
      <c r="G1156" s="98">
        <f t="shared" ca="1" si="275"/>
        <v>1.0003796328250001</v>
      </c>
      <c r="H1156" s="95">
        <f ca="1">TRUNC(PRODUCT(G$10:G1155),15)</f>
        <v>1.1614654879486599</v>
      </c>
      <c r="I1156" s="95">
        <f t="shared" ca="1" si="276"/>
        <v>1.13977600897721</v>
      </c>
      <c r="J1156" s="95">
        <f t="shared" ca="1" si="277"/>
        <v>1.0190296000000001</v>
      </c>
      <c r="K1156" s="95">
        <f t="shared" ca="1" si="278"/>
        <v>9.5147999999999993</v>
      </c>
      <c r="L1156" s="99">
        <f>IF(VLOOKUP(A1156,$U$12:$AD$125,8)=VLOOKUP(A1155,$U$12:$AD$125,8),0,VLOOKUP(A1156,U$12:$AD$125,8))</f>
        <v>0</v>
      </c>
      <c r="M1156" s="100">
        <f>IF(L1156&gt;0,VLOOKUP(L1156,T$12:$AC$125,7),0)</f>
        <v>0</v>
      </c>
      <c r="N1156" s="95">
        <f t="shared" si="249"/>
        <v>0</v>
      </c>
      <c r="O1156" s="95">
        <f t="shared" ca="1" si="279"/>
        <v>9.5147999999999993</v>
      </c>
      <c r="P1156" s="101" t="str">
        <f t="shared" si="280"/>
        <v>J=</v>
      </c>
      <c r="Q1156" s="102">
        <f t="shared" si="281"/>
        <v>44671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  <c r="FI1156" s="20"/>
      <c r="FJ1156" s="20"/>
      <c r="FK1156" s="20"/>
      <c r="FL1156" s="20"/>
      <c r="FM1156" s="20"/>
      <c r="FN1156" s="20"/>
      <c r="FO1156" s="20"/>
      <c r="FP1156" s="20"/>
    </row>
    <row r="1157" spans="1:175" x14ac:dyDescent="0.2">
      <c r="A1157" s="93">
        <f t="shared" si="260"/>
        <v>44572</v>
      </c>
      <c r="B1157" s="94">
        <f t="shared" ca="1" si="272"/>
        <v>509.70822500000003</v>
      </c>
      <c r="C1157" s="95">
        <f t="shared" si="273"/>
        <v>500</v>
      </c>
      <c r="D1157" s="96">
        <f ca="1">IF(A1157&lt;$B$1,VLOOKUP(A1157,[1]DI!$A$4:$B$15000,2,FALSE),0)</f>
        <v>9.1499999999999998E-2</v>
      </c>
      <c r="E1157" s="95">
        <f t="shared" ca="1" si="274"/>
        <v>3.4749E-4</v>
      </c>
      <c r="F1157" s="97">
        <f t="shared" si="261"/>
        <v>1.0925</v>
      </c>
      <c r="G1157" s="98">
        <f t="shared" ca="1" si="275"/>
        <v>1.0003796328250001</v>
      </c>
      <c r="H1157" s="95">
        <f ca="1">TRUNC(PRODUCT(G$10:G1156),15)</f>
        <v>1.1619064183729899</v>
      </c>
      <c r="I1157" s="95">
        <f t="shared" ca="1" si="276"/>
        <v>1.13977600897721</v>
      </c>
      <c r="J1157" s="95">
        <f t="shared" ca="1" si="277"/>
        <v>1.01941645</v>
      </c>
      <c r="K1157" s="95">
        <f t="shared" ca="1" si="278"/>
        <v>9.7082250000000005</v>
      </c>
      <c r="L1157" s="99">
        <f>IF(VLOOKUP(A1157,$U$12:$AD$125,8)=VLOOKUP(A1156,$U$12:$AD$125,8),0,VLOOKUP(A1157,U$12:$AD$125,8))</f>
        <v>0</v>
      </c>
      <c r="M1157" s="100">
        <f>IF(L1157&gt;0,VLOOKUP(L1157,T$12:$AC$125,7),0)</f>
        <v>0</v>
      </c>
      <c r="N1157" s="95">
        <f t="shared" si="249"/>
        <v>0</v>
      </c>
      <c r="O1157" s="95">
        <f t="shared" ca="1" si="279"/>
        <v>9.7082250000000005</v>
      </c>
      <c r="P1157" s="101" t="str">
        <f t="shared" si="280"/>
        <v>J=</v>
      </c>
      <c r="Q1157" s="102">
        <f t="shared" si="281"/>
        <v>44671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  <c r="FI1157" s="20"/>
      <c r="FJ1157" s="20"/>
      <c r="FK1157" s="20"/>
      <c r="FL1157" s="20"/>
      <c r="FM1157" s="20"/>
      <c r="FN1157" s="20"/>
      <c r="FO1157" s="20"/>
      <c r="FP1157" s="20"/>
    </row>
    <row r="1158" spans="1:175" x14ac:dyDescent="0.2">
      <c r="A1158" s="93">
        <f t="shared" si="260"/>
        <v>44573</v>
      </c>
      <c r="B1158" s="94">
        <f t="shared" ca="1" si="272"/>
        <v>509.90172999999999</v>
      </c>
      <c r="C1158" s="95">
        <f t="shared" si="273"/>
        <v>500</v>
      </c>
      <c r="D1158" s="96">
        <f ca="1">IF(A1158&lt;$B$1,VLOOKUP(A1158,[1]DI!$A$4:$B$15000,2,FALSE),0)</f>
        <v>9.1499999999999998E-2</v>
      </c>
      <c r="E1158" s="95">
        <f t="shared" ca="1" si="274"/>
        <v>3.4749E-4</v>
      </c>
      <c r="F1158" s="97">
        <f t="shared" si="261"/>
        <v>1.0925</v>
      </c>
      <c r="G1158" s="98">
        <f t="shared" ca="1" si="275"/>
        <v>1.0003796328250001</v>
      </c>
      <c r="H1158" s="95">
        <f ca="1">TRUNC(PRODUCT(G$10:G1157),15)</f>
        <v>1.16234751618898</v>
      </c>
      <c r="I1158" s="95">
        <f t="shared" ca="1" si="276"/>
        <v>1.13977600897721</v>
      </c>
      <c r="J1158" s="95">
        <f t="shared" ca="1" si="277"/>
        <v>1.0198034600000001</v>
      </c>
      <c r="K1158" s="95">
        <f t="shared" ca="1" si="278"/>
        <v>9.9017300000000006</v>
      </c>
      <c r="L1158" s="99">
        <f>IF(VLOOKUP(A1158,$U$12:$AD$125,8)=VLOOKUP(A1157,$U$12:$AD$125,8),0,VLOOKUP(A1158,U$12:$AD$125,8))</f>
        <v>0</v>
      </c>
      <c r="M1158" s="100">
        <f>IF(L1158&gt;0,VLOOKUP(L1158,T$12:$AC$125,7),0)</f>
        <v>0</v>
      </c>
      <c r="N1158" s="95">
        <f t="shared" si="249"/>
        <v>0</v>
      </c>
      <c r="O1158" s="95">
        <f t="shared" ca="1" si="279"/>
        <v>9.9017300000000006</v>
      </c>
      <c r="P1158" s="101" t="str">
        <f t="shared" si="280"/>
        <v>J=</v>
      </c>
      <c r="Q1158" s="102">
        <f t="shared" si="281"/>
        <v>44671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  <c r="FI1158" s="20"/>
      <c r="FJ1158" s="20"/>
      <c r="FK1158" s="20"/>
      <c r="FL1158" s="20"/>
      <c r="FM1158" s="20"/>
      <c r="FN1158" s="20"/>
      <c r="FO1158" s="20"/>
      <c r="FP1158" s="20"/>
    </row>
    <row r="1159" spans="1:175" x14ac:dyDescent="0.2">
      <c r="A1159" s="93">
        <f t="shared" si="260"/>
        <v>44574</v>
      </c>
      <c r="B1159" s="94">
        <f t="shared" ca="1" si="272"/>
        <v>510.095305</v>
      </c>
      <c r="C1159" s="95">
        <f t="shared" si="273"/>
        <v>500</v>
      </c>
      <c r="D1159" s="96">
        <f ca="1">IF(A1159&lt;$B$1,VLOOKUP(A1159,[1]DI!$A$4:$B$15000,2,FALSE),0)</f>
        <v>9.1499999999999998E-2</v>
      </c>
      <c r="E1159" s="95">
        <f t="shared" ca="1" si="274"/>
        <v>3.4749E-4</v>
      </c>
      <c r="F1159" s="97">
        <f t="shared" si="261"/>
        <v>1.0925</v>
      </c>
      <c r="G1159" s="98">
        <f t="shared" ca="1" si="275"/>
        <v>1.0003796328250001</v>
      </c>
      <c r="H1159" s="95">
        <f ca="1">TRUNC(PRODUCT(G$10:G1158),15)</f>
        <v>1.1627887814601801</v>
      </c>
      <c r="I1159" s="95">
        <f t="shared" ca="1" si="276"/>
        <v>1.13977600897721</v>
      </c>
      <c r="J1159" s="95">
        <f t="shared" ca="1" si="277"/>
        <v>1.02019061</v>
      </c>
      <c r="K1159" s="95">
        <f t="shared" ca="1" si="278"/>
        <v>10.095305</v>
      </c>
      <c r="L1159" s="99">
        <f>IF(VLOOKUP(A1159,$U$12:$AD$125,8)=VLOOKUP(A1158,$U$12:$AD$125,8),0,VLOOKUP(A1159,U$12:$AD$125,8))</f>
        <v>0</v>
      </c>
      <c r="M1159" s="100">
        <f>IF(L1159&gt;0,VLOOKUP(L1159,T$12:$AC$125,7),0)</f>
        <v>0</v>
      </c>
      <c r="N1159" s="95">
        <f t="shared" si="249"/>
        <v>0</v>
      </c>
      <c r="O1159" s="95">
        <f t="shared" ca="1" si="279"/>
        <v>10.095305</v>
      </c>
      <c r="P1159" s="101" t="str">
        <f t="shared" si="280"/>
        <v>J=</v>
      </c>
      <c r="Q1159" s="102">
        <f t="shared" si="281"/>
        <v>44671</v>
      </c>
      <c r="R1159" s="12"/>
      <c r="S1159" s="37"/>
      <c r="T1159" s="37"/>
      <c r="U1159" s="37"/>
      <c r="V1159" s="37"/>
      <c r="W1159" s="37"/>
      <c r="X1159" s="37"/>
      <c r="Y1159" s="37"/>
      <c r="Z1159" s="37"/>
      <c r="AA1159" s="37"/>
      <c r="AB1159" s="37"/>
      <c r="AC1159" s="37"/>
      <c r="AD1159" s="37"/>
      <c r="AE1159" s="37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  <c r="AX1159" s="38"/>
      <c r="AY1159" s="38"/>
      <c r="AZ1159" s="38"/>
      <c r="BA1159" s="38"/>
      <c r="BB1159" s="38"/>
      <c r="BC1159" s="38"/>
      <c r="BD1159" s="38"/>
      <c r="BE1159" s="38"/>
      <c r="BF1159" s="38"/>
      <c r="BG1159" s="38"/>
      <c r="BH1159" s="38"/>
      <c r="BI1159" s="38"/>
      <c r="BJ1159" s="38"/>
      <c r="BK1159" s="38"/>
      <c r="BL1159" s="38"/>
      <c r="BM1159" s="38"/>
      <c r="BN1159" s="38"/>
      <c r="BO1159" s="38"/>
      <c r="BP1159" s="38"/>
      <c r="BQ1159" s="38"/>
      <c r="BR1159" s="38"/>
      <c r="BS1159" s="38"/>
      <c r="BT1159" s="38"/>
      <c r="BU1159" s="38"/>
      <c r="BV1159" s="38"/>
      <c r="BW1159" s="38"/>
      <c r="BX1159" s="38"/>
      <c r="BY1159" s="38"/>
      <c r="BZ1159" s="38"/>
      <c r="CA1159" s="38"/>
      <c r="CB1159" s="38"/>
      <c r="CC1159" s="38"/>
      <c r="CD1159" s="38"/>
      <c r="CE1159" s="38"/>
      <c r="CF1159" s="38"/>
      <c r="CG1159" s="38"/>
      <c r="CH1159" s="38"/>
      <c r="CI1159" s="38"/>
      <c r="CJ1159" s="38"/>
      <c r="CK1159" s="38"/>
      <c r="CL1159" s="38"/>
      <c r="CM1159" s="38"/>
      <c r="CN1159" s="38"/>
      <c r="CO1159" s="38"/>
      <c r="CP1159" s="38"/>
      <c r="CQ1159" s="38"/>
      <c r="CR1159" s="38"/>
      <c r="CS1159" s="38"/>
      <c r="CT1159" s="38"/>
      <c r="CU1159" s="38"/>
      <c r="CV1159" s="38"/>
      <c r="CW1159" s="38"/>
      <c r="CX1159" s="38"/>
      <c r="CY1159" s="38"/>
      <c r="CZ1159" s="38"/>
      <c r="DA1159" s="38"/>
      <c r="DB1159" s="38"/>
      <c r="DC1159" s="38"/>
      <c r="DD1159" s="38"/>
      <c r="DE1159" s="38"/>
      <c r="DF1159" s="38"/>
      <c r="DG1159" s="38"/>
      <c r="DH1159" s="38"/>
      <c r="DI1159" s="38"/>
      <c r="DJ1159" s="38"/>
      <c r="DK1159" s="38"/>
      <c r="DL1159" s="38"/>
      <c r="DM1159" s="38"/>
      <c r="DN1159" s="38"/>
      <c r="DO1159" s="38"/>
      <c r="DP1159" s="38"/>
      <c r="DQ1159" s="38"/>
      <c r="DR1159" s="38"/>
      <c r="DS1159" s="38"/>
      <c r="DT1159" s="38"/>
      <c r="DU1159" s="38"/>
      <c r="DV1159" s="38"/>
      <c r="DW1159" s="38"/>
      <c r="DX1159" s="38"/>
      <c r="DY1159" s="38"/>
      <c r="DZ1159" s="38"/>
      <c r="EA1159" s="38"/>
      <c r="EB1159" s="38"/>
      <c r="EC1159" s="38"/>
      <c r="ED1159" s="38"/>
      <c r="EE1159" s="38"/>
      <c r="EF1159" s="38"/>
      <c r="EG1159" s="38"/>
      <c r="EH1159" s="38"/>
      <c r="EI1159" s="38"/>
      <c r="EJ1159" s="38"/>
      <c r="EK1159" s="38"/>
      <c r="EL1159" s="38"/>
      <c r="EM1159" s="38"/>
      <c r="EN1159" s="38"/>
      <c r="EO1159" s="38"/>
      <c r="EP1159" s="38"/>
      <c r="EQ1159" s="38"/>
      <c r="ER1159" s="38"/>
      <c r="ES1159" s="38"/>
      <c r="ET1159" s="38"/>
      <c r="EU1159" s="38"/>
      <c r="EV1159" s="38"/>
      <c r="EW1159" s="38"/>
      <c r="EX1159" s="38"/>
      <c r="EY1159" s="38"/>
      <c r="EZ1159" s="38"/>
      <c r="FA1159" s="38"/>
      <c r="FB1159" s="38"/>
      <c r="FC1159" s="38"/>
      <c r="FD1159" s="38"/>
      <c r="FE1159" s="38"/>
      <c r="FF1159" s="38"/>
      <c r="FG1159" s="38"/>
      <c r="FH1159" s="38"/>
      <c r="FI1159" s="38"/>
      <c r="FJ1159" s="38"/>
      <c r="FK1159" s="38"/>
      <c r="FL1159" s="38"/>
      <c r="FM1159" s="38"/>
      <c r="FN1159" s="38"/>
      <c r="FO1159" s="38"/>
      <c r="FP1159" s="38"/>
      <c r="FQ1159" s="38"/>
      <c r="FR1159" s="38"/>
      <c r="FS1159" s="38"/>
    </row>
    <row r="1160" spans="1:175" x14ac:dyDescent="0.2">
      <c r="A1160" s="93">
        <f t="shared" si="260"/>
        <v>44575</v>
      </c>
      <c r="B1160" s="94">
        <f t="shared" ca="1" si="272"/>
        <v>510.28895499999999</v>
      </c>
      <c r="C1160" s="95">
        <f t="shared" si="273"/>
        <v>500</v>
      </c>
      <c r="D1160" s="96">
        <f ca="1">IF(A1160&lt;$B$1,VLOOKUP(A1160,[1]DI!$A$4:$B$15000,2,FALSE),0)</f>
        <v>9.1499999999999998E-2</v>
      </c>
      <c r="E1160" s="95">
        <f t="shared" ca="1" si="274"/>
        <v>3.4749E-4</v>
      </c>
      <c r="F1160" s="97">
        <f t="shared" si="261"/>
        <v>1.0925</v>
      </c>
      <c r="G1160" s="98">
        <f t="shared" ca="1" si="275"/>
        <v>1.0003796328250001</v>
      </c>
      <c r="H1160" s="95">
        <f ca="1">TRUNC(PRODUCT(G$10:G1159),15)</f>
        <v>1.16323021425017</v>
      </c>
      <c r="I1160" s="95">
        <f t="shared" ca="1" si="276"/>
        <v>1.13977600897721</v>
      </c>
      <c r="J1160" s="95">
        <f t="shared" ca="1" si="277"/>
        <v>1.0205779100000001</v>
      </c>
      <c r="K1160" s="95">
        <f t="shared" ca="1" si="278"/>
        <v>10.288955</v>
      </c>
      <c r="L1160" s="99">
        <f>IF(VLOOKUP(A1160,$U$12:$AD$125,8)=VLOOKUP(A1159,$U$12:$AD$125,8),0,VLOOKUP(A1160,U$12:$AD$125,8))</f>
        <v>0</v>
      </c>
      <c r="M1160" s="100">
        <f>IF(L1160&gt;0,VLOOKUP(L1160,T$12:$AC$125,7),0)</f>
        <v>0</v>
      </c>
      <c r="N1160" s="95">
        <f t="shared" si="249"/>
        <v>0</v>
      </c>
      <c r="O1160" s="95">
        <f t="shared" ca="1" si="279"/>
        <v>10.288955</v>
      </c>
      <c r="P1160" s="101" t="str">
        <f t="shared" si="280"/>
        <v>J=</v>
      </c>
      <c r="Q1160" s="102">
        <f t="shared" si="281"/>
        <v>44671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  <c r="FI1160" s="20"/>
      <c r="FJ1160" s="20"/>
      <c r="FK1160" s="20"/>
      <c r="FL1160" s="20"/>
      <c r="FM1160" s="20"/>
      <c r="FN1160" s="20"/>
      <c r="FO1160" s="20"/>
      <c r="FP1160" s="20"/>
    </row>
    <row r="1161" spans="1:175" x14ac:dyDescent="0.2">
      <c r="A1161" s="93">
        <f t="shared" si="260"/>
        <v>44576</v>
      </c>
      <c r="B1161" s="94">
        <f t="shared" ca="1" si="272"/>
        <v>510.48267499999997</v>
      </c>
      <c r="C1161" s="95">
        <f t="shared" si="273"/>
        <v>500</v>
      </c>
      <c r="D1161" s="96">
        <f ca="1">IF(A1161&lt;$B$1,VLOOKUP(A1161,[1]DI!$A$4:$B$15000,2,FALSE),0)</f>
        <v>0</v>
      </c>
      <c r="E1161" s="95">
        <f t="shared" ca="1" si="274"/>
        <v>0</v>
      </c>
      <c r="F1161" s="97">
        <f t="shared" si="261"/>
        <v>1.0925</v>
      </c>
      <c r="G1161" s="98">
        <f t="shared" ca="1" si="275"/>
        <v>1</v>
      </c>
      <c r="H1161" s="95">
        <f ca="1">TRUNC(PRODUCT(G$10:G1160),15)</f>
        <v>1.16367181462253</v>
      </c>
      <c r="I1161" s="95">
        <f t="shared" ca="1" si="276"/>
        <v>1.13977600897721</v>
      </c>
      <c r="J1161" s="95">
        <f t="shared" ca="1" si="277"/>
        <v>1.02096535</v>
      </c>
      <c r="K1161" s="95">
        <f t="shared" ca="1" si="278"/>
        <v>10.482675</v>
      </c>
      <c r="L1161" s="99">
        <f>IF(VLOOKUP(A1161,$U$12:$AD$125,8)=VLOOKUP(A1160,$U$12:$AD$125,8),0,VLOOKUP(A1161,U$12:$AD$125,8))</f>
        <v>0</v>
      </c>
      <c r="M1161" s="100">
        <f>IF(L1161&gt;0,VLOOKUP(L1161,T$12:$AC$125,7),0)</f>
        <v>0</v>
      </c>
      <c r="N1161" s="95">
        <f t="shared" si="249"/>
        <v>0</v>
      </c>
      <c r="O1161" s="95">
        <f t="shared" ca="1" si="279"/>
        <v>10.482675</v>
      </c>
      <c r="P1161" s="101" t="str">
        <f t="shared" si="280"/>
        <v>J=</v>
      </c>
      <c r="Q1161" s="102">
        <f t="shared" si="281"/>
        <v>44671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  <c r="FI1161" s="20"/>
      <c r="FJ1161" s="20"/>
      <c r="FK1161" s="20"/>
      <c r="FL1161" s="20"/>
      <c r="FM1161" s="20"/>
      <c r="FN1161" s="20"/>
      <c r="FO1161" s="20"/>
      <c r="FP1161" s="20"/>
    </row>
    <row r="1162" spans="1:175" x14ac:dyDescent="0.2">
      <c r="A1162" s="93">
        <f t="shared" si="260"/>
        <v>44577</v>
      </c>
      <c r="B1162" s="94">
        <f t="shared" ca="1" si="272"/>
        <v>510.48267499999997</v>
      </c>
      <c r="C1162" s="95">
        <f t="shared" si="273"/>
        <v>500</v>
      </c>
      <c r="D1162" s="96">
        <f ca="1">IF(A1162&lt;$B$1,VLOOKUP(A1162,[1]DI!$A$4:$B$15000,2,FALSE),0)</f>
        <v>0</v>
      </c>
      <c r="E1162" s="95">
        <f t="shared" ca="1" si="274"/>
        <v>0</v>
      </c>
      <c r="F1162" s="97">
        <f t="shared" si="261"/>
        <v>1.0925</v>
      </c>
      <c r="G1162" s="98">
        <f t="shared" ca="1" si="275"/>
        <v>1</v>
      </c>
      <c r="H1162" s="95">
        <f ca="1">TRUNC(PRODUCT(G$10:G1161),15)</f>
        <v>1.16367181462253</v>
      </c>
      <c r="I1162" s="95">
        <f t="shared" ca="1" si="276"/>
        <v>1.13977600897721</v>
      </c>
      <c r="J1162" s="95">
        <f t="shared" ca="1" si="277"/>
        <v>1.02096535</v>
      </c>
      <c r="K1162" s="95">
        <f t="shared" ca="1" si="278"/>
        <v>10.482675</v>
      </c>
      <c r="L1162" s="99">
        <f>IF(VLOOKUP(A1162,$U$12:$AD$125,8)=VLOOKUP(A1161,$U$12:$AD$125,8),0,VLOOKUP(A1162,U$12:$AD$125,8))</f>
        <v>0</v>
      </c>
      <c r="M1162" s="100">
        <f>IF(L1162&gt;0,VLOOKUP(L1162,T$12:$AC$125,7),0)</f>
        <v>0</v>
      </c>
      <c r="N1162" s="95">
        <f t="shared" si="249"/>
        <v>0</v>
      </c>
      <c r="O1162" s="95">
        <f t="shared" ca="1" si="279"/>
        <v>10.482675</v>
      </c>
      <c r="P1162" s="101" t="str">
        <f t="shared" si="280"/>
        <v>J=</v>
      </c>
      <c r="Q1162" s="102">
        <f t="shared" si="281"/>
        <v>44671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  <c r="FI1162" s="20"/>
      <c r="FJ1162" s="20"/>
      <c r="FK1162" s="20"/>
      <c r="FL1162" s="20"/>
      <c r="FM1162" s="20"/>
      <c r="FN1162" s="20"/>
      <c r="FO1162" s="20"/>
      <c r="FP1162" s="20"/>
    </row>
    <row r="1163" spans="1:175" x14ac:dyDescent="0.2">
      <c r="A1163" s="93">
        <f t="shared" si="260"/>
        <v>44578</v>
      </c>
      <c r="B1163" s="94">
        <f t="shared" ca="1" si="272"/>
        <v>510.48267499999997</v>
      </c>
      <c r="C1163" s="95">
        <f t="shared" si="273"/>
        <v>500</v>
      </c>
      <c r="D1163" s="96">
        <f ca="1">IF(A1163&lt;$B$1,VLOOKUP(A1163,[1]DI!$A$4:$B$15000,2,FALSE),0)</f>
        <v>9.1499999999999998E-2</v>
      </c>
      <c r="E1163" s="95">
        <f t="shared" ca="1" si="274"/>
        <v>3.4749E-4</v>
      </c>
      <c r="F1163" s="97">
        <f t="shared" si="261"/>
        <v>1.0925</v>
      </c>
      <c r="G1163" s="98">
        <f t="shared" ca="1" si="275"/>
        <v>1.0003796328250001</v>
      </c>
      <c r="H1163" s="95">
        <f ca="1">TRUNC(PRODUCT(G$10:G1162),15)</f>
        <v>1.16367181462253</v>
      </c>
      <c r="I1163" s="95">
        <f t="shared" ca="1" si="276"/>
        <v>1.13977600897721</v>
      </c>
      <c r="J1163" s="95">
        <f t="shared" ca="1" si="277"/>
        <v>1.02096535</v>
      </c>
      <c r="K1163" s="95">
        <f t="shared" ca="1" si="278"/>
        <v>10.482675</v>
      </c>
      <c r="L1163" s="99">
        <f>IF(VLOOKUP(A1163,$U$12:$AD$125,8)=VLOOKUP(A1162,$U$12:$AD$125,8),0,VLOOKUP(A1163,U$12:$AD$125,8))</f>
        <v>0</v>
      </c>
      <c r="M1163" s="100">
        <f>IF(L1163&gt;0,VLOOKUP(L1163,T$12:$AC$125,7),0)</f>
        <v>0</v>
      </c>
      <c r="N1163" s="95">
        <f t="shared" ref="N1163:N1226" si="282">IF(M1163&gt;0,(C1163*M1163),0)</f>
        <v>0</v>
      </c>
      <c r="O1163" s="95">
        <f t="shared" ca="1" si="279"/>
        <v>10.482675</v>
      </c>
      <c r="P1163" s="101" t="str">
        <f t="shared" si="280"/>
        <v>J=</v>
      </c>
      <c r="Q1163" s="102">
        <f t="shared" si="281"/>
        <v>44671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  <c r="FI1163" s="20"/>
      <c r="FJ1163" s="20"/>
      <c r="FK1163" s="20"/>
      <c r="FL1163" s="20"/>
      <c r="FM1163" s="20"/>
      <c r="FN1163" s="20"/>
      <c r="FO1163" s="20"/>
      <c r="FP1163" s="20"/>
    </row>
    <row r="1164" spans="1:175" x14ac:dyDescent="0.2">
      <c r="A1164" s="93">
        <f t="shared" si="260"/>
        <v>44579</v>
      </c>
      <c r="B1164" s="94">
        <f t="shared" ca="1" si="272"/>
        <v>510.67646999999999</v>
      </c>
      <c r="C1164" s="95">
        <f t="shared" si="273"/>
        <v>500</v>
      </c>
      <c r="D1164" s="96">
        <f ca="1">IF(A1164&lt;$B$1,VLOOKUP(A1164,[1]DI!$A$4:$B$15000,2,FALSE),0)</f>
        <v>9.1499999999999998E-2</v>
      </c>
      <c r="E1164" s="95">
        <f t="shared" ca="1" si="274"/>
        <v>3.4749E-4</v>
      </c>
      <c r="F1164" s="97">
        <f t="shared" si="261"/>
        <v>1.0925</v>
      </c>
      <c r="G1164" s="98">
        <f t="shared" ca="1" si="275"/>
        <v>1.0003796328250001</v>
      </c>
      <c r="H1164" s="95">
        <f ca="1">TRUNC(PRODUCT(G$10:G1163),15)</f>
        <v>1.1641135826408899</v>
      </c>
      <c r="I1164" s="95">
        <f t="shared" ca="1" si="276"/>
        <v>1.13977600897721</v>
      </c>
      <c r="J1164" s="95">
        <f t="shared" ca="1" si="277"/>
        <v>1.0213529400000001</v>
      </c>
      <c r="K1164" s="95">
        <f t="shared" ca="1" si="278"/>
        <v>10.67647</v>
      </c>
      <c r="L1164" s="99">
        <f>IF(VLOOKUP(A1164,$U$12:$AD$125,8)=VLOOKUP(A1163,$U$12:$AD$125,8),0,VLOOKUP(A1164,U$12:$AD$125,8))</f>
        <v>0</v>
      </c>
      <c r="M1164" s="100">
        <f>IF(L1164&gt;0,VLOOKUP(L1164,T$12:$AC$125,7),0)</f>
        <v>0</v>
      </c>
      <c r="N1164" s="95">
        <f t="shared" si="282"/>
        <v>0</v>
      </c>
      <c r="O1164" s="95">
        <f t="shared" ca="1" si="279"/>
        <v>10.67647</v>
      </c>
      <c r="P1164" s="101" t="str">
        <f t="shared" si="280"/>
        <v>J=</v>
      </c>
      <c r="Q1164" s="102">
        <f t="shared" si="281"/>
        <v>44671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  <c r="FI1164" s="20"/>
      <c r="FJ1164" s="20"/>
      <c r="FK1164" s="20"/>
      <c r="FL1164" s="20"/>
      <c r="FM1164" s="20"/>
      <c r="FN1164" s="20"/>
      <c r="FO1164" s="20"/>
      <c r="FP1164" s="20"/>
    </row>
    <row r="1165" spans="1:175" x14ac:dyDescent="0.2">
      <c r="A1165" s="93">
        <f t="shared" si="260"/>
        <v>44580</v>
      </c>
      <c r="B1165" s="94">
        <f t="shared" ca="1" si="272"/>
        <v>510.87034</v>
      </c>
      <c r="C1165" s="95">
        <f t="shared" si="273"/>
        <v>500</v>
      </c>
      <c r="D1165" s="96">
        <f ca="1">IF(A1165&lt;$B$1,VLOOKUP(A1165,[1]DI!$A$4:$B$15000,2,FALSE),0)</f>
        <v>9.1499999999999998E-2</v>
      </c>
      <c r="E1165" s="95">
        <f t="shared" ca="1" si="274"/>
        <v>3.4749E-4</v>
      </c>
      <c r="F1165" s="97">
        <f t="shared" si="261"/>
        <v>1.0925</v>
      </c>
      <c r="G1165" s="98">
        <f t="shared" ca="1" si="275"/>
        <v>1.0003796328250001</v>
      </c>
      <c r="H1165" s="95">
        <f ca="1">TRUNC(PRODUCT(G$10:G1164),15)</f>
        <v>1.16455551836888</v>
      </c>
      <c r="I1165" s="95">
        <f t="shared" ca="1" si="276"/>
        <v>1.13977600897721</v>
      </c>
      <c r="J1165" s="95">
        <f t="shared" ca="1" si="277"/>
        <v>1.02174068</v>
      </c>
      <c r="K1165" s="95">
        <f t="shared" ca="1" si="278"/>
        <v>10.870340000000001</v>
      </c>
      <c r="L1165" s="99">
        <f>IF(VLOOKUP(A1165,$U$12:$AD$125,8)=VLOOKUP(A1164,$U$12:$AD$125,8),0,VLOOKUP(A1165,U$12:$AD$125,8))</f>
        <v>0</v>
      </c>
      <c r="M1165" s="100">
        <f>IF(L1165&gt;0,VLOOKUP(L1165,T$12:$AC$125,7),0)</f>
        <v>0</v>
      </c>
      <c r="N1165" s="95">
        <f t="shared" si="282"/>
        <v>0</v>
      </c>
      <c r="O1165" s="95">
        <f t="shared" ca="1" si="279"/>
        <v>10.870340000000001</v>
      </c>
      <c r="P1165" s="101" t="str">
        <f t="shared" si="280"/>
        <v>J=</v>
      </c>
      <c r="Q1165" s="102">
        <f t="shared" si="281"/>
        <v>44671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  <c r="FI1165" s="20"/>
      <c r="FJ1165" s="20"/>
      <c r="FK1165" s="20"/>
      <c r="FL1165" s="20"/>
      <c r="FM1165" s="20"/>
      <c r="FN1165" s="20"/>
      <c r="FO1165" s="20"/>
      <c r="FP1165" s="20"/>
    </row>
    <row r="1166" spans="1:175" x14ac:dyDescent="0.2">
      <c r="A1166" s="93">
        <f t="shared" ref="A1166:A1229" si="283">(A1165+1)</f>
        <v>44581</v>
      </c>
      <c r="B1166" s="94">
        <f t="shared" ca="1" si="272"/>
        <v>511.06428499999998</v>
      </c>
      <c r="C1166" s="95">
        <f t="shared" si="273"/>
        <v>500</v>
      </c>
      <c r="D1166" s="96">
        <f ca="1">IF(A1166&lt;$B$1,VLOOKUP(A1166,[1]DI!$A$4:$B$15000,2,FALSE),0)</f>
        <v>9.1499999999999998E-2</v>
      </c>
      <c r="E1166" s="95">
        <f t="shared" ca="1" si="274"/>
        <v>3.4749E-4</v>
      </c>
      <c r="F1166" s="97">
        <f t="shared" ref="F1166:F1229" si="284">F1165</f>
        <v>1.0925</v>
      </c>
      <c r="G1166" s="98">
        <f t="shared" ca="1" si="275"/>
        <v>1.0003796328250001</v>
      </c>
      <c r="H1166" s="95">
        <f ca="1">TRUNC(PRODUCT(G$10:G1165),15)</f>
        <v>1.1649976218701901</v>
      </c>
      <c r="I1166" s="95">
        <f t="shared" ca="1" si="276"/>
        <v>1.13977600897721</v>
      </c>
      <c r="J1166" s="95">
        <f t="shared" ca="1" si="277"/>
        <v>1.02212857</v>
      </c>
      <c r="K1166" s="95">
        <f t="shared" ca="1" si="278"/>
        <v>11.064285</v>
      </c>
      <c r="L1166" s="99">
        <f>IF(VLOOKUP(A1166,$U$12:$AD$125,8)=VLOOKUP(A1165,$U$12:$AD$125,8),0,VLOOKUP(A1166,U$12:$AD$125,8))</f>
        <v>0</v>
      </c>
      <c r="M1166" s="100">
        <f>IF(L1166&gt;0,VLOOKUP(L1166,T$12:$AC$125,7),0)</f>
        <v>0</v>
      </c>
      <c r="N1166" s="95">
        <f t="shared" si="282"/>
        <v>0</v>
      </c>
      <c r="O1166" s="95">
        <f t="shared" ca="1" si="279"/>
        <v>11.064285</v>
      </c>
      <c r="P1166" s="101" t="str">
        <f t="shared" si="280"/>
        <v>J=</v>
      </c>
      <c r="Q1166" s="102">
        <f t="shared" si="281"/>
        <v>44671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  <c r="FI1166" s="20"/>
      <c r="FJ1166" s="20"/>
      <c r="FK1166" s="20"/>
      <c r="FL1166" s="20"/>
      <c r="FM1166" s="20"/>
      <c r="FN1166" s="20"/>
      <c r="FO1166" s="20"/>
      <c r="FP1166" s="20"/>
    </row>
    <row r="1167" spans="1:175" x14ac:dyDescent="0.2">
      <c r="A1167" s="93">
        <f t="shared" si="283"/>
        <v>44582</v>
      </c>
      <c r="B1167" s="94">
        <f t="shared" ca="1" si="272"/>
        <v>511.25830000000002</v>
      </c>
      <c r="C1167" s="95">
        <f t="shared" si="273"/>
        <v>500</v>
      </c>
      <c r="D1167" s="96">
        <f ca="1">IF(A1167&lt;$B$1,VLOOKUP(A1167,[1]DI!$A$4:$B$15000,2,FALSE),0)</f>
        <v>9.1499999999999998E-2</v>
      </c>
      <c r="E1167" s="95">
        <f t="shared" ca="1" si="274"/>
        <v>3.4749E-4</v>
      </c>
      <c r="F1167" s="97">
        <f t="shared" si="284"/>
        <v>1.0925</v>
      </c>
      <c r="G1167" s="98">
        <f t="shared" ca="1" si="275"/>
        <v>1.0003796328250001</v>
      </c>
      <c r="H1167" s="95">
        <f ca="1">TRUNC(PRODUCT(G$10:G1166),15)</f>
        <v>1.1654398932084999</v>
      </c>
      <c r="I1167" s="95">
        <f t="shared" ca="1" si="276"/>
        <v>1.13977600897721</v>
      </c>
      <c r="J1167" s="95">
        <f t="shared" ca="1" si="277"/>
        <v>1.0225166000000001</v>
      </c>
      <c r="K1167" s="95">
        <f t="shared" ca="1" si="278"/>
        <v>11.2583</v>
      </c>
      <c r="L1167" s="99">
        <f>IF(VLOOKUP(A1167,$U$12:$AD$125,8)=VLOOKUP(A1166,$U$12:$AD$125,8),0,VLOOKUP(A1167,U$12:$AD$125,8))</f>
        <v>0</v>
      </c>
      <c r="M1167" s="100">
        <f>IF(L1167&gt;0,VLOOKUP(L1167,T$12:$AC$125,7),0)</f>
        <v>0</v>
      </c>
      <c r="N1167" s="95">
        <f t="shared" si="282"/>
        <v>0</v>
      </c>
      <c r="O1167" s="95">
        <f t="shared" ca="1" si="279"/>
        <v>11.2583</v>
      </c>
      <c r="P1167" s="101" t="str">
        <f t="shared" si="280"/>
        <v>J=</v>
      </c>
      <c r="Q1167" s="102">
        <f t="shared" si="281"/>
        <v>44671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  <c r="FI1167" s="20"/>
      <c r="FJ1167" s="20"/>
      <c r="FK1167" s="20"/>
      <c r="FL1167" s="20"/>
      <c r="FM1167" s="20"/>
      <c r="FN1167" s="20"/>
      <c r="FO1167" s="20"/>
      <c r="FP1167" s="20"/>
    </row>
    <row r="1168" spans="1:175" x14ac:dyDescent="0.2">
      <c r="A1168" s="93">
        <f t="shared" si="283"/>
        <v>44583</v>
      </c>
      <c r="B1168" s="94">
        <f t="shared" ca="1" si="272"/>
        <v>511.45238999999998</v>
      </c>
      <c r="C1168" s="95">
        <f t="shared" si="273"/>
        <v>500</v>
      </c>
      <c r="D1168" s="96">
        <f ca="1">IF(A1168&lt;$B$1,VLOOKUP(A1168,[1]DI!$A$4:$B$15000,2,FALSE),0)</f>
        <v>0</v>
      </c>
      <c r="E1168" s="95">
        <f t="shared" ca="1" si="274"/>
        <v>0</v>
      </c>
      <c r="F1168" s="97">
        <f t="shared" si="284"/>
        <v>1.0925</v>
      </c>
      <c r="G1168" s="98">
        <f t="shared" ca="1" si="275"/>
        <v>1</v>
      </c>
      <c r="H1168" s="95">
        <f ca="1">TRUNC(PRODUCT(G$10:G1167),15)</f>
        <v>1.16588233244753</v>
      </c>
      <c r="I1168" s="95">
        <f t="shared" ca="1" si="276"/>
        <v>1.13977600897721</v>
      </c>
      <c r="J1168" s="95">
        <f t="shared" ca="1" si="277"/>
        <v>1.02290478</v>
      </c>
      <c r="K1168" s="95">
        <f t="shared" ca="1" si="278"/>
        <v>11.452389999999999</v>
      </c>
      <c r="L1168" s="99">
        <f>IF(VLOOKUP(A1168,$U$12:$AD$125,8)=VLOOKUP(A1167,$U$12:$AD$125,8),0,VLOOKUP(A1168,U$12:$AD$125,8))</f>
        <v>0</v>
      </c>
      <c r="M1168" s="100">
        <f>IF(L1168&gt;0,VLOOKUP(L1168,T$12:$AC$125,7),0)</f>
        <v>0</v>
      </c>
      <c r="N1168" s="95">
        <f t="shared" si="282"/>
        <v>0</v>
      </c>
      <c r="O1168" s="95">
        <f t="shared" ca="1" si="279"/>
        <v>11.452389999999999</v>
      </c>
      <c r="P1168" s="101" t="str">
        <f t="shared" si="280"/>
        <v>J=</v>
      </c>
      <c r="Q1168" s="102">
        <f t="shared" si="281"/>
        <v>44671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  <c r="FI1168" s="20"/>
      <c r="FJ1168" s="20"/>
      <c r="FK1168" s="20"/>
      <c r="FL1168" s="20"/>
      <c r="FM1168" s="20"/>
      <c r="FN1168" s="20"/>
      <c r="FO1168" s="20"/>
      <c r="FP1168" s="20"/>
    </row>
    <row r="1169" spans="1:175" x14ac:dyDescent="0.2">
      <c r="A1169" s="93">
        <f t="shared" si="283"/>
        <v>44584</v>
      </c>
      <c r="B1169" s="94">
        <f t="shared" ca="1" si="272"/>
        <v>511.45238999999998</v>
      </c>
      <c r="C1169" s="95">
        <f t="shared" si="273"/>
        <v>500</v>
      </c>
      <c r="D1169" s="96">
        <f ca="1">IF(A1169&lt;$B$1,VLOOKUP(A1169,[1]DI!$A$4:$B$15000,2,FALSE),0)</f>
        <v>0</v>
      </c>
      <c r="E1169" s="95">
        <f t="shared" ca="1" si="274"/>
        <v>0</v>
      </c>
      <c r="F1169" s="97">
        <f t="shared" si="284"/>
        <v>1.0925</v>
      </c>
      <c r="G1169" s="98">
        <f t="shared" ca="1" si="275"/>
        <v>1</v>
      </c>
      <c r="H1169" s="95">
        <f ca="1">TRUNC(PRODUCT(G$10:G1168),15)</f>
        <v>1.16588233244753</v>
      </c>
      <c r="I1169" s="95">
        <f t="shared" ca="1" si="276"/>
        <v>1.13977600897721</v>
      </c>
      <c r="J1169" s="95">
        <f t="shared" ca="1" si="277"/>
        <v>1.02290478</v>
      </c>
      <c r="K1169" s="95">
        <f t="shared" ca="1" si="278"/>
        <v>11.452389999999999</v>
      </c>
      <c r="L1169" s="99">
        <f>IF(VLOOKUP(A1169,$U$12:$AD$125,8)=VLOOKUP(A1168,$U$12:$AD$125,8),0,VLOOKUP(A1169,U$12:$AD$125,8))</f>
        <v>0</v>
      </c>
      <c r="M1169" s="100">
        <f>IF(L1169&gt;0,VLOOKUP(L1169,T$12:$AC$125,7),0)</f>
        <v>0</v>
      </c>
      <c r="N1169" s="95">
        <f t="shared" si="282"/>
        <v>0</v>
      </c>
      <c r="O1169" s="95">
        <f t="shared" ca="1" si="279"/>
        <v>11.452389999999999</v>
      </c>
      <c r="P1169" s="101" t="str">
        <f t="shared" si="280"/>
        <v>J=</v>
      </c>
      <c r="Q1169" s="102">
        <f t="shared" si="281"/>
        <v>44671</v>
      </c>
      <c r="R1169" s="12"/>
      <c r="S1169" s="37"/>
      <c r="T1169" s="37"/>
      <c r="U1169" s="37"/>
      <c r="V1169" s="37"/>
      <c r="W1169" s="37"/>
      <c r="X1169" s="37"/>
      <c r="Y1169" s="37"/>
      <c r="Z1169" s="37"/>
      <c r="AA1169" s="37"/>
      <c r="AB1169" s="37"/>
      <c r="AC1169" s="37"/>
      <c r="AD1169" s="37"/>
      <c r="AE1169" s="37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  <c r="AX1169" s="38"/>
      <c r="AY1169" s="38"/>
      <c r="AZ1169" s="38"/>
      <c r="BA1169" s="38"/>
      <c r="BB1169" s="38"/>
      <c r="BC1169" s="38"/>
      <c r="BD1169" s="38"/>
      <c r="BE1169" s="38"/>
      <c r="BF1169" s="38"/>
      <c r="BG1169" s="38"/>
      <c r="BH1169" s="38"/>
      <c r="BI1169" s="38"/>
      <c r="BJ1169" s="38"/>
      <c r="BK1169" s="38"/>
      <c r="BL1169" s="38"/>
      <c r="BM1169" s="38"/>
      <c r="BN1169" s="38"/>
      <c r="BO1169" s="38"/>
      <c r="BP1169" s="38"/>
      <c r="BQ1169" s="38"/>
      <c r="BR1169" s="38"/>
      <c r="BS1169" s="38"/>
      <c r="BT1169" s="38"/>
      <c r="BU1169" s="38"/>
      <c r="BV1169" s="38"/>
      <c r="BW1169" s="38"/>
      <c r="BX1169" s="38"/>
      <c r="BY1169" s="38"/>
      <c r="BZ1169" s="38"/>
      <c r="CA1169" s="38"/>
      <c r="CB1169" s="38"/>
      <c r="CC1169" s="38"/>
      <c r="CD1169" s="38"/>
      <c r="CE1169" s="38"/>
      <c r="CF1169" s="38"/>
      <c r="CG1169" s="38"/>
      <c r="CH1169" s="38"/>
      <c r="CI1169" s="38"/>
      <c r="CJ1169" s="38"/>
      <c r="CK1169" s="38"/>
      <c r="CL1169" s="38"/>
      <c r="CM1169" s="38"/>
      <c r="CN1169" s="38"/>
      <c r="CO1169" s="38"/>
      <c r="CP1169" s="38"/>
      <c r="CQ1169" s="38"/>
      <c r="CR1169" s="38"/>
      <c r="CS1169" s="38"/>
      <c r="CT1169" s="38"/>
      <c r="CU1169" s="38"/>
      <c r="CV1169" s="38"/>
      <c r="CW1169" s="38"/>
      <c r="CX1169" s="38"/>
      <c r="CY1169" s="38"/>
      <c r="CZ1169" s="38"/>
      <c r="DA1169" s="38"/>
      <c r="DB1169" s="38"/>
      <c r="DC1169" s="38"/>
      <c r="DD1169" s="38"/>
      <c r="DE1169" s="38"/>
      <c r="DF1169" s="38"/>
      <c r="DG1169" s="38"/>
      <c r="DH1169" s="38"/>
      <c r="DI1169" s="38"/>
      <c r="DJ1169" s="38"/>
      <c r="DK1169" s="38"/>
      <c r="DL1169" s="38"/>
      <c r="DM1169" s="38"/>
      <c r="DN1169" s="38"/>
      <c r="DO1169" s="38"/>
      <c r="DP1169" s="38"/>
      <c r="DQ1169" s="38"/>
      <c r="DR1169" s="38"/>
      <c r="DS1169" s="38"/>
      <c r="DT1169" s="38"/>
      <c r="DU1169" s="38"/>
      <c r="DV1169" s="38"/>
      <c r="DW1169" s="38"/>
      <c r="DX1169" s="38"/>
      <c r="DY1169" s="38"/>
      <c r="DZ1169" s="38"/>
      <c r="EA1169" s="38"/>
      <c r="EB1169" s="38"/>
      <c r="EC1169" s="38"/>
      <c r="ED1169" s="38"/>
      <c r="EE1169" s="38"/>
      <c r="EF1169" s="38"/>
      <c r="EG1169" s="38"/>
      <c r="EH1169" s="38"/>
      <c r="EI1169" s="38"/>
      <c r="EJ1169" s="38"/>
      <c r="EK1169" s="38"/>
      <c r="EL1169" s="38"/>
      <c r="EM1169" s="38"/>
      <c r="EN1169" s="38"/>
      <c r="EO1169" s="38"/>
      <c r="EP1169" s="38"/>
      <c r="EQ1169" s="38"/>
      <c r="ER1169" s="38"/>
      <c r="ES1169" s="38"/>
      <c r="ET1169" s="38"/>
      <c r="EU1169" s="38"/>
      <c r="EV1169" s="38"/>
      <c r="EW1169" s="38"/>
      <c r="EX1169" s="38"/>
      <c r="EY1169" s="38"/>
      <c r="EZ1169" s="38"/>
      <c r="FA1169" s="38"/>
      <c r="FB1169" s="38"/>
      <c r="FC1169" s="38"/>
      <c r="FD1169" s="38"/>
      <c r="FE1169" s="38"/>
      <c r="FF1169" s="38"/>
      <c r="FG1169" s="38"/>
      <c r="FH1169" s="38"/>
      <c r="FI1169" s="38"/>
      <c r="FJ1169" s="38"/>
      <c r="FK1169" s="38"/>
      <c r="FL1169" s="38"/>
      <c r="FM1169" s="38"/>
      <c r="FN1169" s="38"/>
      <c r="FO1169" s="38"/>
      <c r="FP1169" s="38"/>
      <c r="FQ1169" s="38"/>
      <c r="FR1169" s="38"/>
      <c r="FS1169" s="38"/>
    </row>
    <row r="1170" spans="1:175" x14ac:dyDescent="0.2">
      <c r="A1170" s="93">
        <f t="shared" si="283"/>
        <v>44585</v>
      </c>
      <c r="B1170" s="94">
        <f t="shared" ca="1" si="272"/>
        <v>511.45238999999998</v>
      </c>
      <c r="C1170" s="95">
        <f t="shared" si="273"/>
        <v>500</v>
      </c>
      <c r="D1170" s="96">
        <f ca="1">IF(A1170&lt;$B$1,VLOOKUP(A1170,[1]DI!$A$4:$B$15000,2,FALSE),0)</f>
        <v>9.1499999999999998E-2</v>
      </c>
      <c r="E1170" s="95">
        <f t="shared" ca="1" si="274"/>
        <v>3.4749E-4</v>
      </c>
      <c r="F1170" s="97">
        <f t="shared" si="284"/>
        <v>1.0925</v>
      </c>
      <c r="G1170" s="98">
        <f t="shared" ca="1" si="275"/>
        <v>1.0003796328250001</v>
      </c>
      <c r="H1170" s="95">
        <f ca="1">TRUNC(PRODUCT(G$10:G1169),15)</f>
        <v>1.16588233244753</v>
      </c>
      <c r="I1170" s="95">
        <f t="shared" ca="1" si="276"/>
        <v>1.13977600897721</v>
      </c>
      <c r="J1170" s="95">
        <f t="shared" ca="1" si="277"/>
        <v>1.02290478</v>
      </c>
      <c r="K1170" s="95">
        <f t="shared" ca="1" si="278"/>
        <v>11.452389999999999</v>
      </c>
      <c r="L1170" s="99">
        <f>IF(VLOOKUP(A1170,$U$12:$AD$125,8)=VLOOKUP(A1169,$U$12:$AD$125,8),0,VLOOKUP(A1170,U$12:$AD$125,8))</f>
        <v>0</v>
      </c>
      <c r="M1170" s="100">
        <f>IF(L1170&gt;0,VLOOKUP(L1170,T$12:$AC$125,7),0)</f>
        <v>0</v>
      </c>
      <c r="N1170" s="95">
        <f t="shared" si="282"/>
        <v>0</v>
      </c>
      <c r="O1170" s="95">
        <f t="shared" ca="1" si="279"/>
        <v>11.452389999999999</v>
      </c>
      <c r="P1170" s="101" t="str">
        <f t="shared" si="280"/>
        <v>J=</v>
      </c>
      <c r="Q1170" s="102">
        <f t="shared" si="281"/>
        <v>44671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  <c r="FI1170" s="20"/>
      <c r="FJ1170" s="20"/>
      <c r="FK1170" s="20"/>
      <c r="FL1170" s="20"/>
      <c r="FM1170" s="20"/>
      <c r="FN1170" s="20"/>
      <c r="FO1170" s="20"/>
      <c r="FP1170" s="20"/>
    </row>
    <row r="1171" spans="1:175" x14ac:dyDescent="0.2">
      <c r="A1171" s="93">
        <f t="shared" si="283"/>
        <v>44586</v>
      </c>
      <c r="B1171" s="94">
        <f t="shared" ca="1" si="272"/>
        <v>511.64655499999998</v>
      </c>
      <c r="C1171" s="95">
        <f t="shared" si="273"/>
        <v>500</v>
      </c>
      <c r="D1171" s="96">
        <f ca="1">IF(A1171&lt;$B$1,VLOOKUP(A1171,[1]DI!$A$4:$B$15000,2,FALSE),0)</f>
        <v>9.1499999999999998E-2</v>
      </c>
      <c r="E1171" s="95">
        <f t="shared" ca="1" si="274"/>
        <v>3.4749E-4</v>
      </c>
      <c r="F1171" s="97">
        <f t="shared" si="284"/>
        <v>1.0925</v>
      </c>
      <c r="G1171" s="98">
        <f t="shared" ca="1" si="275"/>
        <v>1.0003796328250001</v>
      </c>
      <c r="H1171" s="95">
        <f ca="1">TRUNC(PRODUCT(G$10:G1170),15)</f>
        <v>1.16632493965101</v>
      </c>
      <c r="I1171" s="95">
        <f t="shared" ca="1" si="276"/>
        <v>1.13977600897721</v>
      </c>
      <c r="J1171" s="95">
        <f t="shared" ca="1" si="277"/>
        <v>1.02329311</v>
      </c>
      <c r="K1171" s="95">
        <f t="shared" ca="1" si="278"/>
        <v>11.646554999999999</v>
      </c>
      <c r="L1171" s="99">
        <f>IF(VLOOKUP(A1171,$U$12:$AD$125,8)=VLOOKUP(A1170,$U$12:$AD$125,8),0,VLOOKUP(A1171,U$12:$AD$125,8))</f>
        <v>0</v>
      </c>
      <c r="M1171" s="100">
        <f>IF(L1171&gt;0,VLOOKUP(L1171,T$12:$AC$125,7),0)</f>
        <v>0</v>
      </c>
      <c r="N1171" s="95">
        <f t="shared" si="282"/>
        <v>0</v>
      </c>
      <c r="O1171" s="95">
        <f t="shared" ca="1" si="279"/>
        <v>11.646554999999999</v>
      </c>
      <c r="P1171" s="101" t="str">
        <f t="shared" si="280"/>
        <v>J=</v>
      </c>
      <c r="Q1171" s="102">
        <f t="shared" si="281"/>
        <v>44671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  <c r="FI1171" s="20"/>
      <c r="FJ1171" s="20"/>
      <c r="FK1171" s="20"/>
      <c r="FL1171" s="20"/>
      <c r="FM1171" s="20"/>
      <c r="FN1171" s="20"/>
      <c r="FO1171" s="20"/>
      <c r="FP1171" s="20"/>
    </row>
    <row r="1172" spans="1:175" x14ac:dyDescent="0.2">
      <c r="A1172" s="93">
        <f t="shared" si="283"/>
        <v>44587</v>
      </c>
      <c r="B1172" s="94">
        <f t="shared" ca="1" si="272"/>
        <v>511.84079500000001</v>
      </c>
      <c r="C1172" s="95">
        <f t="shared" si="273"/>
        <v>500</v>
      </c>
      <c r="D1172" s="96">
        <f ca="1">IF(A1172&lt;$B$1,VLOOKUP(A1172,[1]DI!$A$4:$B$15000,2,FALSE),0)</f>
        <v>9.1499999999999998E-2</v>
      </c>
      <c r="E1172" s="95">
        <f t="shared" ca="1" si="274"/>
        <v>3.4749E-4</v>
      </c>
      <c r="F1172" s="97">
        <f t="shared" si="284"/>
        <v>1.0925</v>
      </c>
      <c r="G1172" s="98">
        <f t="shared" ca="1" si="275"/>
        <v>1.0003796328250001</v>
      </c>
      <c r="H1172" s="95">
        <f ca="1">TRUNC(PRODUCT(G$10:G1171),15)</f>
        <v>1.16676771488272</v>
      </c>
      <c r="I1172" s="95">
        <f t="shared" ca="1" si="276"/>
        <v>1.13977600897721</v>
      </c>
      <c r="J1172" s="95">
        <f t="shared" ca="1" si="277"/>
        <v>1.02368159</v>
      </c>
      <c r="K1172" s="95">
        <f t="shared" ca="1" si="278"/>
        <v>11.840795</v>
      </c>
      <c r="L1172" s="99">
        <f>IF(VLOOKUP(A1172,$U$12:$AD$125,8)=VLOOKUP(A1171,$U$12:$AD$125,8),0,VLOOKUP(A1172,U$12:$AD$125,8))</f>
        <v>0</v>
      </c>
      <c r="M1172" s="100">
        <f>IF(L1172&gt;0,VLOOKUP(L1172,T$12:$AC$125,7),0)</f>
        <v>0</v>
      </c>
      <c r="N1172" s="95">
        <f t="shared" si="282"/>
        <v>0</v>
      </c>
      <c r="O1172" s="95">
        <f t="shared" ca="1" si="279"/>
        <v>11.840795</v>
      </c>
      <c r="P1172" s="101" t="str">
        <f t="shared" si="280"/>
        <v>J=</v>
      </c>
      <c r="Q1172" s="102">
        <f t="shared" si="281"/>
        <v>44671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  <c r="FI1172" s="20"/>
      <c r="FJ1172" s="20"/>
      <c r="FK1172" s="20"/>
      <c r="FL1172" s="20"/>
      <c r="FM1172" s="20"/>
      <c r="FN1172" s="20"/>
      <c r="FO1172" s="20"/>
      <c r="FP1172" s="20"/>
    </row>
    <row r="1173" spans="1:175" x14ac:dyDescent="0.2">
      <c r="A1173" s="93">
        <f t="shared" si="283"/>
        <v>44588</v>
      </c>
      <c r="B1173" s="94">
        <f t="shared" ref="B1173:B1230" ca="1" si="285">IF(A1173&lt;=TODAY(),C1173+K1173,IF(AND(A1173&gt;TODAY(),A1173&lt;=$B$1),IF(VLOOKUP(TODAY(),$A$10:$D$5000,4,FALSE)=0,"n.d",C1173+K1173),"n.d"))</f>
        <v>512.03510500000004</v>
      </c>
      <c r="C1173" s="95">
        <f t="shared" ref="C1173:C1230" si="286">TRUNC(C1172-N1172,8)</f>
        <v>500</v>
      </c>
      <c r="D1173" s="96">
        <f ca="1">IF(A1173&lt;$B$1,VLOOKUP(A1173,[1]DI!$A$4:$B$15000,2,FALSE),0)</f>
        <v>9.1499999999999998E-2</v>
      </c>
      <c r="E1173" s="95">
        <f t="shared" ref="E1173:E1230" ca="1" si="287">ROUND((((1+D1173)^(1/252)-1)),8)</f>
        <v>3.4749E-4</v>
      </c>
      <c r="F1173" s="97">
        <f t="shared" si="284"/>
        <v>1.0925</v>
      </c>
      <c r="G1173" s="98">
        <f t="shared" ref="G1173:G1230" ca="1" si="288">TRUNC((1+(E1173*F1173)),15)</f>
        <v>1.0003796328250001</v>
      </c>
      <c r="H1173" s="95">
        <f ca="1">TRUNC(PRODUCT(G$10:G1172),15)</f>
        <v>1.1672106582064401</v>
      </c>
      <c r="I1173" s="95">
        <f t="shared" ref="I1173:I1230" ca="1" si="289">IF(OR(L1172&gt;0,L1172="E"),H1172,I1172)</f>
        <v>1.13977600897721</v>
      </c>
      <c r="J1173" s="95">
        <f t="shared" ref="J1173:J1230" ca="1" si="290">ROUND(TRUNC(H1173/I1173,15),8)</f>
        <v>1.0240702100000001</v>
      </c>
      <c r="K1173" s="95">
        <f t="shared" ref="K1173:K1230" ca="1" si="291">TRUNC((C1173*(J1173-1)),8)</f>
        <v>12.035105</v>
      </c>
      <c r="L1173" s="99">
        <f>IF(VLOOKUP(A1173,$U$12:$AD$125,8)=VLOOKUP(A1172,$U$12:$AD$125,8),0,VLOOKUP(A1173,U$12:$AD$125,8))</f>
        <v>0</v>
      </c>
      <c r="M1173" s="100">
        <f>IF(L1173&gt;0,VLOOKUP(L1173,T$12:$AC$125,7),0)</f>
        <v>0</v>
      </c>
      <c r="N1173" s="95">
        <f t="shared" si="282"/>
        <v>0</v>
      </c>
      <c r="O1173" s="95">
        <f t="shared" ref="O1173:O1230" ca="1" si="292">(K1173+N1173)</f>
        <v>12.035105</v>
      </c>
      <c r="P1173" s="101" t="str">
        <f t="shared" ref="P1173:P1230" si="293">IF(L1172&gt;0,VLOOKUP(A1172,$U$12:$AD$125,9),P1172)</f>
        <v>J=</v>
      </c>
      <c r="Q1173" s="102">
        <f t="shared" ref="Q1173:Q1230" si="294">IF(L1172&gt;0,VLOOKUP(A1172,$U$12:$AD$125,10),Q1172)</f>
        <v>44671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  <c r="FI1173" s="20"/>
      <c r="FJ1173" s="20"/>
      <c r="FK1173" s="20"/>
      <c r="FL1173" s="20"/>
      <c r="FM1173" s="20"/>
      <c r="FN1173" s="20"/>
      <c r="FO1173" s="20"/>
      <c r="FP1173" s="20"/>
    </row>
    <row r="1174" spans="1:175" x14ac:dyDescent="0.2">
      <c r="A1174" s="93">
        <f t="shared" si="283"/>
        <v>44589</v>
      </c>
      <c r="B1174" s="94">
        <f t="shared" ca="1" si="285"/>
        <v>512.22949000000006</v>
      </c>
      <c r="C1174" s="95">
        <f t="shared" si="286"/>
        <v>500</v>
      </c>
      <c r="D1174" s="96">
        <f ca="1">IF(A1174&lt;$B$1,VLOOKUP(A1174,[1]DI!$A$4:$B$15000,2,FALSE),0)</f>
        <v>9.1499999999999998E-2</v>
      </c>
      <c r="E1174" s="95">
        <f t="shared" ca="1" si="287"/>
        <v>3.4749E-4</v>
      </c>
      <c r="F1174" s="97">
        <f t="shared" si="284"/>
        <v>1.0925</v>
      </c>
      <c r="G1174" s="98">
        <f t="shared" ca="1" si="288"/>
        <v>1.0003796328250001</v>
      </c>
      <c r="H1174" s="95">
        <f ca="1">TRUNC(PRODUCT(G$10:G1173),15)</f>
        <v>1.1676537696859901</v>
      </c>
      <c r="I1174" s="95">
        <f t="shared" ca="1" si="289"/>
        <v>1.13977600897721</v>
      </c>
      <c r="J1174" s="95">
        <f t="shared" ca="1" si="290"/>
        <v>1.0244589799999999</v>
      </c>
      <c r="K1174" s="95">
        <f t="shared" ca="1" si="291"/>
        <v>12.22949</v>
      </c>
      <c r="L1174" s="99">
        <f>IF(VLOOKUP(A1174,$U$12:$AD$125,8)=VLOOKUP(A1173,$U$12:$AD$125,8),0,VLOOKUP(A1174,U$12:$AD$125,8))</f>
        <v>0</v>
      </c>
      <c r="M1174" s="100">
        <f>IF(L1174&gt;0,VLOOKUP(L1174,T$12:$AC$125,7),0)</f>
        <v>0</v>
      </c>
      <c r="N1174" s="95">
        <f t="shared" si="282"/>
        <v>0</v>
      </c>
      <c r="O1174" s="95">
        <f t="shared" ca="1" si="292"/>
        <v>12.22949</v>
      </c>
      <c r="P1174" s="101" t="str">
        <f t="shared" si="293"/>
        <v>J=</v>
      </c>
      <c r="Q1174" s="102">
        <f t="shared" si="294"/>
        <v>44671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  <c r="FI1174" s="20"/>
      <c r="FJ1174" s="20"/>
      <c r="FK1174" s="20"/>
      <c r="FL1174" s="20"/>
      <c r="FM1174" s="20"/>
      <c r="FN1174" s="20"/>
      <c r="FO1174" s="20"/>
      <c r="FP1174" s="20"/>
    </row>
    <row r="1175" spans="1:175" x14ac:dyDescent="0.2">
      <c r="A1175" s="93">
        <f t="shared" si="283"/>
        <v>44590</v>
      </c>
      <c r="B1175" s="94">
        <f t="shared" ca="1" si="285"/>
        <v>512.42394999999999</v>
      </c>
      <c r="C1175" s="95">
        <f t="shared" si="286"/>
        <v>500</v>
      </c>
      <c r="D1175" s="96">
        <f ca="1">IF(A1175&lt;$B$1,VLOOKUP(A1175,[1]DI!$A$4:$B$15000,2,FALSE),0)</f>
        <v>0</v>
      </c>
      <c r="E1175" s="95">
        <f t="shared" ca="1" si="287"/>
        <v>0</v>
      </c>
      <c r="F1175" s="97">
        <f t="shared" si="284"/>
        <v>1.0925</v>
      </c>
      <c r="G1175" s="98">
        <f t="shared" ca="1" si="288"/>
        <v>1</v>
      </c>
      <c r="H1175" s="95">
        <f ca="1">TRUNC(PRODUCT(G$10:G1174),15)</f>
        <v>1.1680970493851901</v>
      </c>
      <c r="I1175" s="95">
        <f t="shared" ca="1" si="289"/>
        <v>1.13977600897721</v>
      </c>
      <c r="J1175" s="95">
        <f t="shared" ca="1" si="290"/>
        <v>1.0248478999999999</v>
      </c>
      <c r="K1175" s="95">
        <f t="shared" ca="1" si="291"/>
        <v>12.42395</v>
      </c>
      <c r="L1175" s="99">
        <f>IF(VLOOKUP(A1175,$U$12:$AD$125,8)=VLOOKUP(A1174,$U$12:$AD$125,8),0,VLOOKUP(A1175,U$12:$AD$125,8))</f>
        <v>0</v>
      </c>
      <c r="M1175" s="100">
        <f>IF(L1175&gt;0,VLOOKUP(L1175,T$12:$AC$125,7),0)</f>
        <v>0</v>
      </c>
      <c r="N1175" s="95">
        <f t="shared" si="282"/>
        <v>0</v>
      </c>
      <c r="O1175" s="95">
        <f t="shared" ca="1" si="292"/>
        <v>12.42395</v>
      </c>
      <c r="P1175" s="101" t="str">
        <f t="shared" si="293"/>
        <v>J=</v>
      </c>
      <c r="Q1175" s="102">
        <f t="shared" si="294"/>
        <v>44671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  <c r="FI1175" s="20"/>
      <c r="FJ1175" s="20"/>
      <c r="FK1175" s="20"/>
      <c r="FL1175" s="20"/>
      <c r="FM1175" s="20"/>
      <c r="FN1175" s="20"/>
      <c r="FO1175" s="20"/>
      <c r="FP1175" s="20"/>
    </row>
    <row r="1176" spans="1:175" x14ac:dyDescent="0.2">
      <c r="A1176" s="93">
        <f t="shared" si="283"/>
        <v>44591</v>
      </c>
      <c r="B1176" s="94">
        <f t="shared" ca="1" si="285"/>
        <v>512.42394999999999</v>
      </c>
      <c r="C1176" s="95">
        <f t="shared" si="286"/>
        <v>500</v>
      </c>
      <c r="D1176" s="96">
        <f ca="1">IF(A1176&lt;$B$1,VLOOKUP(A1176,[1]DI!$A$4:$B$15000,2,FALSE),0)</f>
        <v>0</v>
      </c>
      <c r="E1176" s="95">
        <f t="shared" ca="1" si="287"/>
        <v>0</v>
      </c>
      <c r="F1176" s="97">
        <f t="shared" si="284"/>
        <v>1.0925</v>
      </c>
      <c r="G1176" s="98">
        <f t="shared" ca="1" si="288"/>
        <v>1</v>
      </c>
      <c r="H1176" s="95">
        <f ca="1">TRUNC(PRODUCT(G$10:G1175),15)</f>
        <v>1.1680970493851901</v>
      </c>
      <c r="I1176" s="95">
        <f t="shared" ca="1" si="289"/>
        <v>1.13977600897721</v>
      </c>
      <c r="J1176" s="95">
        <f t="shared" ca="1" si="290"/>
        <v>1.0248478999999999</v>
      </c>
      <c r="K1176" s="95">
        <f t="shared" ca="1" si="291"/>
        <v>12.42395</v>
      </c>
      <c r="L1176" s="99">
        <f>IF(VLOOKUP(A1176,$U$12:$AD$125,8)=VLOOKUP(A1175,$U$12:$AD$125,8),0,VLOOKUP(A1176,U$12:$AD$125,8))</f>
        <v>0</v>
      </c>
      <c r="M1176" s="100">
        <f>IF(L1176&gt;0,VLOOKUP(L1176,T$12:$AC$125,7),0)</f>
        <v>0</v>
      </c>
      <c r="N1176" s="95">
        <f t="shared" si="282"/>
        <v>0</v>
      </c>
      <c r="O1176" s="95">
        <f t="shared" ca="1" si="292"/>
        <v>12.42395</v>
      </c>
      <c r="P1176" s="101" t="str">
        <f t="shared" si="293"/>
        <v>J=</v>
      </c>
      <c r="Q1176" s="102">
        <f t="shared" si="294"/>
        <v>44671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  <c r="FI1176" s="20"/>
      <c r="FJ1176" s="20"/>
      <c r="FK1176" s="20"/>
      <c r="FL1176" s="20"/>
      <c r="FM1176" s="20"/>
      <c r="FN1176" s="20"/>
      <c r="FO1176" s="20"/>
      <c r="FP1176" s="20"/>
    </row>
    <row r="1177" spans="1:175" x14ac:dyDescent="0.2">
      <c r="A1177" s="93">
        <f t="shared" si="283"/>
        <v>44592</v>
      </c>
      <c r="B1177" s="94">
        <f t="shared" ca="1" si="285"/>
        <v>512.42394999999999</v>
      </c>
      <c r="C1177" s="95">
        <f t="shared" si="286"/>
        <v>500</v>
      </c>
      <c r="D1177" s="96">
        <f ca="1">IF(A1177&lt;$B$1,VLOOKUP(A1177,[1]DI!$A$4:$B$15000,2,FALSE),0)</f>
        <v>9.1499999999999998E-2</v>
      </c>
      <c r="E1177" s="95">
        <f t="shared" ca="1" si="287"/>
        <v>3.4749E-4</v>
      </c>
      <c r="F1177" s="97">
        <f t="shared" si="284"/>
        <v>1.0925</v>
      </c>
      <c r="G1177" s="98">
        <f t="shared" ca="1" si="288"/>
        <v>1.0003796328250001</v>
      </c>
      <c r="H1177" s="95">
        <f ca="1">TRUNC(PRODUCT(G$10:G1176),15)</f>
        <v>1.1680970493851901</v>
      </c>
      <c r="I1177" s="95">
        <f t="shared" ca="1" si="289"/>
        <v>1.13977600897721</v>
      </c>
      <c r="J1177" s="95">
        <f t="shared" ca="1" si="290"/>
        <v>1.0248478999999999</v>
      </c>
      <c r="K1177" s="95">
        <f t="shared" ca="1" si="291"/>
        <v>12.42395</v>
      </c>
      <c r="L1177" s="99">
        <f>IF(VLOOKUP(A1177,$U$12:$AD$125,8)=VLOOKUP(A1176,$U$12:$AD$125,8),0,VLOOKUP(A1177,U$12:$AD$125,8))</f>
        <v>0</v>
      </c>
      <c r="M1177" s="100">
        <f>IF(L1177&gt;0,VLOOKUP(L1177,T$12:$AC$125,7),0)</f>
        <v>0</v>
      </c>
      <c r="N1177" s="95">
        <f t="shared" si="282"/>
        <v>0</v>
      </c>
      <c r="O1177" s="95">
        <f t="shared" ca="1" si="292"/>
        <v>12.42395</v>
      </c>
      <c r="P1177" s="101" t="str">
        <f t="shared" si="293"/>
        <v>J=</v>
      </c>
      <c r="Q1177" s="102">
        <f t="shared" si="294"/>
        <v>44671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  <c r="FI1177" s="20"/>
      <c r="FJ1177" s="20"/>
      <c r="FK1177" s="20"/>
      <c r="FL1177" s="20"/>
      <c r="FM1177" s="20"/>
      <c r="FN1177" s="20"/>
      <c r="FO1177" s="20"/>
      <c r="FP1177" s="20"/>
    </row>
    <row r="1178" spans="1:175" x14ac:dyDescent="0.2">
      <c r="A1178" s="93">
        <f t="shared" si="283"/>
        <v>44593</v>
      </c>
      <c r="B1178" s="94">
        <f t="shared" ca="1" si="285"/>
        <v>512.61848499999996</v>
      </c>
      <c r="C1178" s="95">
        <f t="shared" si="286"/>
        <v>500</v>
      </c>
      <c r="D1178" s="96">
        <f ca="1">IF(A1178&lt;$B$1,VLOOKUP(A1178,[1]DI!$A$4:$B$15000,2,FALSE),0)</f>
        <v>9.1499999999999998E-2</v>
      </c>
      <c r="E1178" s="95">
        <f t="shared" ca="1" si="287"/>
        <v>3.4749E-4</v>
      </c>
      <c r="F1178" s="97">
        <f t="shared" si="284"/>
        <v>1.0925</v>
      </c>
      <c r="G1178" s="98">
        <f t="shared" ca="1" si="288"/>
        <v>1.0003796328250001</v>
      </c>
      <c r="H1178" s="95">
        <f ca="1">TRUNC(PRODUCT(G$10:G1177),15)</f>
        <v>1.1685404973679301</v>
      </c>
      <c r="I1178" s="95">
        <f t="shared" ca="1" si="289"/>
        <v>1.13977600897721</v>
      </c>
      <c r="J1178" s="95">
        <f t="shared" ca="1" si="290"/>
        <v>1.0252369699999999</v>
      </c>
      <c r="K1178" s="95">
        <f t="shared" ca="1" si="291"/>
        <v>12.618485</v>
      </c>
      <c r="L1178" s="99">
        <f>IF(VLOOKUP(A1178,$U$12:$AD$125,8)=VLOOKUP(A1177,$U$12:$AD$125,8),0,VLOOKUP(A1178,U$12:$AD$125,8))</f>
        <v>0</v>
      </c>
      <c r="M1178" s="100">
        <f>IF(L1178&gt;0,VLOOKUP(L1178,T$12:$AC$125,7),0)</f>
        <v>0</v>
      </c>
      <c r="N1178" s="95">
        <f t="shared" si="282"/>
        <v>0</v>
      </c>
      <c r="O1178" s="95">
        <f t="shared" ca="1" si="292"/>
        <v>12.618485</v>
      </c>
      <c r="P1178" s="101" t="str">
        <f t="shared" si="293"/>
        <v>J=</v>
      </c>
      <c r="Q1178" s="102">
        <f t="shared" si="294"/>
        <v>44671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  <c r="FI1178" s="20"/>
      <c r="FJ1178" s="20"/>
      <c r="FK1178" s="20"/>
      <c r="FL1178" s="20"/>
      <c r="FM1178" s="20"/>
      <c r="FN1178" s="20"/>
      <c r="FO1178" s="20"/>
      <c r="FP1178" s="20"/>
    </row>
    <row r="1179" spans="1:175" x14ac:dyDescent="0.2">
      <c r="A1179" s="93">
        <f t="shared" si="283"/>
        <v>44594</v>
      </c>
      <c r="B1179" s="94">
        <f t="shared" ca="1" si="285"/>
        <v>512.81308999999999</v>
      </c>
      <c r="C1179" s="95">
        <f t="shared" si="286"/>
        <v>500</v>
      </c>
      <c r="D1179" s="96">
        <f ca="1">IF(A1179&lt;$B$1,VLOOKUP(A1179,[1]DI!$A$4:$B$15000,2,FALSE),0)</f>
        <v>9.1499999999999998E-2</v>
      </c>
      <c r="E1179" s="95">
        <f t="shared" ca="1" si="287"/>
        <v>3.4749E-4</v>
      </c>
      <c r="F1179" s="97">
        <f t="shared" si="284"/>
        <v>1.0925</v>
      </c>
      <c r="G1179" s="98">
        <f t="shared" ca="1" si="288"/>
        <v>1.0003796328250001</v>
      </c>
      <c r="H1179" s="95">
        <f ca="1">TRUNC(PRODUCT(G$10:G1178),15)</f>
        <v>1.1689841136980701</v>
      </c>
      <c r="I1179" s="95">
        <f t="shared" ca="1" si="289"/>
        <v>1.13977600897721</v>
      </c>
      <c r="J1179" s="95">
        <f t="shared" ca="1" si="290"/>
        <v>1.0256261799999999</v>
      </c>
      <c r="K1179" s="95">
        <f t="shared" ca="1" si="291"/>
        <v>12.813090000000001</v>
      </c>
      <c r="L1179" s="99">
        <f>IF(VLOOKUP(A1179,$U$12:$AD$125,8)=VLOOKUP(A1178,$U$12:$AD$125,8),0,VLOOKUP(A1179,U$12:$AD$125,8))</f>
        <v>0</v>
      </c>
      <c r="M1179" s="100">
        <f>IF(L1179&gt;0,VLOOKUP(L1179,T$12:$AC$125,7),0)</f>
        <v>0</v>
      </c>
      <c r="N1179" s="95">
        <f t="shared" si="282"/>
        <v>0</v>
      </c>
      <c r="O1179" s="95">
        <f t="shared" ca="1" si="292"/>
        <v>12.813090000000001</v>
      </c>
      <c r="P1179" s="101" t="str">
        <f t="shared" si="293"/>
        <v>J=</v>
      </c>
      <c r="Q1179" s="102">
        <f t="shared" si="294"/>
        <v>44671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  <c r="FI1179" s="20"/>
      <c r="FJ1179" s="20"/>
      <c r="FK1179" s="20"/>
      <c r="FL1179" s="20"/>
      <c r="FM1179" s="20"/>
      <c r="FN1179" s="20"/>
      <c r="FO1179" s="20"/>
      <c r="FP1179" s="20"/>
    </row>
    <row r="1180" spans="1:175" x14ac:dyDescent="0.2">
      <c r="A1180" s="93">
        <f t="shared" si="283"/>
        <v>44595</v>
      </c>
      <c r="B1180" s="94">
        <f t="shared" ca="1" si="285"/>
        <v>513.00777000000005</v>
      </c>
      <c r="C1180" s="95">
        <f t="shared" si="286"/>
        <v>500</v>
      </c>
      <c r="D1180" s="96">
        <f ca="1">IF(A1180&lt;$B$1,VLOOKUP(A1180,[1]DI!$A$4:$B$15000,2,FALSE),0)</f>
        <v>0.1065</v>
      </c>
      <c r="E1180" s="95">
        <f t="shared" ca="1" si="287"/>
        <v>4.0168000000000002E-4</v>
      </c>
      <c r="F1180" s="97">
        <f t="shared" si="284"/>
        <v>1.0925</v>
      </c>
      <c r="G1180" s="98">
        <f t="shared" ca="1" si="288"/>
        <v>1.0004388354</v>
      </c>
      <c r="H1180" s="95">
        <f ca="1">TRUNC(PRODUCT(G$10:G1179),15)</f>
        <v>1.1694278984395301</v>
      </c>
      <c r="I1180" s="95">
        <f t="shared" ca="1" si="289"/>
        <v>1.13977600897721</v>
      </c>
      <c r="J1180" s="95">
        <f t="shared" ca="1" si="290"/>
        <v>1.0260155399999999</v>
      </c>
      <c r="K1180" s="95">
        <f t="shared" ca="1" si="291"/>
        <v>13.007770000000001</v>
      </c>
      <c r="L1180" s="99">
        <f>IF(VLOOKUP(A1180,$U$12:$AD$125,8)=VLOOKUP(A1179,$U$12:$AD$125,8),0,VLOOKUP(A1180,U$12:$AD$125,8))</f>
        <v>0</v>
      </c>
      <c r="M1180" s="100">
        <f>IF(L1180&gt;0,VLOOKUP(L1180,T$12:$AC$125,7),0)</f>
        <v>0</v>
      </c>
      <c r="N1180" s="95">
        <f t="shared" si="282"/>
        <v>0</v>
      </c>
      <c r="O1180" s="95">
        <f t="shared" ca="1" si="292"/>
        <v>13.007770000000001</v>
      </c>
      <c r="P1180" s="101" t="str">
        <f t="shared" si="293"/>
        <v>J=</v>
      </c>
      <c r="Q1180" s="102">
        <f t="shared" si="294"/>
        <v>44671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  <c r="FI1180" s="20"/>
      <c r="FJ1180" s="20"/>
      <c r="FK1180" s="20"/>
      <c r="FL1180" s="20"/>
      <c r="FM1180" s="20"/>
      <c r="FN1180" s="20"/>
      <c r="FO1180" s="20"/>
      <c r="FP1180" s="20"/>
    </row>
    <row r="1181" spans="1:175" x14ac:dyDescent="0.2">
      <c r="A1181" s="93">
        <f t="shared" si="283"/>
        <v>44596</v>
      </c>
      <c r="B1181" s="94">
        <f t="shared" ca="1" si="285"/>
        <v>513.23289499999998</v>
      </c>
      <c r="C1181" s="95">
        <f t="shared" si="286"/>
        <v>500</v>
      </c>
      <c r="D1181" s="96">
        <f ca="1">IF(A1181&lt;$B$1,VLOOKUP(A1181,[1]DI!$A$4:$B$15000,2,FALSE),0)</f>
        <v>0.1065</v>
      </c>
      <c r="E1181" s="95">
        <f t="shared" ca="1" si="287"/>
        <v>4.0168000000000002E-4</v>
      </c>
      <c r="F1181" s="97">
        <f t="shared" si="284"/>
        <v>1.0925</v>
      </c>
      <c r="G1181" s="98">
        <f t="shared" ca="1" si="288"/>
        <v>1.0004388354</v>
      </c>
      <c r="H1181" s="95">
        <f ca="1">TRUNC(PRODUCT(G$10:G1180),15)</f>
        <v>1.1699410847991101</v>
      </c>
      <c r="I1181" s="95">
        <f t="shared" ca="1" si="289"/>
        <v>1.13977600897721</v>
      </c>
      <c r="J1181" s="95">
        <f t="shared" ca="1" si="290"/>
        <v>1.02646579</v>
      </c>
      <c r="K1181" s="95">
        <f t="shared" ca="1" si="291"/>
        <v>13.232894999999999</v>
      </c>
      <c r="L1181" s="99">
        <f>IF(VLOOKUP(A1181,$U$12:$AD$125,8)=VLOOKUP(A1180,$U$12:$AD$125,8),0,VLOOKUP(A1181,U$12:$AD$125,8))</f>
        <v>0</v>
      </c>
      <c r="M1181" s="100">
        <f>IF(L1181&gt;0,VLOOKUP(L1181,T$12:$AC$125,7),0)</f>
        <v>0</v>
      </c>
      <c r="N1181" s="95">
        <f t="shared" si="282"/>
        <v>0</v>
      </c>
      <c r="O1181" s="95">
        <f t="shared" ca="1" si="292"/>
        <v>13.232894999999999</v>
      </c>
      <c r="P1181" s="101" t="str">
        <f t="shared" si="293"/>
        <v>J=</v>
      </c>
      <c r="Q1181" s="102">
        <f t="shared" si="294"/>
        <v>44671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  <c r="FI1181" s="20"/>
      <c r="FJ1181" s="20"/>
      <c r="FK1181" s="20"/>
      <c r="FL1181" s="20"/>
      <c r="FM1181" s="20"/>
      <c r="FN1181" s="20"/>
      <c r="FO1181" s="20"/>
      <c r="FP1181" s="20"/>
    </row>
    <row r="1182" spans="1:175" x14ac:dyDescent="0.2">
      <c r="A1182" s="93">
        <f t="shared" si="283"/>
        <v>44597</v>
      </c>
      <c r="B1182" s="94">
        <f t="shared" ca="1" si="285"/>
        <v>513.45812000000001</v>
      </c>
      <c r="C1182" s="95">
        <f t="shared" si="286"/>
        <v>500</v>
      </c>
      <c r="D1182" s="96">
        <f ca="1">IF(A1182&lt;$B$1,VLOOKUP(A1182,[1]DI!$A$4:$B$15000,2,FALSE),0)</f>
        <v>0</v>
      </c>
      <c r="E1182" s="95">
        <f t="shared" ca="1" si="287"/>
        <v>0</v>
      </c>
      <c r="F1182" s="97">
        <f t="shared" si="284"/>
        <v>1.0925</v>
      </c>
      <c r="G1182" s="98">
        <f t="shared" ca="1" si="288"/>
        <v>1</v>
      </c>
      <c r="H1182" s="95">
        <f ca="1">TRUNC(PRODUCT(G$10:G1181),15)</f>
        <v>1.1704544963630401</v>
      </c>
      <c r="I1182" s="95">
        <f t="shared" ca="1" si="289"/>
        <v>1.13977600897721</v>
      </c>
      <c r="J1182" s="95">
        <f t="shared" ca="1" si="290"/>
        <v>1.02691624</v>
      </c>
      <c r="K1182" s="95">
        <f t="shared" ca="1" si="291"/>
        <v>13.458119999999999</v>
      </c>
      <c r="L1182" s="99">
        <f>IF(VLOOKUP(A1182,$U$12:$AD$125,8)=VLOOKUP(A1181,$U$12:$AD$125,8),0,VLOOKUP(A1182,U$12:$AD$125,8))</f>
        <v>0</v>
      </c>
      <c r="M1182" s="100">
        <f>IF(L1182&gt;0,VLOOKUP(L1182,T$12:$AC$125,7),0)</f>
        <v>0</v>
      </c>
      <c r="N1182" s="95">
        <f t="shared" si="282"/>
        <v>0</v>
      </c>
      <c r="O1182" s="95">
        <f t="shared" ca="1" si="292"/>
        <v>13.458119999999999</v>
      </c>
      <c r="P1182" s="101" t="str">
        <f t="shared" si="293"/>
        <v>J=</v>
      </c>
      <c r="Q1182" s="102">
        <f t="shared" si="294"/>
        <v>44671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  <c r="FI1182" s="20"/>
      <c r="FJ1182" s="20"/>
      <c r="FK1182" s="20"/>
      <c r="FL1182" s="20"/>
      <c r="FM1182" s="20"/>
      <c r="FN1182" s="20"/>
      <c r="FO1182" s="20"/>
      <c r="FP1182" s="20"/>
    </row>
    <row r="1183" spans="1:175" x14ac:dyDescent="0.2">
      <c r="A1183" s="93">
        <f t="shared" si="283"/>
        <v>44598</v>
      </c>
      <c r="B1183" s="94">
        <f t="shared" ca="1" si="285"/>
        <v>513.45812000000001</v>
      </c>
      <c r="C1183" s="95">
        <f t="shared" si="286"/>
        <v>500</v>
      </c>
      <c r="D1183" s="96">
        <f ca="1">IF(A1183&lt;$B$1,VLOOKUP(A1183,[1]DI!$A$4:$B$15000,2,FALSE),0)</f>
        <v>0</v>
      </c>
      <c r="E1183" s="95">
        <f t="shared" ca="1" si="287"/>
        <v>0</v>
      </c>
      <c r="F1183" s="97">
        <f t="shared" si="284"/>
        <v>1.0925</v>
      </c>
      <c r="G1183" s="98">
        <f t="shared" ca="1" si="288"/>
        <v>1</v>
      </c>
      <c r="H1183" s="95">
        <f ca="1">TRUNC(PRODUCT(G$10:G1182),15)</f>
        <v>1.1704544963630401</v>
      </c>
      <c r="I1183" s="95">
        <f t="shared" ca="1" si="289"/>
        <v>1.13977600897721</v>
      </c>
      <c r="J1183" s="95">
        <f t="shared" ca="1" si="290"/>
        <v>1.02691624</v>
      </c>
      <c r="K1183" s="95">
        <f t="shared" ca="1" si="291"/>
        <v>13.458119999999999</v>
      </c>
      <c r="L1183" s="99">
        <f>IF(VLOOKUP(A1183,$U$12:$AD$125,8)=VLOOKUP(A1182,$U$12:$AD$125,8),0,VLOOKUP(A1183,U$12:$AD$125,8))</f>
        <v>0</v>
      </c>
      <c r="M1183" s="100">
        <f>IF(L1183&gt;0,VLOOKUP(L1183,T$12:$AC$125,7),0)</f>
        <v>0</v>
      </c>
      <c r="N1183" s="95">
        <f t="shared" si="282"/>
        <v>0</v>
      </c>
      <c r="O1183" s="95">
        <f t="shared" ca="1" si="292"/>
        <v>13.458119999999999</v>
      </c>
      <c r="P1183" s="101" t="str">
        <f t="shared" si="293"/>
        <v>J=</v>
      </c>
      <c r="Q1183" s="102">
        <f t="shared" si="294"/>
        <v>44671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  <c r="FI1183" s="20"/>
      <c r="FJ1183" s="20"/>
      <c r="FK1183" s="20"/>
      <c r="FL1183" s="20"/>
      <c r="FM1183" s="20"/>
      <c r="FN1183" s="20"/>
      <c r="FO1183" s="20"/>
      <c r="FP1183" s="20"/>
    </row>
    <row r="1184" spans="1:175" x14ac:dyDescent="0.2">
      <c r="A1184" s="93">
        <f t="shared" si="283"/>
        <v>44599</v>
      </c>
      <c r="B1184" s="94">
        <f t="shared" ca="1" si="285"/>
        <v>513.45812000000001</v>
      </c>
      <c r="C1184" s="95">
        <f t="shared" si="286"/>
        <v>500</v>
      </c>
      <c r="D1184" s="96">
        <f ca="1">IF(A1184&lt;$B$1,VLOOKUP(A1184,[1]DI!$A$4:$B$15000,2,FALSE),0)</f>
        <v>0.1065</v>
      </c>
      <c r="E1184" s="95">
        <f t="shared" ca="1" si="287"/>
        <v>4.0168000000000002E-4</v>
      </c>
      <c r="F1184" s="97">
        <f t="shared" si="284"/>
        <v>1.0925</v>
      </c>
      <c r="G1184" s="98">
        <f t="shared" ca="1" si="288"/>
        <v>1.0004388354</v>
      </c>
      <c r="H1184" s="95">
        <f ca="1">TRUNC(PRODUCT(G$10:G1183),15)</f>
        <v>1.1704544963630401</v>
      </c>
      <c r="I1184" s="95">
        <f t="shared" ca="1" si="289"/>
        <v>1.13977600897721</v>
      </c>
      <c r="J1184" s="95">
        <f t="shared" ca="1" si="290"/>
        <v>1.02691624</v>
      </c>
      <c r="K1184" s="95">
        <f t="shared" ca="1" si="291"/>
        <v>13.458119999999999</v>
      </c>
      <c r="L1184" s="99">
        <f>IF(VLOOKUP(A1184,$U$12:$AD$125,8)=VLOOKUP(A1183,$U$12:$AD$125,8),0,VLOOKUP(A1184,U$12:$AD$125,8))</f>
        <v>0</v>
      </c>
      <c r="M1184" s="100">
        <f>IF(L1184&gt;0,VLOOKUP(L1184,T$12:$AC$125,7),0)</f>
        <v>0</v>
      </c>
      <c r="N1184" s="95">
        <f t="shared" si="282"/>
        <v>0</v>
      </c>
      <c r="O1184" s="95">
        <f t="shared" ca="1" si="292"/>
        <v>13.458119999999999</v>
      </c>
      <c r="P1184" s="101" t="str">
        <f t="shared" si="293"/>
        <v>J=</v>
      </c>
      <c r="Q1184" s="102">
        <f t="shared" si="294"/>
        <v>44671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  <c r="FI1184" s="20"/>
      <c r="FJ1184" s="20"/>
      <c r="FK1184" s="20"/>
      <c r="FL1184" s="20"/>
      <c r="FM1184" s="20"/>
      <c r="FN1184" s="20"/>
      <c r="FO1184" s="20"/>
      <c r="FP1184" s="20"/>
    </row>
    <row r="1185" spans="1:175" x14ac:dyDescent="0.2">
      <c r="A1185" s="93">
        <f t="shared" si="283"/>
        <v>44600</v>
      </c>
      <c r="B1185" s="94">
        <f t="shared" ca="1" si="285"/>
        <v>513.68344500000001</v>
      </c>
      <c r="C1185" s="95">
        <f t="shared" si="286"/>
        <v>500</v>
      </c>
      <c r="D1185" s="96">
        <f ca="1">IF(A1185&lt;$B$1,VLOOKUP(A1185,[1]DI!$A$4:$B$15000,2,FALSE),0)</f>
        <v>0.1065</v>
      </c>
      <c r="E1185" s="95">
        <f t="shared" ca="1" si="287"/>
        <v>4.0168000000000002E-4</v>
      </c>
      <c r="F1185" s="97">
        <f t="shared" si="284"/>
        <v>1.0925</v>
      </c>
      <c r="G1185" s="98">
        <f t="shared" ca="1" si="288"/>
        <v>1.0004388354</v>
      </c>
      <c r="H1185" s="95">
        <f ca="1">TRUNC(PRODUCT(G$10:G1184),15)</f>
        <v>1.17096813323013</v>
      </c>
      <c r="I1185" s="95">
        <f t="shared" ca="1" si="289"/>
        <v>1.13977600897721</v>
      </c>
      <c r="J1185" s="95">
        <f t="shared" ca="1" si="290"/>
        <v>1.0273668899999999</v>
      </c>
      <c r="K1185" s="95">
        <f t="shared" ca="1" si="291"/>
        <v>13.683445000000001</v>
      </c>
      <c r="L1185" s="99">
        <f>IF(VLOOKUP(A1185,$U$12:$AD$125,8)=VLOOKUP(A1184,$U$12:$AD$125,8),0,VLOOKUP(A1185,U$12:$AD$125,8))</f>
        <v>0</v>
      </c>
      <c r="M1185" s="100">
        <f>IF(L1185&gt;0,VLOOKUP(L1185,T$12:$AC$125,7),0)</f>
        <v>0</v>
      </c>
      <c r="N1185" s="95">
        <f t="shared" si="282"/>
        <v>0</v>
      </c>
      <c r="O1185" s="95">
        <f t="shared" ca="1" si="292"/>
        <v>13.683445000000001</v>
      </c>
      <c r="P1185" s="101" t="str">
        <f t="shared" si="293"/>
        <v>J=</v>
      </c>
      <c r="Q1185" s="102">
        <f t="shared" si="294"/>
        <v>44671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  <c r="FI1185" s="20"/>
      <c r="FJ1185" s="20"/>
      <c r="FK1185" s="20"/>
      <c r="FL1185" s="20"/>
      <c r="FM1185" s="20"/>
      <c r="FN1185" s="20"/>
      <c r="FO1185" s="20"/>
      <c r="FP1185" s="20"/>
    </row>
    <row r="1186" spans="1:175" x14ac:dyDescent="0.2">
      <c r="A1186" s="93">
        <f t="shared" si="283"/>
        <v>44601</v>
      </c>
      <c r="B1186" s="94">
        <f t="shared" ca="1" si="285"/>
        <v>513.90886499999999</v>
      </c>
      <c r="C1186" s="95">
        <f t="shared" si="286"/>
        <v>500</v>
      </c>
      <c r="D1186" s="96">
        <f ca="1">IF(A1186&lt;$B$1,VLOOKUP(A1186,[1]DI!$A$4:$B$15000,2,FALSE),0)</f>
        <v>0.1065</v>
      </c>
      <c r="E1186" s="95">
        <f t="shared" ca="1" si="287"/>
        <v>4.0168000000000002E-4</v>
      </c>
      <c r="F1186" s="97">
        <f t="shared" si="284"/>
        <v>1.0925</v>
      </c>
      <c r="G1186" s="98">
        <f t="shared" ca="1" si="288"/>
        <v>1.0004388354</v>
      </c>
      <c r="H1186" s="95">
        <f ca="1">TRUNC(PRODUCT(G$10:G1185),15)</f>
        <v>1.1714819954992699</v>
      </c>
      <c r="I1186" s="95">
        <f t="shared" ca="1" si="289"/>
        <v>1.13977600897721</v>
      </c>
      <c r="J1186" s="95">
        <f t="shared" ca="1" si="290"/>
        <v>1.02781773</v>
      </c>
      <c r="K1186" s="95">
        <f t="shared" ca="1" si="291"/>
        <v>13.908865</v>
      </c>
      <c r="L1186" s="99">
        <f>IF(VLOOKUP(A1186,$U$12:$AD$125,8)=VLOOKUP(A1185,$U$12:$AD$125,8),0,VLOOKUP(A1186,U$12:$AD$125,8))</f>
        <v>0</v>
      </c>
      <c r="M1186" s="100">
        <f>IF(L1186&gt;0,VLOOKUP(L1186,T$12:$AC$125,7),0)</f>
        <v>0</v>
      </c>
      <c r="N1186" s="95">
        <f t="shared" si="282"/>
        <v>0</v>
      </c>
      <c r="O1186" s="95">
        <f t="shared" ca="1" si="292"/>
        <v>13.908865</v>
      </c>
      <c r="P1186" s="101" t="str">
        <f t="shared" si="293"/>
        <v>J=</v>
      </c>
      <c r="Q1186" s="102">
        <f t="shared" si="294"/>
        <v>44671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  <c r="FI1186" s="20"/>
      <c r="FJ1186" s="20"/>
      <c r="FK1186" s="20"/>
      <c r="FL1186" s="20"/>
      <c r="FM1186" s="20"/>
      <c r="FN1186" s="20"/>
      <c r="FO1186" s="20"/>
      <c r="FP1186" s="20"/>
    </row>
    <row r="1187" spans="1:175" x14ac:dyDescent="0.2">
      <c r="A1187" s="93">
        <f t="shared" si="283"/>
        <v>44602</v>
      </c>
      <c r="B1187" s="94">
        <f t="shared" ca="1" si="285"/>
        <v>514.13439000000005</v>
      </c>
      <c r="C1187" s="95">
        <f t="shared" si="286"/>
        <v>500</v>
      </c>
      <c r="D1187" s="96">
        <f ca="1">IF(A1187&lt;$B$1,VLOOKUP(A1187,[1]DI!$A$4:$B$15000,2,FALSE),0)</f>
        <v>0.1065</v>
      </c>
      <c r="E1187" s="95">
        <f t="shared" ca="1" si="287"/>
        <v>4.0168000000000002E-4</v>
      </c>
      <c r="F1187" s="97">
        <f t="shared" si="284"/>
        <v>1.0925</v>
      </c>
      <c r="G1187" s="98">
        <f t="shared" ca="1" si="288"/>
        <v>1.0004388354</v>
      </c>
      <c r="H1187" s="95">
        <f ca="1">TRUNC(PRODUCT(G$10:G1186),15)</f>
        <v>1.1719960832693499</v>
      </c>
      <c r="I1187" s="95">
        <f t="shared" ca="1" si="289"/>
        <v>1.13977600897721</v>
      </c>
      <c r="J1187" s="95">
        <f t="shared" ca="1" si="290"/>
        <v>1.0282687800000001</v>
      </c>
      <c r="K1187" s="95">
        <f t="shared" ca="1" si="291"/>
        <v>14.13439</v>
      </c>
      <c r="L1187" s="99">
        <f>IF(VLOOKUP(A1187,$U$12:$AD$125,8)=VLOOKUP(A1186,$U$12:$AD$125,8),0,VLOOKUP(A1187,U$12:$AD$125,8))</f>
        <v>0</v>
      </c>
      <c r="M1187" s="100">
        <f>IF(L1187&gt;0,VLOOKUP(L1187,T$12:$AC$125,7),0)</f>
        <v>0</v>
      </c>
      <c r="N1187" s="95">
        <f t="shared" si="282"/>
        <v>0</v>
      </c>
      <c r="O1187" s="95">
        <f t="shared" ca="1" si="292"/>
        <v>14.13439</v>
      </c>
      <c r="P1187" s="101" t="str">
        <f t="shared" si="293"/>
        <v>J=</v>
      </c>
      <c r="Q1187" s="102">
        <f t="shared" si="294"/>
        <v>44671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  <c r="FI1187" s="20"/>
      <c r="FJ1187" s="20"/>
      <c r="FK1187" s="20"/>
      <c r="FL1187" s="20"/>
      <c r="FM1187" s="20"/>
      <c r="FN1187" s="20"/>
      <c r="FO1187" s="20"/>
      <c r="FP1187" s="20"/>
    </row>
    <row r="1188" spans="1:175" x14ac:dyDescent="0.2">
      <c r="A1188" s="93">
        <f t="shared" si="283"/>
        <v>44603</v>
      </c>
      <c r="B1188" s="94">
        <f t="shared" ca="1" si="285"/>
        <v>514.36000999999999</v>
      </c>
      <c r="C1188" s="95">
        <f t="shared" si="286"/>
        <v>500</v>
      </c>
      <c r="D1188" s="96">
        <f ca="1">IF(A1188&lt;$B$1,VLOOKUP(A1188,[1]DI!$A$4:$B$15000,2,FALSE),0)</f>
        <v>0.1065</v>
      </c>
      <c r="E1188" s="95">
        <f t="shared" ca="1" si="287"/>
        <v>4.0168000000000002E-4</v>
      </c>
      <c r="F1188" s="97">
        <f t="shared" si="284"/>
        <v>1.0925</v>
      </c>
      <c r="G1188" s="98">
        <f t="shared" ca="1" si="288"/>
        <v>1.0004388354</v>
      </c>
      <c r="H1188" s="95">
        <f ca="1">TRUNC(PRODUCT(G$10:G1187),15)</f>
        <v>1.17251039663935</v>
      </c>
      <c r="I1188" s="95">
        <f t="shared" ca="1" si="289"/>
        <v>1.13977600897721</v>
      </c>
      <c r="J1188" s="95">
        <f t="shared" ca="1" si="290"/>
        <v>1.02872002</v>
      </c>
      <c r="K1188" s="95">
        <f t="shared" ca="1" si="291"/>
        <v>14.360010000000001</v>
      </c>
      <c r="L1188" s="99">
        <f>IF(VLOOKUP(A1188,$U$12:$AD$125,8)=VLOOKUP(A1187,$U$12:$AD$125,8),0,VLOOKUP(A1188,U$12:$AD$125,8))</f>
        <v>0</v>
      </c>
      <c r="M1188" s="100">
        <f>IF(L1188&gt;0,VLOOKUP(L1188,T$12:$AC$125,7),0)</f>
        <v>0</v>
      </c>
      <c r="N1188" s="95">
        <f t="shared" si="282"/>
        <v>0</v>
      </c>
      <c r="O1188" s="95">
        <f t="shared" ca="1" si="292"/>
        <v>14.360010000000001</v>
      </c>
      <c r="P1188" s="101" t="str">
        <f t="shared" si="293"/>
        <v>J=</v>
      </c>
      <c r="Q1188" s="102">
        <f t="shared" si="294"/>
        <v>44671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  <c r="FI1188" s="20"/>
      <c r="FJ1188" s="20"/>
      <c r="FK1188" s="20"/>
      <c r="FL1188" s="20"/>
      <c r="FM1188" s="20"/>
      <c r="FN1188" s="20"/>
      <c r="FO1188" s="20"/>
      <c r="FP1188" s="20"/>
    </row>
    <row r="1189" spans="1:175" x14ac:dyDescent="0.2">
      <c r="A1189" s="93">
        <f t="shared" si="283"/>
        <v>44604</v>
      </c>
      <c r="B1189" s="94">
        <f t="shared" ca="1" si="285"/>
        <v>514.58573000000001</v>
      </c>
      <c r="C1189" s="95">
        <f t="shared" si="286"/>
        <v>500</v>
      </c>
      <c r="D1189" s="96">
        <f ca="1">IF(A1189&lt;$B$1,VLOOKUP(A1189,[1]DI!$A$4:$B$15000,2,FALSE),0)</f>
        <v>0</v>
      </c>
      <c r="E1189" s="95">
        <f t="shared" ca="1" si="287"/>
        <v>0</v>
      </c>
      <c r="F1189" s="97">
        <f t="shared" si="284"/>
        <v>1.0925</v>
      </c>
      <c r="G1189" s="98">
        <f t="shared" ca="1" si="288"/>
        <v>1</v>
      </c>
      <c r="H1189" s="95">
        <f ca="1">TRUNC(PRODUCT(G$10:G1188),15)</f>
        <v>1.17302493570827</v>
      </c>
      <c r="I1189" s="95">
        <f t="shared" ca="1" si="289"/>
        <v>1.13977600897721</v>
      </c>
      <c r="J1189" s="95">
        <f t="shared" ca="1" si="290"/>
        <v>1.0291714599999999</v>
      </c>
      <c r="K1189" s="95">
        <f t="shared" ca="1" si="291"/>
        <v>14.58573</v>
      </c>
      <c r="L1189" s="99">
        <f>IF(VLOOKUP(A1189,$U$12:$AD$125,8)=VLOOKUP(A1188,$U$12:$AD$125,8),0,VLOOKUP(A1189,U$12:$AD$125,8))</f>
        <v>0</v>
      </c>
      <c r="M1189" s="100">
        <f>IF(L1189&gt;0,VLOOKUP(L1189,T$12:$AC$125,7),0)</f>
        <v>0</v>
      </c>
      <c r="N1189" s="95">
        <f t="shared" si="282"/>
        <v>0</v>
      </c>
      <c r="O1189" s="95">
        <f t="shared" ca="1" si="292"/>
        <v>14.58573</v>
      </c>
      <c r="P1189" s="101" t="str">
        <f t="shared" si="293"/>
        <v>J=</v>
      </c>
      <c r="Q1189" s="102">
        <f t="shared" si="294"/>
        <v>44671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  <c r="FI1189" s="20"/>
      <c r="FJ1189" s="20"/>
      <c r="FK1189" s="20"/>
      <c r="FL1189" s="20"/>
      <c r="FM1189" s="20"/>
      <c r="FN1189" s="20"/>
      <c r="FO1189" s="20"/>
      <c r="FP1189" s="20"/>
    </row>
    <row r="1190" spans="1:175" x14ac:dyDescent="0.2">
      <c r="A1190" s="93">
        <f t="shared" si="283"/>
        <v>44605</v>
      </c>
      <c r="B1190" s="94">
        <f t="shared" ca="1" si="285"/>
        <v>514.58573000000001</v>
      </c>
      <c r="C1190" s="95">
        <f t="shared" si="286"/>
        <v>500</v>
      </c>
      <c r="D1190" s="96">
        <f ca="1">IF(A1190&lt;$B$1,VLOOKUP(A1190,[1]DI!$A$4:$B$15000,2,FALSE),0)</f>
        <v>0</v>
      </c>
      <c r="E1190" s="95">
        <f t="shared" ca="1" si="287"/>
        <v>0</v>
      </c>
      <c r="F1190" s="97">
        <f t="shared" si="284"/>
        <v>1.0925</v>
      </c>
      <c r="G1190" s="98">
        <f t="shared" ca="1" si="288"/>
        <v>1</v>
      </c>
      <c r="H1190" s="95">
        <f ca="1">TRUNC(PRODUCT(G$10:G1189),15)</f>
        <v>1.17302493570827</v>
      </c>
      <c r="I1190" s="95">
        <f t="shared" ca="1" si="289"/>
        <v>1.13977600897721</v>
      </c>
      <c r="J1190" s="95">
        <f t="shared" ca="1" si="290"/>
        <v>1.0291714599999999</v>
      </c>
      <c r="K1190" s="95">
        <f t="shared" ca="1" si="291"/>
        <v>14.58573</v>
      </c>
      <c r="L1190" s="99">
        <f>IF(VLOOKUP(A1190,$U$12:$AD$125,8)=VLOOKUP(A1189,$U$12:$AD$125,8),0,VLOOKUP(A1190,U$12:$AD$125,8))</f>
        <v>0</v>
      </c>
      <c r="M1190" s="100">
        <f>IF(L1190&gt;0,VLOOKUP(L1190,T$12:$AC$125,7),0)</f>
        <v>0</v>
      </c>
      <c r="N1190" s="95">
        <f t="shared" si="282"/>
        <v>0</v>
      </c>
      <c r="O1190" s="95">
        <f t="shared" ca="1" si="292"/>
        <v>14.58573</v>
      </c>
      <c r="P1190" s="101" t="str">
        <f t="shared" si="293"/>
        <v>J=</v>
      </c>
      <c r="Q1190" s="102">
        <f t="shared" si="294"/>
        <v>44671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  <c r="FI1190" s="20"/>
      <c r="FJ1190" s="20"/>
      <c r="FK1190" s="20"/>
      <c r="FL1190" s="20"/>
      <c r="FM1190" s="20"/>
      <c r="FN1190" s="20"/>
      <c r="FO1190" s="20"/>
      <c r="FP1190" s="20"/>
    </row>
    <row r="1191" spans="1:175" x14ac:dyDescent="0.2">
      <c r="A1191" s="93">
        <f t="shared" si="283"/>
        <v>44606</v>
      </c>
      <c r="B1191" s="94">
        <f t="shared" ca="1" si="285"/>
        <v>514.58573000000001</v>
      </c>
      <c r="C1191" s="95">
        <f t="shared" si="286"/>
        <v>500</v>
      </c>
      <c r="D1191" s="96">
        <f ca="1">IF(A1191&lt;$B$1,VLOOKUP(A1191,[1]DI!$A$4:$B$15000,2,FALSE),0)</f>
        <v>0.1065</v>
      </c>
      <c r="E1191" s="95">
        <f t="shared" ca="1" si="287"/>
        <v>4.0168000000000002E-4</v>
      </c>
      <c r="F1191" s="97">
        <f t="shared" si="284"/>
        <v>1.0925</v>
      </c>
      <c r="G1191" s="98">
        <f t="shared" ca="1" si="288"/>
        <v>1.0004388354</v>
      </c>
      <c r="H1191" s="95">
        <f ca="1">TRUNC(PRODUCT(G$10:G1190),15)</f>
        <v>1.17302493570827</v>
      </c>
      <c r="I1191" s="95">
        <f t="shared" ca="1" si="289"/>
        <v>1.13977600897721</v>
      </c>
      <c r="J1191" s="95">
        <f t="shared" ca="1" si="290"/>
        <v>1.0291714599999999</v>
      </c>
      <c r="K1191" s="95">
        <f t="shared" ca="1" si="291"/>
        <v>14.58573</v>
      </c>
      <c r="L1191" s="99">
        <f>IF(VLOOKUP(A1191,$U$12:$AD$125,8)=VLOOKUP(A1190,$U$12:$AD$125,8),0,VLOOKUP(A1191,U$12:$AD$125,8))</f>
        <v>0</v>
      </c>
      <c r="M1191" s="100">
        <f>IF(L1191&gt;0,VLOOKUP(L1191,T$12:$AC$125,7),0)</f>
        <v>0</v>
      </c>
      <c r="N1191" s="95">
        <f t="shared" si="282"/>
        <v>0</v>
      </c>
      <c r="O1191" s="95">
        <f t="shared" ca="1" si="292"/>
        <v>14.58573</v>
      </c>
      <c r="P1191" s="101" t="str">
        <f t="shared" si="293"/>
        <v>J=</v>
      </c>
      <c r="Q1191" s="102">
        <f t="shared" si="294"/>
        <v>44671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  <c r="FI1191" s="20"/>
      <c r="FJ1191" s="20"/>
      <c r="FK1191" s="20"/>
      <c r="FL1191" s="20"/>
      <c r="FM1191" s="20"/>
      <c r="FN1191" s="20"/>
      <c r="FO1191" s="20"/>
      <c r="FP1191" s="20"/>
    </row>
    <row r="1192" spans="1:175" x14ac:dyDescent="0.2">
      <c r="A1192" s="93">
        <f t="shared" si="283"/>
        <v>44607</v>
      </c>
      <c r="B1192" s="94">
        <f t="shared" ca="1" si="285"/>
        <v>514.81154500000002</v>
      </c>
      <c r="C1192" s="95">
        <f t="shared" si="286"/>
        <v>500</v>
      </c>
      <c r="D1192" s="96">
        <f ca="1">IF(A1192&lt;$B$1,VLOOKUP(A1192,[1]DI!$A$4:$B$15000,2,FALSE),0)</f>
        <v>0.1065</v>
      </c>
      <c r="E1192" s="95">
        <f t="shared" ca="1" si="287"/>
        <v>4.0168000000000002E-4</v>
      </c>
      <c r="F1192" s="97">
        <f t="shared" si="284"/>
        <v>1.0925</v>
      </c>
      <c r="G1192" s="98">
        <f t="shared" ca="1" si="288"/>
        <v>1.0004388354</v>
      </c>
      <c r="H1192" s="95">
        <f ca="1">TRUNC(PRODUCT(G$10:G1191),15)</f>
        <v>1.17353970057514</v>
      </c>
      <c r="I1192" s="95">
        <f t="shared" ca="1" si="289"/>
        <v>1.13977600897721</v>
      </c>
      <c r="J1192" s="95">
        <f t="shared" ca="1" si="290"/>
        <v>1.0296230900000001</v>
      </c>
      <c r="K1192" s="95">
        <f t="shared" ca="1" si="291"/>
        <v>14.811545000000001</v>
      </c>
      <c r="L1192" s="99">
        <f>IF(VLOOKUP(A1192,$U$12:$AD$125,8)=VLOOKUP(A1191,$U$12:$AD$125,8),0,VLOOKUP(A1192,U$12:$AD$125,8))</f>
        <v>0</v>
      </c>
      <c r="M1192" s="100">
        <f>IF(L1192&gt;0,VLOOKUP(L1192,T$12:$AC$125,7),0)</f>
        <v>0</v>
      </c>
      <c r="N1192" s="95">
        <f t="shared" si="282"/>
        <v>0</v>
      </c>
      <c r="O1192" s="95">
        <f t="shared" ca="1" si="292"/>
        <v>14.811545000000001</v>
      </c>
      <c r="P1192" s="101" t="str">
        <f t="shared" si="293"/>
        <v>J=</v>
      </c>
      <c r="Q1192" s="102">
        <f t="shared" si="294"/>
        <v>44671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  <c r="FI1192" s="20"/>
      <c r="FJ1192" s="20"/>
      <c r="FK1192" s="20"/>
      <c r="FL1192" s="20"/>
      <c r="FM1192" s="20"/>
      <c r="FN1192" s="20"/>
      <c r="FO1192" s="20"/>
      <c r="FP1192" s="20"/>
    </row>
    <row r="1193" spans="1:175" x14ac:dyDescent="0.2">
      <c r="A1193" s="93">
        <f t="shared" si="283"/>
        <v>44608</v>
      </c>
      <c r="B1193" s="94">
        <f ca="1">IF(A1193&lt;=TODAY(),C1193+K1193,IF(AND(A1193&gt;TODAY(),A1193&lt;=$B$1),IF(VLOOKUP(TODAY(),$A$10:$D$5000,4,FALSE)=0,"n.d",C1193+K1193),"n.d"))</f>
        <v>515.037465</v>
      </c>
      <c r="C1193" s="95">
        <f t="shared" si="286"/>
        <v>500</v>
      </c>
      <c r="D1193" s="96">
        <f ca="1">IF(A1193&lt;$B$1,VLOOKUP(A1193,[1]DI!$A$4:$B$15000,2,FALSE),0)</f>
        <v>0.1065</v>
      </c>
      <c r="E1193" s="95">
        <f t="shared" ca="1" si="287"/>
        <v>4.0168000000000002E-4</v>
      </c>
      <c r="F1193" s="97">
        <f t="shared" si="284"/>
        <v>1.0925</v>
      </c>
      <c r="G1193" s="98">
        <f t="shared" ca="1" si="288"/>
        <v>1.0004388354</v>
      </c>
      <c r="H1193" s="95">
        <f ca="1">TRUNC(PRODUCT(G$10:G1192),15)</f>
        <v>1.1740546913390599</v>
      </c>
      <c r="I1193" s="95">
        <f t="shared" ca="1" si="289"/>
        <v>1.13977600897721</v>
      </c>
      <c r="J1193" s="95">
        <f t="shared" ca="1" si="290"/>
        <v>1.0300749300000001</v>
      </c>
      <c r="K1193" s="95">
        <f t="shared" ca="1" si="291"/>
        <v>15.037464999999999</v>
      </c>
      <c r="L1193" s="99">
        <f>IF(VLOOKUP(A1193,$U$12:$AD$125,8)=VLOOKUP(A1192,$U$12:$AD$125,8),0,VLOOKUP(A1193,U$12:$AD$125,8))</f>
        <v>0</v>
      </c>
      <c r="M1193" s="100">
        <f>IF(L1193&gt;0,VLOOKUP(L1193,T$12:$AC$125,7),0)</f>
        <v>0</v>
      </c>
      <c r="N1193" s="95">
        <f t="shared" si="282"/>
        <v>0</v>
      </c>
      <c r="O1193" s="95">
        <f t="shared" ca="1" si="292"/>
        <v>15.037464999999999</v>
      </c>
      <c r="P1193" s="101" t="str">
        <f t="shared" si="293"/>
        <v>J=</v>
      </c>
      <c r="Q1193" s="102">
        <f t="shared" si="294"/>
        <v>44671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  <c r="FI1193" s="20"/>
      <c r="FJ1193" s="20"/>
      <c r="FK1193" s="20"/>
      <c r="FL1193" s="20"/>
      <c r="FM1193" s="20"/>
      <c r="FN1193" s="20"/>
      <c r="FO1193" s="20"/>
      <c r="FP1193" s="20"/>
    </row>
    <row r="1194" spans="1:175" x14ac:dyDescent="0.2">
      <c r="A1194" s="93">
        <f t="shared" si="283"/>
        <v>44609</v>
      </c>
      <c r="B1194" s="94">
        <f t="shared" ca="1" si="285"/>
        <v>515.26347999999996</v>
      </c>
      <c r="C1194" s="95">
        <f t="shared" si="286"/>
        <v>500</v>
      </c>
      <c r="D1194" s="96">
        <f ca="1">IF(A1194&lt;$B$1,VLOOKUP(A1194,[1]DI!$A$4:$B$15000,2,FALSE),0)</f>
        <v>0.1065</v>
      </c>
      <c r="E1194" s="95">
        <f t="shared" ca="1" si="287"/>
        <v>4.0168000000000002E-4</v>
      </c>
      <c r="F1194" s="97">
        <f t="shared" si="284"/>
        <v>1.0925</v>
      </c>
      <c r="G1194" s="98">
        <f t="shared" ca="1" si="288"/>
        <v>1.0004388354</v>
      </c>
      <c r="H1194" s="95">
        <f ca="1">TRUNC(PRODUCT(G$10:G1193),15)</f>
        <v>1.1745699080991501</v>
      </c>
      <c r="I1194" s="95">
        <f t="shared" ca="1" si="289"/>
        <v>1.13977600897721</v>
      </c>
      <c r="J1194" s="95">
        <f t="shared" ca="1" si="290"/>
        <v>1.03052696</v>
      </c>
      <c r="K1194" s="95">
        <f t="shared" ca="1" si="291"/>
        <v>15.263479999999999</v>
      </c>
      <c r="L1194" s="99">
        <f>IF(VLOOKUP(A1194,$U$12:$AD$125,8)=VLOOKUP(A1193,$U$12:$AD$125,8),0,VLOOKUP(A1194,U$12:$AD$125,8))</f>
        <v>0</v>
      </c>
      <c r="M1194" s="100">
        <f>IF(L1194&gt;0,VLOOKUP(L1194,T$12:$AC$125,7),0)</f>
        <v>0</v>
      </c>
      <c r="N1194" s="95">
        <f t="shared" si="282"/>
        <v>0</v>
      </c>
      <c r="O1194" s="95">
        <f t="shared" ca="1" si="292"/>
        <v>15.263479999999999</v>
      </c>
      <c r="P1194" s="101" t="str">
        <f t="shared" si="293"/>
        <v>J=</v>
      </c>
      <c r="Q1194" s="102">
        <f t="shared" si="294"/>
        <v>44671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  <c r="FI1194" s="20"/>
      <c r="FJ1194" s="20"/>
      <c r="FK1194" s="20"/>
      <c r="FL1194" s="20"/>
      <c r="FM1194" s="20"/>
      <c r="FN1194" s="20"/>
      <c r="FO1194" s="20"/>
      <c r="FP1194" s="20"/>
    </row>
    <row r="1195" spans="1:175" x14ac:dyDescent="0.2">
      <c r="A1195" s="93">
        <f t="shared" si="283"/>
        <v>44610</v>
      </c>
      <c r="B1195" s="94">
        <f t="shared" ca="1" si="285"/>
        <v>515.48959500000001</v>
      </c>
      <c r="C1195" s="95">
        <f t="shared" si="286"/>
        <v>500</v>
      </c>
      <c r="D1195" s="96">
        <f ca="1">IF(A1195&lt;$B$1,VLOOKUP(A1195,[1]DI!$A$4:$B$15000,2,FALSE),0)</f>
        <v>0.1065</v>
      </c>
      <c r="E1195" s="95">
        <f t="shared" ca="1" si="287"/>
        <v>4.0168000000000002E-4</v>
      </c>
      <c r="F1195" s="97">
        <f t="shared" si="284"/>
        <v>1.0925</v>
      </c>
      <c r="G1195" s="98">
        <f t="shared" ca="1" si="288"/>
        <v>1.0004388354</v>
      </c>
      <c r="H1195" s="95">
        <f ca="1">TRUNC(PRODUCT(G$10:G1194),15)</f>
        <v>1.1750853509546</v>
      </c>
      <c r="I1195" s="95">
        <f t="shared" ca="1" si="289"/>
        <v>1.13977600897721</v>
      </c>
      <c r="J1195" s="95">
        <f t="shared" ca="1" si="290"/>
        <v>1.03097919</v>
      </c>
      <c r="K1195" s="95">
        <f t="shared" ca="1" si="291"/>
        <v>15.489595</v>
      </c>
      <c r="L1195" s="99">
        <f>IF(VLOOKUP(A1195,$U$12:$AD$125,8)=VLOOKUP(A1194,$U$12:$AD$125,8),0,VLOOKUP(A1195,U$12:$AD$125,8))</f>
        <v>0</v>
      </c>
      <c r="M1195" s="100">
        <f>IF(L1195&gt;0,VLOOKUP(L1195,T$12:$AC$125,7),0)</f>
        <v>0</v>
      </c>
      <c r="N1195" s="95">
        <f t="shared" si="282"/>
        <v>0</v>
      </c>
      <c r="O1195" s="95">
        <f t="shared" ca="1" si="292"/>
        <v>15.489595</v>
      </c>
      <c r="P1195" s="101" t="str">
        <f t="shared" si="293"/>
        <v>J=</v>
      </c>
      <c r="Q1195" s="102">
        <f t="shared" si="294"/>
        <v>44671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  <c r="FI1195" s="20"/>
      <c r="FJ1195" s="20"/>
      <c r="FK1195" s="20"/>
      <c r="FL1195" s="20"/>
      <c r="FM1195" s="20"/>
      <c r="FN1195" s="20"/>
      <c r="FO1195" s="20"/>
      <c r="FP1195" s="20"/>
    </row>
    <row r="1196" spans="1:175" x14ac:dyDescent="0.2">
      <c r="A1196" s="93">
        <f t="shared" si="283"/>
        <v>44611</v>
      </c>
      <c r="B1196" s="94">
        <f t="shared" ca="1" si="285"/>
        <v>515.71581000000003</v>
      </c>
      <c r="C1196" s="95">
        <f t="shared" si="286"/>
        <v>500</v>
      </c>
      <c r="D1196" s="96">
        <f ca="1">IF(A1196&lt;$B$1,VLOOKUP(A1196,[1]DI!$A$4:$B$15000,2,FALSE),0)</f>
        <v>0</v>
      </c>
      <c r="E1196" s="95">
        <f t="shared" ca="1" si="287"/>
        <v>0</v>
      </c>
      <c r="F1196" s="97">
        <f t="shared" si="284"/>
        <v>1.0925</v>
      </c>
      <c r="G1196" s="98">
        <f t="shared" ca="1" si="288"/>
        <v>1</v>
      </c>
      <c r="H1196" s="95">
        <f ca="1">TRUNC(PRODUCT(G$10:G1195),15)</f>
        <v>1.1756010200046201</v>
      </c>
      <c r="I1196" s="95">
        <f t="shared" ca="1" si="289"/>
        <v>1.13977600897721</v>
      </c>
      <c r="J1196" s="95">
        <f t="shared" ca="1" si="290"/>
        <v>1.03143162</v>
      </c>
      <c r="K1196" s="95">
        <f t="shared" ca="1" si="291"/>
        <v>15.715809999999999</v>
      </c>
      <c r="L1196" s="99">
        <f>IF(VLOOKUP(A1196,$U$12:$AD$125,8)=VLOOKUP(A1195,$U$12:$AD$125,8),0,VLOOKUP(A1196,U$12:$AD$125,8))</f>
        <v>0</v>
      </c>
      <c r="M1196" s="100">
        <f>IF(L1196&gt;0,VLOOKUP(L1196,T$12:$AC$125,7),0)</f>
        <v>0</v>
      </c>
      <c r="N1196" s="95">
        <f t="shared" si="282"/>
        <v>0</v>
      </c>
      <c r="O1196" s="95">
        <f t="shared" ca="1" si="292"/>
        <v>15.715809999999999</v>
      </c>
      <c r="P1196" s="101" t="str">
        <f t="shared" si="293"/>
        <v>J=</v>
      </c>
      <c r="Q1196" s="102">
        <f t="shared" si="294"/>
        <v>44671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  <c r="FI1196" s="20"/>
      <c r="FJ1196" s="20"/>
      <c r="FK1196" s="20"/>
      <c r="FL1196" s="20"/>
      <c r="FM1196" s="20"/>
      <c r="FN1196" s="20"/>
      <c r="FO1196" s="20"/>
      <c r="FP1196" s="20"/>
    </row>
    <row r="1197" spans="1:175" x14ac:dyDescent="0.2">
      <c r="A1197" s="93">
        <f t="shared" si="283"/>
        <v>44612</v>
      </c>
      <c r="B1197" s="94">
        <f t="shared" ca="1" si="285"/>
        <v>515.71581000000003</v>
      </c>
      <c r="C1197" s="95">
        <f t="shared" si="286"/>
        <v>500</v>
      </c>
      <c r="D1197" s="96">
        <f ca="1">IF(A1197&lt;$B$1,VLOOKUP(A1197,[1]DI!$A$4:$B$15000,2,FALSE),0)</f>
        <v>0</v>
      </c>
      <c r="E1197" s="95">
        <f t="shared" ca="1" si="287"/>
        <v>0</v>
      </c>
      <c r="F1197" s="97">
        <f t="shared" si="284"/>
        <v>1.0925</v>
      </c>
      <c r="G1197" s="98">
        <f t="shared" ca="1" si="288"/>
        <v>1</v>
      </c>
      <c r="H1197" s="95">
        <f ca="1">TRUNC(PRODUCT(G$10:G1196),15)</f>
        <v>1.1756010200046201</v>
      </c>
      <c r="I1197" s="95">
        <f t="shared" ca="1" si="289"/>
        <v>1.13977600897721</v>
      </c>
      <c r="J1197" s="95">
        <f t="shared" ca="1" si="290"/>
        <v>1.03143162</v>
      </c>
      <c r="K1197" s="95">
        <f t="shared" ca="1" si="291"/>
        <v>15.715809999999999</v>
      </c>
      <c r="L1197" s="99">
        <f>IF(VLOOKUP(A1197,$U$12:$AD$125,8)=VLOOKUP(A1196,$U$12:$AD$125,8),0,VLOOKUP(A1197,U$12:$AD$125,8))</f>
        <v>0</v>
      </c>
      <c r="M1197" s="100">
        <f>IF(L1197&gt;0,VLOOKUP(L1197,T$12:$AC$125,7),0)</f>
        <v>0</v>
      </c>
      <c r="N1197" s="95">
        <f t="shared" si="282"/>
        <v>0</v>
      </c>
      <c r="O1197" s="95">
        <f t="shared" ca="1" si="292"/>
        <v>15.715809999999999</v>
      </c>
      <c r="P1197" s="101" t="str">
        <f t="shared" si="293"/>
        <v>J=</v>
      </c>
      <c r="Q1197" s="102">
        <f t="shared" si="294"/>
        <v>44671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  <c r="FI1197" s="20"/>
      <c r="FJ1197" s="20"/>
      <c r="FK1197" s="20"/>
      <c r="FL1197" s="20"/>
      <c r="FM1197" s="20"/>
      <c r="FN1197" s="20"/>
      <c r="FO1197" s="20"/>
      <c r="FP1197" s="20"/>
    </row>
    <row r="1198" spans="1:175" x14ac:dyDescent="0.2">
      <c r="A1198" s="93">
        <f t="shared" si="283"/>
        <v>44613</v>
      </c>
      <c r="B1198" s="94">
        <f t="shared" ca="1" si="285"/>
        <v>515.71581000000003</v>
      </c>
      <c r="C1198" s="95">
        <f t="shared" si="286"/>
        <v>500</v>
      </c>
      <c r="D1198" s="96">
        <f ca="1">IF(A1198&lt;$B$1,VLOOKUP(A1198,[1]DI!$A$4:$B$15000,2,FALSE),0)</f>
        <v>0.1065</v>
      </c>
      <c r="E1198" s="95">
        <f t="shared" ca="1" si="287"/>
        <v>4.0168000000000002E-4</v>
      </c>
      <c r="F1198" s="97">
        <f t="shared" si="284"/>
        <v>1.0925</v>
      </c>
      <c r="G1198" s="98">
        <f t="shared" ca="1" si="288"/>
        <v>1.0004388354</v>
      </c>
      <c r="H1198" s="95">
        <f ca="1">TRUNC(PRODUCT(G$10:G1197),15)</f>
        <v>1.1756010200046201</v>
      </c>
      <c r="I1198" s="95">
        <f t="shared" ca="1" si="289"/>
        <v>1.13977600897721</v>
      </c>
      <c r="J1198" s="95">
        <f t="shared" ca="1" si="290"/>
        <v>1.03143162</v>
      </c>
      <c r="K1198" s="95">
        <f t="shared" ca="1" si="291"/>
        <v>15.715809999999999</v>
      </c>
      <c r="L1198" s="99">
        <f>IF(VLOOKUP(A1198,$U$12:$AD$125,8)=VLOOKUP(A1197,$U$12:$AD$125,8),0,VLOOKUP(A1198,U$12:$AD$125,8))</f>
        <v>0</v>
      </c>
      <c r="M1198" s="100">
        <f>IF(L1198&gt;0,VLOOKUP(L1198,T$12:$AC$125,7),0)</f>
        <v>0</v>
      </c>
      <c r="N1198" s="95">
        <f t="shared" si="282"/>
        <v>0</v>
      </c>
      <c r="O1198" s="95">
        <f t="shared" ca="1" si="292"/>
        <v>15.715809999999999</v>
      </c>
      <c r="P1198" s="101" t="str">
        <f t="shared" si="293"/>
        <v>J=</v>
      </c>
      <c r="Q1198" s="102">
        <f t="shared" si="294"/>
        <v>44671</v>
      </c>
      <c r="R1198" s="12"/>
      <c r="S1198" s="37"/>
      <c r="T1198" s="37"/>
      <c r="U1198" s="37"/>
      <c r="V1198" s="37"/>
      <c r="W1198" s="37"/>
      <c r="X1198" s="37"/>
      <c r="Y1198" s="37"/>
      <c r="Z1198" s="37"/>
      <c r="AA1198" s="37"/>
      <c r="AB1198" s="37"/>
      <c r="AC1198" s="37"/>
      <c r="AD1198" s="37"/>
      <c r="AE1198" s="37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  <c r="AX1198" s="38"/>
      <c r="AY1198" s="38"/>
      <c r="AZ1198" s="38"/>
      <c r="BA1198" s="38"/>
      <c r="BB1198" s="38"/>
      <c r="BC1198" s="38"/>
      <c r="BD1198" s="38"/>
      <c r="BE1198" s="38"/>
      <c r="BF1198" s="38"/>
      <c r="BG1198" s="38"/>
      <c r="BH1198" s="38"/>
      <c r="BI1198" s="38"/>
      <c r="BJ1198" s="38"/>
      <c r="BK1198" s="38"/>
      <c r="BL1198" s="38"/>
      <c r="BM1198" s="38"/>
      <c r="BN1198" s="38"/>
      <c r="BO1198" s="38"/>
      <c r="BP1198" s="38"/>
      <c r="BQ1198" s="38"/>
      <c r="BR1198" s="38"/>
      <c r="BS1198" s="38"/>
      <c r="BT1198" s="38"/>
      <c r="BU1198" s="38"/>
      <c r="BV1198" s="38"/>
      <c r="BW1198" s="38"/>
      <c r="BX1198" s="38"/>
      <c r="BY1198" s="38"/>
      <c r="BZ1198" s="38"/>
      <c r="CA1198" s="38"/>
      <c r="CB1198" s="38"/>
      <c r="CC1198" s="38"/>
      <c r="CD1198" s="38"/>
      <c r="CE1198" s="38"/>
      <c r="CF1198" s="38"/>
      <c r="CG1198" s="38"/>
      <c r="CH1198" s="38"/>
      <c r="CI1198" s="38"/>
      <c r="CJ1198" s="38"/>
      <c r="CK1198" s="38"/>
      <c r="CL1198" s="38"/>
      <c r="CM1198" s="38"/>
      <c r="CN1198" s="38"/>
      <c r="CO1198" s="38"/>
      <c r="CP1198" s="38"/>
      <c r="CQ1198" s="38"/>
      <c r="CR1198" s="38"/>
      <c r="CS1198" s="38"/>
      <c r="CT1198" s="38"/>
      <c r="CU1198" s="38"/>
      <c r="CV1198" s="38"/>
      <c r="CW1198" s="38"/>
      <c r="CX1198" s="38"/>
      <c r="CY1198" s="38"/>
      <c r="CZ1198" s="38"/>
      <c r="DA1198" s="38"/>
      <c r="DB1198" s="38"/>
      <c r="DC1198" s="38"/>
      <c r="DD1198" s="38"/>
      <c r="DE1198" s="38"/>
      <c r="DF1198" s="38"/>
      <c r="DG1198" s="38"/>
      <c r="DH1198" s="38"/>
      <c r="DI1198" s="38"/>
      <c r="DJ1198" s="38"/>
      <c r="DK1198" s="38"/>
      <c r="DL1198" s="38"/>
      <c r="DM1198" s="38"/>
      <c r="DN1198" s="38"/>
      <c r="DO1198" s="38"/>
      <c r="DP1198" s="38"/>
      <c r="DQ1198" s="38"/>
      <c r="DR1198" s="38"/>
      <c r="DS1198" s="38"/>
      <c r="DT1198" s="38"/>
      <c r="DU1198" s="38"/>
      <c r="DV1198" s="38"/>
      <c r="DW1198" s="38"/>
      <c r="DX1198" s="38"/>
      <c r="DY1198" s="38"/>
      <c r="DZ1198" s="38"/>
      <c r="EA1198" s="38"/>
      <c r="EB1198" s="38"/>
      <c r="EC1198" s="38"/>
      <c r="ED1198" s="38"/>
      <c r="EE1198" s="38"/>
      <c r="EF1198" s="38"/>
      <c r="EG1198" s="38"/>
      <c r="EH1198" s="38"/>
      <c r="EI1198" s="38"/>
      <c r="EJ1198" s="38"/>
      <c r="EK1198" s="38"/>
      <c r="EL1198" s="38"/>
      <c r="EM1198" s="38"/>
      <c r="EN1198" s="38"/>
      <c r="EO1198" s="38"/>
      <c r="EP1198" s="38"/>
      <c r="EQ1198" s="38"/>
      <c r="ER1198" s="38"/>
      <c r="ES1198" s="38"/>
      <c r="ET1198" s="38"/>
      <c r="EU1198" s="38"/>
      <c r="EV1198" s="38"/>
      <c r="EW1198" s="38"/>
      <c r="EX1198" s="38"/>
      <c r="EY1198" s="38"/>
      <c r="EZ1198" s="38"/>
      <c r="FA1198" s="38"/>
      <c r="FB1198" s="38"/>
      <c r="FC1198" s="38"/>
      <c r="FD1198" s="38"/>
      <c r="FE1198" s="38"/>
      <c r="FF1198" s="38"/>
      <c r="FG1198" s="38"/>
      <c r="FH1198" s="38"/>
      <c r="FI1198" s="38"/>
      <c r="FJ1198" s="38"/>
      <c r="FK1198" s="38"/>
      <c r="FL1198" s="38"/>
      <c r="FM1198" s="38"/>
      <c r="FN1198" s="38"/>
      <c r="FO1198" s="38"/>
      <c r="FP1198" s="38"/>
      <c r="FQ1198" s="38"/>
      <c r="FR1198" s="38"/>
      <c r="FS1198" s="38"/>
    </row>
    <row r="1199" spans="1:175" x14ac:dyDescent="0.2">
      <c r="A1199" s="93">
        <f t="shared" si="283"/>
        <v>44614</v>
      </c>
      <c r="B1199" s="94">
        <f t="shared" ca="1" si="285"/>
        <v>515.94212500000003</v>
      </c>
      <c r="C1199" s="95">
        <f t="shared" si="286"/>
        <v>500</v>
      </c>
      <c r="D1199" s="96">
        <f ca="1">IF(A1199&lt;$B$1,VLOOKUP(A1199,[1]DI!$A$4:$B$15000,2,FALSE),0)</f>
        <v>0.1065</v>
      </c>
      <c r="E1199" s="95">
        <f t="shared" ca="1" si="287"/>
        <v>4.0168000000000002E-4</v>
      </c>
      <c r="F1199" s="97">
        <f t="shared" si="284"/>
        <v>1.0925</v>
      </c>
      <c r="G1199" s="98">
        <f t="shared" ca="1" si="288"/>
        <v>1.0004388354</v>
      </c>
      <c r="H1199" s="95">
        <f ca="1">TRUNC(PRODUCT(G$10:G1198),15)</f>
        <v>1.1761169153484701</v>
      </c>
      <c r="I1199" s="95">
        <f t="shared" ca="1" si="289"/>
        <v>1.13977600897721</v>
      </c>
      <c r="J1199" s="95">
        <f t="shared" ca="1" si="290"/>
        <v>1.0318842500000001</v>
      </c>
      <c r="K1199" s="95">
        <f t="shared" ca="1" si="291"/>
        <v>15.942125000000001</v>
      </c>
      <c r="L1199" s="99">
        <f>IF(VLOOKUP(A1199,$U$12:$AD$125,8)=VLOOKUP(A1198,$U$12:$AD$125,8),0,VLOOKUP(A1199,U$12:$AD$125,8))</f>
        <v>0</v>
      </c>
      <c r="M1199" s="100">
        <f>IF(L1199&gt;0,VLOOKUP(L1199,T$12:$AC$125,7),0)</f>
        <v>0</v>
      </c>
      <c r="N1199" s="95">
        <f t="shared" si="282"/>
        <v>0</v>
      </c>
      <c r="O1199" s="95">
        <f t="shared" ca="1" si="292"/>
        <v>15.942125000000001</v>
      </c>
      <c r="P1199" s="101" t="str">
        <f t="shared" si="293"/>
        <v>J=</v>
      </c>
      <c r="Q1199" s="102">
        <f t="shared" si="294"/>
        <v>44671</v>
      </c>
      <c r="R1199" s="12"/>
      <c r="S1199" s="37"/>
      <c r="T1199" s="37"/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  <c r="AX1199" s="38"/>
      <c r="AY1199" s="38"/>
      <c r="AZ1199" s="38"/>
      <c r="BA1199" s="38"/>
      <c r="BB1199" s="38"/>
      <c r="BC1199" s="38"/>
      <c r="BD1199" s="38"/>
      <c r="BE1199" s="38"/>
      <c r="BF1199" s="38"/>
      <c r="BG1199" s="38"/>
      <c r="BH1199" s="38"/>
      <c r="BI1199" s="38"/>
      <c r="BJ1199" s="38"/>
      <c r="BK1199" s="38"/>
      <c r="BL1199" s="38"/>
      <c r="BM1199" s="38"/>
      <c r="BN1199" s="38"/>
      <c r="BO1199" s="38"/>
      <c r="BP1199" s="38"/>
      <c r="BQ1199" s="38"/>
      <c r="BR1199" s="38"/>
      <c r="BS1199" s="38"/>
      <c r="BT1199" s="38"/>
      <c r="BU1199" s="38"/>
      <c r="BV1199" s="38"/>
      <c r="BW1199" s="38"/>
      <c r="BX1199" s="38"/>
      <c r="BY1199" s="38"/>
      <c r="BZ1199" s="38"/>
      <c r="CA1199" s="38"/>
      <c r="CB1199" s="38"/>
      <c r="CC1199" s="38"/>
      <c r="CD1199" s="38"/>
      <c r="CE1199" s="38"/>
      <c r="CF1199" s="38"/>
      <c r="CG1199" s="38"/>
      <c r="CH1199" s="38"/>
      <c r="CI1199" s="38"/>
      <c r="CJ1199" s="38"/>
      <c r="CK1199" s="38"/>
      <c r="CL1199" s="38"/>
      <c r="CM1199" s="38"/>
      <c r="CN1199" s="38"/>
      <c r="CO1199" s="38"/>
      <c r="CP1199" s="38"/>
      <c r="CQ1199" s="38"/>
      <c r="CR1199" s="38"/>
      <c r="CS1199" s="38"/>
      <c r="CT1199" s="38"/>
      <c r="CU1199" s="38"/>
      <c r="CV1199" s="38"/>
      <c r="CW1199" s="38"/>
      <c r="CX1199" s="38"/>
      <c r="CY1199" s="38"/>
      <c r="CZ1199" s="38"/>
      <c r="DA1199" s="38"/>
      <c r="DB1199" s="38"/>
      <c r="DC1199" s="38"/>
      <c r="DD1199" s="38"/>
      <c r="DE1199" s="38"/>
      <c r="DF1199" s="38"/>
      <c r="DG1199" s="38"/>
      <c r="DH1199" s="38"/>
      <c r="DI1199" s="38"/>
      <c r="DJ1199" s="38"/>
      <c r="DK1199" s="38"/>
      <c r="DL1199" s="38"/>
      <c r="DM1199" s="38"/>
      <c r="DN1199" s="38"/>
      <c r="DO1199" s="38"/>
      <c r="DP1199" s="38"/>
      <c r="DQ1199" s="38"/>
      <c r="DR1199" s="38"/>
      <c r="DS1199" s="38"/>
      <c r="DT1199" s="38"/>
      <c r="DU1199" s="38"/>
      <c r="DV1199" s="38"/>
      <c r="DW1199" s="38"/>
      <c r="DX1199" s="38"/>
      <c r="DY1199" s="38"/>
      <c r="DZ1199" s="38"/>
      <c r="EA1199" s="38"/>
      <c r="EB1199" s="38"/>
      <c r="EC1199" s="38"/>
      <c r="ED1199" s="38"/>
      <c r="EE1199" s="38"/>
      <c r="EF1199" s="38"/>
      <c r="EG1199" s="38"/>
      <c r="EH1199" s="38"/>
      <c r="EI1199" s="38"/>
      <c r="EJ1199" s="38"/>
      <c r="EK1199" s="38"/>
      <c r="EL1199" s="38"/>
      <c r="EM1199" s="38"/>
      <c r="EN1199" s="38"/>
      <c r="EO1199" s="38"/>
      <c r="EP1199" s="38"/>
      <c r="EQ1199" s="38"/>
      <c r="ER1199" s="38"/>
      <c r="ES1199" s="38"/>
      <c r="ET1199" s="38"/>
      <c r="EU1199" s="38"/>
      <c r="EV1199" s="38"/>
      <c r="EW1199" s="38"/>
      <c r="EX1199" s="38"/>
      <c r="EY1199" s="38"/>
      <c r="EZ1199" s="38"/>
      <c r="FA1199" s="38"/>
      <c r="FB1199" s="38"/>
      <c r="FC1199" s="38"/>
      <c r="FD1199" s="38"/>
      <c r="FE1199" s="38"/>
      <c r="FF1199" s="38"/>
      <c r="FG1199" s="38"/>
      <c r="FH1199" s="38"/>
      <c r="FI1199" s="38"/>
      <c r="FJ1199" s="38"/>
      <c r="FK1199" s="38"/>
      <c r="FL1199" s="38"/>
      <c r="FM1199" s="38"/>
      <c r="FN1199" s="38"/>
      <c r="FO1199" s="38"/>
      <c r="FP1199" s="38"/>
      <c r="FQ1199" s="38"/>
      <c r="FR1199" s="38"/>
      <c r="FS1199" s="38"/>
    </row>
    <row r="1200" spans="1:175" x14ac:dyDescent="0.2">
      <c r="A1200" s="93">
        <f t="shared" si="283"/>
        <v>44615</v>
      </c>
      <c r="B1200" s="94">
        <f t="shared" ca="1" si="285"/>
        <v>516.16854000000001</v>
      </c>
      <c r="C1200" s="95">
        <f t="shared" si="286"/>
        <v>500</v>
      </c>
      <c r="D1200" s="96">
        <f ca="1">IF(A1200&lt;$B$1,VLOOKUP(A1200,[1]DI!$A$4:$B$15000,2,FALSE),0)</f>
        <v>0.1065</v>
      </c>
      <c r="E1200" s="95">
        <f t="shared" ca="1" si="287"/>
        <v>4.0168000000000002E-4</v>
      </c>
      <c r="F1200" s="97">
        <f t="shared" si="284"/>
        <v>1.0925</v>
      </c>
      <c r="G1200" s="98">
        <f t="shared" ca="1" si="288"/>
        <v>1.0004388354</v>
      </c>
      <c r="H1200" s="95">
        <f ca="1">TRUNC(PRODUCT(G$10:G1199),15)</f>
        <v>1.1766330370854701</v>
      </c>
      <c r="I1200" s="95">
        <f t="shared" ca="1" si="289"/>
        <v>1.13977600897721</v>
      </c>
      <c r="J1200" s="95">
        <f t="shared" ca="1" si="290"/>
        <v>1.03233708</v>
      </c>
      <c r="K1200" s="95">
        <f t="shared" ca="1" si="291"/>
        <v>16.16854</v>
      </c>
      <c r="L1200" s="99">
        <f>IF(VLOOKUP(A1200,$U$12:$AD$125,8)=VLOOKUP(A1199,$U$12:$AD$125,8),0,VLOOKUP(A1200,U$12:$AD$125,8))</f>
        <v>0</v>
      </c>
      <c r="M1200" s="100">
        <f>IF(L1200&gt;0,VLOOKUP(L1200,T$12:$AC$125,7),0)</f>
        <v>0</v>
      </c>
      <c r="N1200" s="95">
        <f t="shared" si="282"/>
        <v>0</v>
      </c>
      <c r="O1200" s="95">
        <f t="shared" ca="1" si="292"/>
        <v>16.16854</v>
      </c>
      <c r="P1200" s="101" t="str">
        <f t="shared" si="293"/>
        <v>J=</v>
      </c>
      <c r="Q1200" s="102">
        <f t="shared" si="294"/>
        <v>44671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  <c r="FI1200" s="20"/>
      <c r="FJ1200" s="20"/>
      <c r="FK1200" s="20"/>
      <c r="FL1200" s="20"/>
      <c r="FM1200" s="20"/>
      <c r="FN1200" s="20"/>
      <c r="FO1200" s="20"/>
      <c r="FP1200" s="20"/>
    </row>
    <row r="1201" spans="1:172" x14ac:dyDescent="0.2">
      <c r="A1201" s="93">
        <f t="shared" si="283"/>
        <v>44616</v>
      </c>
      <c r="B1201" s="94">
        <f t="shared" ca="1" si="285"/>
        <v>516.39505499999996</v>
      </c>
      <c r="C1201" s="95">
        <f t="shared" si="286"/>
        <v>500</v>
      </c>
      <c r="D1201" s="96">
        <f ca="1">IF(A1201&lt;$B$1,VLOOKUP(A1201,[1]DI!$A$4:$B$15000,2,FALSE),0)</f>
        <v>0.1065</v>
      </c>
      <c r="E1201" s="95">
        <f t="shared" ca="1" si="287"/>
        <v>4.0168000000000002E-4</v>
      </c>
      <c r="F1201" s="97">
        <f t="shared" si="284"/>
        <v>1.0925</v>
      </c>
      <c r="G1201" s="98">
        <f t="shared" ca="1" si="288"/>
        <v>1.0004388354</v>
      </c>
      <c r="H1201" s="95">
        <f ca="1">TRUNC(PRODUCT(G$10:G1200),15)</f>
        <v>1.1771493853149499</v>
      </c>
      <c r="I1201" s="95">
        <f t="shared" ca="1" si="289"/>
        <v>1.13977600897721</v>
      </c>
      <c r="J1201" s="95">
        <f t="shared" ca="1" si="290"/>
        <v>1.0327901100000001</v>
      </c>
      <c r="K1201" s="95">
        <f t="shared" ca="1" si="291"/>
        <v>16.395054999999999</v>
      </c>
      <c r="L1201" s="99">
        <f>IF(VLOOKUP(A1201,$U$12:$AD$125,8)=VLOOKUP(A1200,$U$12:$AD$125,8),0,VLOOKUP(A1201,U$12:$AD$125,8))</f>
        <v>0</v>
      </c>
      <c r="M1201" s="100">
        <f>IF(L1201&gt;0,VLOOKUP(L1201,T$12:$AC$125,7),0)</f>
        <v>0</v>
      </c>
      <c r="N1201" s="95">
        <f t="shared" si="282"/>
        <v>0</v>
      </c>
      <c r="O1201" s="95">
        <f t="shared" ca="1" si="292"/>
        <v>16.395054999999999</v>
      </c>
      <c r="P1201" s="101" t="str">
        <f t="shared" si="293"/>
        <v>J=</v>
      </c>
      <c r="Q1201" s="102">
        <f t="shared" si="294"/>
        <v>44671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  <c r="FI1201" s="20"/>
      <c r="FJ1201" s="20"/>
      <c r="FK1201" s="20"/>
      <c r="FL1201" s="20"/>
      <c r="FM1201" s="20"/>
      <c r="FN1201" s="20"/>
      <c r="FO1201" s="20"/>
      <c r="FP1201" s="20"/>
    </row>
    <row r="1202" spans="1:172" x14ac:dyDescent="0.2">
      <c r="A1202" s="93">
        <f t="shared" si="283"/>
        <v>44617</v>
      </c>
      <c r="B1202" s="94">
        <f t="shared" ca="1" si="285"/>
        <v>516.62166500000001</v>
      </c>
      <c r="C1202" s="95">
        <f t="shared" si="286"/>
        <v>500</v>
      </c>
      <c r="D1202" s="96">
        <f ca="1">IF(A1202&lt;$B$1,VLOOKUP(A1202,[1]DI!$A$4:$B$15000,2,FALSE),0)</f>
        <v>0.1065</v>
      </c>
      <c r="E1202" s="95">
        <f t="shared" ca="1" si="287"/>
        <v>4.0168000000000002E-4</v>
      </c>
      <c r="F1202" s="97">
        <f t="shared" si="284"/>
        <v>1.0925</v>
      </c>
      <c r="G1202" s="98">
        <f t="shared" ca="1" si="288"/>
        <v>1.0004388354</v>
      </c>
      <c r="H1202" s="95">
        <f ca="1">TRUNC(PRODUCT(G$10:G1201),15)</f>
        <v>1.17766596013632</v>
      </c>
      <c r="I1202" s="95">
        <f t="shared" ca="1" si="289"/>
        <v>1.13977600897721</v>
      </c>
      <c r="J1202" s="95">
        <f t="shared" ca="1" si="290"/>
        <v>1.0332433299999999</v>
      </c>
      <c r="K1202" s="95">
        <f t="shared" ca="1" si="291"/>
        <v>16.621665</v>
      </c>
      <c r="L1202" s="99">
        <f>IF(VLOOKUP(A1202,$U$12:$AD$125,8)=VLOOKUP(A1201,$U$12:$AD$125,8),0,VLOOKUP(A1202,U$12:$AD$125,8))</f>
        <v>0</v>
      </c>
      <c r="M1202" s="100">
        <f>IF(L1202&gt;0,VLOOKUP(L1202,T$12:$AC$125,7),0)</f>
        <v>0</v>
      </c>
      <c r="N1202" s="95">
        <f t="shared" si="282"/>
        <v>0</v>
      </c>
      <c r="O1202" s="95">
        <f t="shared" ca="1" si="292"/>
        <v>16.621665</v>
      </c>
      <c r="P1202" s="101" t="str">
        <f t="shared" si="293"/>
        <v>J=</v>
      </c>
      <c r="Q1202" s="102">
        <f t="shared" si="294"/>
        <v>44671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  <c r="FI1202" s="20"/>
      <c r="FJ1202" s="20"/>
      <c r="FK1202" s="20"/>
      <c r="FL1202" s="20"/>
      <c r="FM1202" s="20"/>
      <c r="FN1202" s="20"/>
      <c r="FO1202" s="20"/>
      <c r="FP1202" s="20"/>
    </row>
    <row r="1203" spans="1:172" x14ac:dyDescent="0.2">
      <c r="A1203" s="93">
        <f t="shared" si="283"/>
        <v>44618</v>
      </c>
      <c r="B1203" s="94">
        <f t="shared" ca="1" si="285"/>
        <v>516.84837500000003</v>
      </c>
      <c r="C1203" s="95">
        <f t="shared" si="286"/>
        <v>500</v>
      </c>
      <c r="D1203" s="96">
        <f ca="1">IF(A1203&lt;$B$1,VLOOKUP(A1203,[1]DI!$A$4:$B$15000,2,FALSE),0)</f>
        <v>0</v>
      </c>
      <c r="E1203" s="95">
        <f t="shared" ca="1" si="287"/>
        <v>0</v>
      </c>
      <c r="F1203" s="97">
        <f t="shared" si="284"/>
        <v>1.0925</v>
      </c>
      <c r="G1203" s="98">
        <f t="shared" ca="1" si="288"/>
        <v>1</v>
      </c>
      <c r="H1203" s="95">
        <f ca="1">TRUNC(PRODUCT(G$10:G1202),15)</f>
        <v>1.1781827616489999</v>
      </c>
      <c r="I1203" s="95">
        <f t="shared" ca="1" si="289"/>
        <v>1.13977600897721</v>
      </c>
      <c r="J1203" s="95">
        <f t="shared" ca="1" si="290"/>
        <v>1.0336967500000001</v>
      </c>
      <c r="K1203" s="95">
        <f t="shared" ca="1" si="291"/>
        <v>16.848375000000001</v>
      </c>
      <c r="L1203" s="99">
        <f>IF(VLOOKUP(A1203,$U$12:$AD$125,8)=VLOOKUP(A1202,$U$12:$AD$125,8),0,VLOOKUP(A1203,U$12:$AD$125,8))</f>
        <v>0</v>
      </c>
      <c r="M1203" s="100">
        <f>IF(L1203&gt;0,VLOOKUP(L1203,T$12:$AC$125,7),0)</f>
        <v>0</v>
      </c>
      <c r="N1203" s="95">
        <f t="shared" si="282"/>
        <v>0</v>
      </c>
      <c r="O1203" s="95">
        <f t="shared" ca="1" si="292"/>
        <v>16.848375000000001</v>
      </c>
      <c r="P1203" s="101" t="str">
        <f t="shared" si="293"/>
        <v>J=</v>
      </c>
      <c r="Q1203" s="102">
        <f t="shared" si="294"/>
        <v>44671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  <c r="FI1203" s="20"/>
      <c r="FJ1203" s="20"/>
      <c r="FK1203" s="20"/>
      <c r="FL1203" s="20"/>
      <c r="FM1203" s="20"/>
      <c r="FN1203" s="20"/>
      <c r="FO1203" s="20"/>
      <c r="FP1203" s="20"/>
    </row>
    <row r="1204" spans="1:172" x14ac:dyDescent="0.2">
      <c r="A1204" s="93">
        <f t="shared" si="283"/>
        <v>44619</v>
      </c>
      <c r="B1204" s="94">
        <f t="shared" ca="1" si="285"/>
        <v>516.84837500000003</v>
      </c>
      <c r="C1204" s="95">
        <f t="shared" si="286"/>
        <v>500</v>
      </c>
      <c r="D1204" s="96">
        <f ca="1">IF(A1204&lt;$B$1,VLOOKUP(A1204,[1]DI!$A$4:$B$15000,2,FALSE),0)</f>
        <v>0</v>
      </c>
      <c r="E1204" s="95">
        <f t="shared" ca="1" si="287"/>
        <v>0</v>
      </c>
      <c r="F1204" s="97">
        <f t="shared" si="284"/>
        <v>1.0925</v>
      </c>
      <c r="G1204" s="98">
        <f t="shared" ca="1" si="288"/>
        <v>1</v>
      </c>
      <c r="H1204" s="95">
        <f ca="1">TRUNC(PRODUCT(G$10:G1203),15)</f>
        <v>1.1781827616489999</v>
      </c>
      <c r="I1204" s="95">
        <f t="shared" ca="1" si="289"/>
        <v>1.13977600897721</v>
      </c>
      <c r="J1204" s="95">
        <f t="shared" ca="1" si="290"/>
        <v>1.0336967500000001</v>
      </c>
      <c r="K1204" s="95">
        <f t="shared" ca="1" si="291"/>
        <v>16.848375000000001</v>
      </c>
      <c r="L1204" s="99">
        <f>IF(VLOOKUP(A1204,$U$12:$AD$125,8)=VLOOKUP(A1203,$U$12:$AD$125,8),0,VLOOKUP(A1204,U$12:$AD$125,8))</f>
        <v>0</v>
      </c>
      <c r="M1204" s="100">
        <f>IF(L1204&gt;0,VLOOKUP(L1204,T$12:$AC$125,7),0)</f>
        <v>0</v>
      </c>
      <c r="N1204" s="95">
        <f t="shared" si="282"/>
        <v>0</v>
      </c>
      <c r="O1204" s="95">
        <f t="shared" ca="1" si="292"/>
        <v>16.848375000000001</v>
      </c>
      <c r="P1204" s="101" t="str">
        <f t="shared" si="293"/>
        <v>J=</v>
      </c>
      <c r="Q1204" s="102">
        <f t="shared" si="294"/>
        <v>44671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  <c r="FI1204" s="20"/>
      <c r="FJ1204" s="20"/>
      <c r="FK1204" s="20"/>
      <c r="FL1204" s="20"/>
      <c r="FM1204" s="20"/>
      <c r="FN1204" s="20"/>
      <c r="FO1204" s="20"/>
      <c r="FP1204" s="20"/>
    </row>
    <row r="1205" spans="1:172" x14ac:dyDescent="0.2">
      <c r="A1205" s="93">
        <f t="shared" si="283"/>
        <v>44620</v>
      </c>
      <c r="B1205" s="94">
        <f t="shared" ca="1" si="285"/>
        <v>516.84837500000003</v>
      </c>
      <c r="C1205" s="95">
        <f t="shared" si="286"/>
        <v>500</v>
      </c>
      <c r="D1205" s="96">
        <f ca="1">IF(A1205&lt;$B$1,VLOOKUP(A1205,[1]DI!$A$4:$B$15000,2,FALSE),0)</f>
        <v>0</v>
      </c>
      <c r="E1205" s="95">
        <f t="shared" ca="1" si="287"/>
        <v>0</v>
      </c>
      <c r="F1205" s="97">
        <f t="shared" si="284"/>
        <v>1.0925</v>
      </c>
      <c r="G1205" s="98">
        <f t="shared" ca="1" si="288"/>
        <v>1</v>
      </c>
      <c r="H1205" s="95">
        <f ca="1">TRUNC(PRODUCT(G$10:G1204),15)</f>
        <v>1.1781827616489999</v>
      </c>
      <c r="I1205" s="95">
        <f t="shared" ca="1" si="289"/>
        <v>1.13977600897721</v>
      </c>
      <c r="J1205" s="95">
        <f t="shared" ca="1" si="290"/>
        <v>1.0336967500000001</v>
      </c>
      <c r="K1205" s="95">
        <f t="shared" ca="1" si="291"/>
        <v>16.848375000000001</v>
      </c>
      <c r="L1205" s="99">
        <f>IF(VLOOKUP(A1205,$U$12:$AD$125,8)=VLOOKUP(A1204,$U$12:$AD$125,8),0,VLOOKUP(A1205,U$12:$AD$125,8))</f>
        <v>0</v>
      </c>
      <c r="M1205" s="100">
        <f>IF(L1205&gt;0,VLOOKUP(L1205,T$12:$AC$125,7),0)</f>
        <v>0</v>
      </c>
      <c r="N1205" s="95">
        <f t="shared" si="282"/>
        <v>0</v>
      </c>
      <c r="O1205" s="95">
        <f t="shared" ca="1" si="292"/>
        <v>16.848375000000001</v>
      </c>
      <c r="P1205" s="101" t="str">
        <f t="shared" si="293"/>
        <v>J=</v>
      </c>
      <c r="Q1205" s="102">
        <f t="shared" si="294"/>
        <v>44671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  <c r="FI1205" s="20"/>
      <c r="FJ1205" s="20"/>
      <c r="FK1205" s="20"/>
      <c r="FL1205" s="20"/>
      <c r="FM1205" s="20"/>
      <c r="FN1205" s="20"/>
      <c r="FO1205" s="20"/>
      <c r="FP1205" s="20"/>
    </row>
    <row r="1206" spans="1:172" x14ac:dyDescent="0.2">
      <c r="A1206" s="93">
        <f t="shared" si="283"/>
        <v>44621</v>
      </c>
      <c r="B1206" s="94">
        <f t="shared" ca="1" si="285"/>
        <v>516.84837500000003</v>
      </c>
      <c r="C1206" s="95">
        <f t="shared" si="286"/>
        <v>500</v>
      </c>
      <c r="D1206" s="96">
        <f ca="1">IF(A1206&lt;$B$1,VLOOKUP(A1206,[1]DI!$A$4:$B$15000,2,FALSE),0)</f>
        <v>0</v>
      </c>
      <c r="E1206" s="95">
        <f t="shared" ca="1" si="287"/>
        <v>0</v>
      </c>
      <c r="F1206" s="97">
        <f t="shared" si="284"/>
        <v>1.0925</v>
      </c>
      <c r="G1206" s="98">
        <f t="shared" ca="1" si="288"/>
        <v>1</v>
      </c>
      <c r="H1206" s="95">
        <f ca="1">TRUNC(PRODUCT(G$10:G1205),15)</f>
        <v>1.1781827616489999</v>
      </c>
      <c r="I1206" s="95">
        <f t="shared" ca="1" si="289"/>
        <v>1.13977600897721</v>
      </c>
      <c r="J1206" s="95">
        <f t="shared" ca="1" si="290"/>
        <v>1.0336967500000001</v>
      </c>
      <c r="K1206" s="95">
        <f t="shared" ca="1" si="291"/>
        <v>16.848375000000001</v>
      </c>
      <c r="L1206" s="99">
        <f>IF(VLOOKUP(A1206,$U$12:$AD$125,8)=VLOOKUP(A1205,$U$12:$AD$125,8),0,VLOOKUP(A1206,U$12:$AD$125,8))</f>
        <v>0</v>
      </c>
      <c r="M1206" s="100">
        <f>IF(L1206&gt;0,VLOOKUP(L1206,T$12:$AC$125,7),0)</f>
        <v>0</v>
      </c>
      <c r="N1206" s="95">
        <f t="shared" si="282"/>
        <v>0</v>
      </c>
      <c r="O1206" s="95">
        <f t="shared" ca="1" si="292"/>
        <v>16.848375000000001</v>
      </c>
      <c r="P1206" s="101" t="str">
        <f t="shared" si="293"/>
        <v>J=</v>
      </c>
      <c r="Q1206" s="102">
        <f t="shared" si="294"/>
        <v>44671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  <c r="FI1206" s="20"/>
      <c r="FJ1206" s="20"/>
      <c r="FK1206" s="20"/>
      <c r="FL1206" s="20"/>
      <c r="FM1206" s="20"/>
      <c r="FN1206" s="20"/>
      <c r="FO1206" s="20"/>
      <c r="FP1206" s="20"/>
    </row>
    <row r="1207" spans="1:172" x14ac:dyDescent="0.2">
      <c r="A1207" s="93">
        <f t="shared" si="283"/>
        <v>44622</v>
      </c>
      <c r="B1207" s="94">
        <f t="shared" ca="1" si="285"/>
        <v>516.84837500000003</v>
      </c>
      <c r="C1207" s="95">
        <f t="shared" si="286"/>
        <v>500</v>
      </c>
      <c r="D1207" s="96">
        <f ca="1">IF(A1207&lt;$B$1,VLOOKUP(A1207,[1]DI!$A$4:$B$15000,2,FALSE),0)</f>
        <v>0.1065</v>
      </c>
      <c r="E1207" s="95">
        <f t="shared" ca="1" si="287"/>
        <v>4.0168000000000002E-4</v>
      </c>
      <c r="F1207" s="97">
        <f t="shared" si="284"/>
        <v>1.0925</v>
      </c>
      <c r="G1207" s="98">
        <f t="shared" ca="1" si="288"/>
        <v>1.0004388354</v>
      </c>
      <c r="H1207" s="95">
        <f ca="1">TRUNC(PRODUCT(G$10:G1206),15)</f>
        <v>1.1781827616489999</v>
      </c>
      <c r="I1207" s="95">
        <f t="shared" ca="1" si="289"/>
        <v>1.13977600897721</v>
      </c>
      <c r="J1207" s="95">
        <f t="shared" ca="1" si="290"/>
        <v>1.0336967500000001</v>
      </c>
      <c r="K1207" s="95">
        <f t="shared" ca="1" si="291"/>
        <v>16.848375000000001</v>
      </c>
      <c r="L1207" s="99">
        <f>IF(VLOOKUP(A1207,$U$12:$AD$125,8)=VLOOKUP(A1206,$U$12:$AD$125,8),0,VLOOKUP(A1207,U$12:$AD$125,8))</f>
        <v>0</v>
      </c>
      <c r="M1207" s="100">
        <f>IF(L1207&gt;0,VLOOKUP(L1207,T$12:$AC$125,7),0)</f>
        <v>0</v>
      </c>
      <c r="N1207" s="95">
        <f t="shared" si="282"/>
        <v>0</v>
      </c>
      <c r="O1207" s="95">
        <f t="shared" ca="1" si="292"/>
        <v>16.848375000000001</v>
      </c>
      <c r="P1207" s="101" t="str">
        <f t="shared" si="293"/>
        <v>J=</v>
      </c>
      <c r="Q1207" s="102">
        <f t="shared" si="294"/>
        <v>44671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  <c r="FI1207" s="20"/>
      <c r="FJ1207" s="20"/>
      <c r="FK1207" s="20"/>
      <c r="FL1207" s="20"/>
      <c r="FM1207" s="20"/>
      <c r="FN1207" s="20"/>
      <c r="FO1207" s="20"/>
      <c r="FP1207" s="20"/>
    </row>
    <row r="1208" spans="1:172" x14ac:dyDescent="0.2">
      <c r="A1208" s="93">
        <f t="shared" si="283"/>
        <v>44623</v>
      </c>
      <c r="B1208" s="94">
        <f t="shared" ca="1" si="285"/>
        <v>517.07519000000002</v>
      </c>
      <c r="C1208" s="95">
        <f t="shared" si="286"/>
        <v>500</v>
      </c>
      <c r="D1208" s="96">
        <f ca="1">IF(A1208&lt;$B$1,VLOOKUP(A1208,[1]DI!$A$4:$B$15000,2,FALSE),0)</f>
        <v>0.1065</v>
      </c>
      <c r="E1208" s="95">
        <f t="shared" ca="1" si="287"/>
        <v>4.0168000000000002E-4</v>
      </c>
      <c r="F1208" s="97">
        <f t="shared" si="284"/>
        <v>1.0925</v>
      </c>
      <c r="G1208" s="98">
        <f t="shared" ca="1" si="288"/>
        <v>1.0004388354</v>
      </c>
      <c r="H1208" s="95">
        <f ca="1">TRUNC(PRODUCT(G$10:G1207),15)</f>
        <v>1.17869978995248</v>
      </c>
      <c r="I1208" s="95">
        <f t="shared" ca="1" si="289"/>
        <v>1.13977600897721</v>
      </c>
      <c r="J1208" s="95">
        <f t="shared" ca="1" si="290"/>
        <v>1.03415038</v>
      </c>
      <c r="K1208" s="95">
        <f t="shared" ca="1" si="291"/>
        <v>17.075189999999999</v>
      </c>
      <c r="L1208" s="99">
        <f>IF(VLOOKUP(A1208,$U$12:$AD$125,8)=VLOOKUP(A1207,$U$12:$AD$125,8),0,VLOOKUP(A1208,U$12:$AD$125,8))</f>
        <v>0</v>
      </c>
      <c r="M1208" s="100">
        <f>IF(L1208&gt;0,VLOOKUP(L1208,T$12:$AC$125,7),0)</f>
        <v>0</v>
      </c>
      <c r="N1208" s="95">
        <f t="shared" si="282"/>
        <v>0</v>
      </c>
      <c r="O1208" s="95">
        <f t="shared" ca="1" si="292"/>
        <v>17.075189999999999</v>
      </c>
      <c r="P1208" s="101" t="str">
        <f t="shared" si="293"/>
        <v>J=</v>
      </c>
      <c r="Q1208" s="102">
        <f t="shared" si="294"/>
        <v>44671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  <c r="FI1208" s="20"/>
      <c r="FJ1208" s="20"/>
      <c r="FK1208" s="20"/>
      <c r="FL1208" s="20"/>
      <c r="FM1208" s="20"/>
      <c r="FN1208" s="20"/>
      <c r="FO1208" s="20"/>
      <c r="FP1208" s="20"/>
    </row>
    <row r="1209" spans="1:172" x14ac:dyDescent="0.2">
      <c r="A1209" s="93">
        <f t="shared" si="283"/>
        <v>44624</v>
      </c>
      <c r="B1209" s="94">
        <f t="shared" ca="1" si="285"/>
        <v>517.3021</v>
      </c>
      <c r="C1209" s="95">
        <f t="shared" si="286"/>
        <v>500</v>
      </c>
      <c r="D1209" s="96">
        <f ca="1">IF(A1209&lt;$B$1,VLOOKUP(A1209,[1]DI!$A$4:$B$15000,2,FALSE),0)</f>
        <v>0.1065</v>
      </c>
      <c r="E1209" s="95">
        <f t="shared" ca="1" si="287"/>
        <v>4.0168000000000002E-4</v>
      </c>
      <c r="F1209" s="97">
        <f t="shared" si="284"/>
        <v>1.0925</v>
      </c>
      <c r="G1209" s="98">
        <f t="shared" ca="1" si="288"/>
        <v>1.0004388354</v>
      </c>
      <c r="H1209" s="95">
        <f ca="1">TRUNC(PRODUCT(G$10:G1208),15)</f>
        <v>1.17921704514628</v>
      </c>
      <c r="I1209" s="95">
        <f t="shared" ca="1" si="289"/>
        <v>1.13977600897721</v>
      </c>
      <c r="J1209" s="95">
        <f t="shared" ca="1" si="290"/>
        <v>1.0346042</v>
      </c>
      <c r="K1209" s="95">
        <f t="shared" ca="1" si="291"/>
        <v>17.302099999999999</v>
      </c>
      <c r="L1209" s="99">
        <f>IF(VLOOKUP(A1209,$U$12:$AD$125,8)=VLOOKUP(A1208,$U$12:$AD$125,8),0,VLOOKUP(A1209,U$12:$AD$125,8))</f>
        <v>0</v>
      </c>
      <c r="M1209" s="100">
        <f>IF(L1209&gt;0,VLOOKUP(L1209,T$12:$AC$125,7),0)</f>
        <v>0</v>
      </c>
      <c r="N1209" s="95">
        <f t="shared" si="282"/>
        <v>0</v>
      </c>
      <c r="O1209" s="95">
        <f t="shared" ca="1" si="292"/>
        <v>17.302099999999999</v>
      </c>
      <c r="P1209" s="101" t="str">
        <f t="shared" si="293"/>
        <v>J=</v>
      </c>
      <c r="Q1209" s="102">
        <f t="shared" si="294"/>
        <v>44671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  <c r="FI1209" s="20"/>
      <c r="FJ1209" s="20"/>
      <c r="FK1209" s="20"/>
      <c r="FL1209" s="20"/>
      <c r="FM1209" s="20"/>
      <c r="FN1209" s="20"/>
      <c r="FO1209" s="20"/>
      <c r="FP1209" s="20"/>
    </row>
    <row r="1210" spans="1:172" x14ac:dyDescent="0.2">
      <c r="A1210" s="93">
        <f t="shared" si="283"/>
        <v>44625</v>
      </c>
      <c r="B1210" s="94">
        <f t="shared" ca="1" si="285"/>
        <v>517.52910999999995</v>
      </c>
      <c r="C1210" s="95">
        <f t="shared" si="286"/>
        <v>500</v>
      </c>
      <c r="D1210" s="96">
        <f ca="1">IF(A1210&lt;$B$1,VLOOKUP(A1210,[1]DI!$A$4:$B$15000,2,FALSE),0)</f>
        <v>0</v>
      </c>
      <c r="E1210" s="95">
        <f t="shared" ca="1" si="287"/>
        <v>0</v>
      </c>
      <c r="F1210" s="97">
        <f t="shared" si="284"/>
        <v>1.0925</v>
      </c>
      <c r="G1210" s="98">
        <f t="shared" ca="1" si="288"/>
        <v>1</v>
      </c>
      <c r="H1210" s="95">
        <f ca="1">TRUNC(PRODUCT(G$10:G1209),15)</f>
        <v>1.17973452732998</v>
      </c>
      <c r="I1210" s="95">
        <f t="shared" ca="1" si="289"/>
        <v>1.13977600897721</v>
      </c>
      <c r="J1210" s="95">
        <f t="shared" ca="1" si="290"/>
        <v>1.03505822</v>
      </c>
      <c r="K1210" s="95">
        <f t="shared" ca="1" si="291"/>
        <v>17.529109999999999</v>
      </c>
      <c r="L1210" s="99">
        <f>IF(VLOOKUP(A1210,$U$12:$AD$125,8)=VLOOKUP(A1209,$U$12:$AD$125,8),0,VLOOKUP(A1210,U$12:$AD$125,8))</f>
        <v>0</v>
      </c>
      <c r="M1210" s="100">
        <f>IF(L1210&gt;0,VLOOKUP(L1210,T$12:$AC$125,7),0)</f>
        <v>0</v>
      </c>
      <c r="N1210" s="95">
        <f t="shared" si="282"/>
        <v>0</v>
      </c>
      <c r="O1210" s="95">
        <f t="shared" ca="1" si="292"/>
        <v>17.529109999999999</v>
      </c>
      <c r="P1210" s="101" t="str">
        <f t="shared" si="293"/>
        <v>J=</v>
      </c>
      <c r="Q1210" s="102">
        <f t="shared" si="294"/>
        <v>44671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  <c r="FI1210" s="20"/>
      <c r="FJ1210" s="20"/>
      <c r="FK1210" s="20"/>
      <c r="FL1210" s="20"/>
      <c r="FM1210" s="20"/>
      <c r="FN1210" s="20"/>
      <c r="FO1210" s="20"/>
      <c r="FP1210" s="20"/>
    </row>
    <row r="1211" spans="1:172" x14ac:dyDescent="0.2">
      <c r="A1211" s="93">
        <f t="shared" si="283"/>
        <v>44626</v>
      </c>
      <c r="B1211" s="94">
        <f t="shared" ca="1" si="285"/>
        <v>517.52910999999995</v>
      </c>
      <c r="C1211" s="95">
        <f t="shared" si="286"/>
        <v>500</v>
      </c>
      <c r="D1211" s="96">
        <f ca="1">IF(A1211&lt;$B$1,VLOOKUP(A1211,[1]DI!$A$4:$B$15000,2,FALSE),0)</f>
        <v>0</v>
      </c>
      <c r="E1211" s="95">
        <f t="shared" ca="1" si="287"/>
        <v>0</v>
      </c>
      <c r="F1211" s="97">
        <f t="shared" si="284"/>
        <v>1.0925</v>
      </c>
      <c r="G1211" s="98">
        <f t="shared" ca="1" si="288"/>
        <v>1</v>
      </c>
      <c r="H1211" s="95">
        <f ca="1">TRUNC(PRODUCT(G$10:G1210),15)</f>
        <v>1.17973452732998</v>
      </c>
      <c r="I1211" s="95">
        <f t="shared" ca="1" si="289"/>
        <v>1.13977600897721</v>
      </c>
      <c r="J1211" s="95">
        <f t="shared" ca="1" si="290"/>
        <v>1.03505822</v>
      </c>
      <c r="K1211" s="95">
        <f t="shared" ca="1" si="291"/>
        <v>17.529109999999999</v>
      </c>
      <c r="L1211" s="99">
        <f>IF(VLOOKUP(A1211,$U$12:$AD$125,8)=VLOOKUP(A1210,$U$12:$AD$125,8),0,VLOOKUP(A1211,U$12:$AD$125,8))</f>
        <v>0</v>
      </c>
      <c r="M1211" s="100">
        <f>IF(L1211&gt;0,VLOOKUP(L1211,T$12:$AC$125,7),0)</f>
        <v>0</v>
      </c>
      <c r="N1211" s="95">
        <f t="shared" si="282"/>
        <v>0</v>
      </c>
      <c r="O1211" s="95">
        <f t="shared" ca="1" si="292"/>
        <v>17.529109999999999</v>
      </c>
      <c r="P1211" s="101" t="str">
        <f t="shared" si="293"/>
        <v>J=</v>
      </c>
      <c r="Q1211" s="102">
        <f t="shared" si="294"/>
        <v>44671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  <c r="FI1211" s="20"/>
      <c r="FJ1211" s="20"/>
      <c r="FK1211" s="20"/>
      <c r="FL1211" s="20"/>
      <c r="FM1211" s="20"/>
      <c r="FN1211" s="20"/>
      <c r="FO1211" s="20"/>
      <c r="FP1211" s="20"/>
    </row>
    <row r="1212" spans="1:172" x14ac:dyDescent="0.2">
      <c r="A1212" s="93">
        <f t="shared" si="283"/>
        <v>44627</v>
      </c>
      <c r="B1212" s="94">
        <f t="shared" ca="1" si="285"/>
        <v>517.52910999999995</v>
      </c>
      <c r="C1212" s="95">
        <f t="shared" si="286"/>
        <v>500</v>
      </c>
      <c r="D1212" s="96">
        <f ca="1">IF(A1212&lt;$B$1,VLOOKUP(A1212,[1]DI!$A$4:$B$15000,2,FALSE),0)</f>
        <v>0.1065</v>
      </c>
      <c r="E1212" s="95">
        <f t="shared" ca="1" si="287"/>
        <v>4.0168000000000002E-4</v>
      </c>
      <c r="F1212" s="97">
        <f t="shared" si="284"/>
        <v>1.0925</v>
      </c>
      <c r="G1212" s="98">
        <f t="shared" ca="1" si="288"/>
        <v>1.0004388354</v>
      </c>
      <c r="H1212" s="95">
        <f ca="1">TRUNC(PRODUCT(G$10:G1211),15)</f>
        <v>1.17973452732998</v>
      </c>
      <c r="I1212" s="95">
        <f t="shared" ca="1" si="289"/>
        <v>1.13977600897721</v>
      </c>
      <c r="J1212" s="95">
        <f t="shared" ca="1" si="290"/>
        <v>1.03505822</v>
      </c>
      <c r="K1212" s="95">
        <f t="shared" ca="1" si="291"/>
        <v>17.529109999999999</v>
      </c>
      <c r="L1212" s="99">
        <f>IF(VLOOKUP(A1212,$U$12:$AD$125,8)=VLOOKUP(A1211,$U$12:$AD$125,8),0,VLOOKUP(A1212,U$12:$AD$125,8))</f>
        <v>0</v>
      </c>
      <c r="M1212" s="100">
        <f>IF(L1212&gt;0,VLOOKUP(L1212,T$12:$AC$125,7),0)</f>
        <v>0</v>
      </c>
      <c r="N1212" s="95">
        <f t="shared" si="282"/>
        <v>0</v>
      </c>
      <c r="O1212" s="95">
        <f t="shared" ca="1" si="292"/>
        <v>17.529109999999999</v>
      </c>
      <c r="P1212" s="101" t="str">
        <f t="shared" si="293"/>
        <v>J=</v>
      </c>
      <c r="Q1212" s="102">
        <f t="shared" si="294"/>
        <v>44671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  <c r="FI1212" s="20"/>
      <c r="FJ1212" s="20"/>
      <c r="FK1212" s="20"/>
      <c r="FL1212" s="20"/>
      <c r="FM1212" s="20"/>
      <c r="FN1212" s="20"/>
      <c r="FO1212" s="20"/>
      <c r="FP1212" s="20"/>
    </row>
    <row r="1213" spans="1:172" x14ac:dyDescent="0.2">
      <c r="A1213" s="93">
        <f t="shared" si="283"/>
        <v>44628</v>
      </c>
      <c r="B1213" s="94">
        <f t="shared" ca="1" si="285"/>
        <v>517.75621999999998</v>
      </c>
      <c r="C1213" s="95">
        <f t="shared" si="286"/>
        <v>500</v>
      </c>
      <c r="D1213" s="96">
        <f ca="1">IF(A1213&lt;$B$1,VLOOKUP(A1213,[1]DI!$A$4:$B$15000,2,FALSE),0)</f>
        <v>0.1065</v>
      </c>
      <c r="E1213" s="95">
        <f t="shared" ca="1" si="287"/>
        <v>4.0168000000000002E-4</v>
      </c>
      <c r="F1213" s="97">
        <f t="shared" si="284"/>
        <v>1.0925</v>
      </c>
      <c r="G1213" s="98">
        <f t="shared" ca="1" si="288"/>
        <v>1.0004388354</v>
      </c>
      <c r="H1213" s="95">
        <f ca="1">TRUNC(PRODUCT(G$10:G1212),15)</f>
        <v>1.18025223660317</v>
      </c>
      <c r="I1213" s="95">
        <f t="shared" ca="1" si="289"/>
        <v>1.13977600897721</v>
      </c>
      <c r="J1213" s="95">
        <f t="shared" ca="1" si="290"/>
        <v>1.03551244</v>
      </c>
      <c r="K1213" s="95">
        <f t="shared" ca="1" si="291"/>
        <v>17.756219999999999</v>
      </c>
      <c r="L1213" s="99">
        <f>IF(VLOOKUP(A1213,$U$12:$AD$125,8)=VLOOKUP(A1212,$U$12:$AD$125,8),0,VLOOKUP(A1213,U$12:$AD$125,8))</f>
        <v>0</v>
      </c>
      <c r="M1213" s="100">
        <f>IF(L1213&gt;0,VLOOKUP(L1213,T$12:$AC$125,7),0)</f>
        <v>0</v>
      </c>
      <c r="N1213" s="95">
        <f t="shared" si="282"/>
        <v>0</v>
      </c>
      <c r="O1213" s="95">
        <f t="shared" ca="1" si="292"/>
        <v>17.756219999999999</v>
      </c>
      <c r="P1213" s="101" t="str">
        <f t="shared" si="293"/>
        <v>J=</v>
      </c>
      <c r="Q1213" s="102">
        <f t="shared" si="294"/>
        <v>44671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  <c r="FI1213" s="20"/>
      <c r="FJ1213" s="20"/>
      <c r="FK1213" s="20"/>
      <c r="FL1213" s="20"/>
      <c r="FM1213" s="20"/>
      <c r="FN1213" s="20"/>
      <c r="FO1213" s="20"/>
      <c r="FP1213" s="20"/>
    </row>
    <row r="1214" spans="1:172" x14ac:dyDescent="0.2">
      <c r="A1214" s="93">
        <f t="shared" si="283"/>
        <v>44629</v>
      </c>
      <c r="B1214" s="94">
        <f t="shared" ca="1" si="285"/>
        <v>517.98343</v>
      </c>
      <c r="C1214" s="95">
        <f t="shared" si="286"/>
        <v>500</v>
      </c>
      <c r="D1214" s="96">
        <f ca="1">IF(A1214&lt;$B$1,VLOOKUP(A1214,[1]DI!$A$4:$B$15000,2,FALSE),0)</f>
        <v>0.1065</v>
      </c>
      <c r="E1214" s="95">
        <f t="shared" ca="1" si="287"/>
        <v>4.0168000000000002E-4</v>
      </c>
      <c r="F1214" s="97">
        <f t="shared" si="284"/>
        <v>1.0925</v>
      </c>
      <c r="G1214" s="98">
        <f t="shared" ca="1" si="288"/>
        <v>1.0004388354</v>
      </c>
      <c r="H1214" s="95">
        <f ca="1">TRUNC(PRODUCT(G$10:G1213),15)</f>
        <v>1.18077017306552</v>
      </c>
      <c r="I1214" s="95">
        <f t="shared" ca="1" si="289"/>
        <v>1.13977600897721</v>
      </c>
      <c r="J1214" s="95">
        <f t="shared" ca="1" si="290"/>
        <v>1.03596686</v>
      </c>
      <c r="K1214" s="95">
        <f t="shared" ca="1" si="291"/>
        <v>17.983429999999998</v>
      </c>
      <c r="L1214" s="99">
        <f>IF(VLOOKUP(A1214,$U$12:$AD$125,8)=VLOOKUP(A1213,$U$12:$AD$125,8),0,VLOOKUP(A1214,U$12:$AD$125,8))</f>
        <v>0</v>
      </c>
      <c r="M1214" s="100">
        <f>IF(L1214&gt;0,VLOOKUP(L1214,T$12:$AC$125,7),0)</f>
        <v>0</v>
      </c>
      <c r="N1214" s="95">
        <f t="shared" si="282"/>
        <v>0</v>
      </c>
      <c r="O1214" s="95">
        <f t="shared" ca="1" si="292"/>
        <v>17.983429999999998</v>
      </c>
      <c r="P1214" s="101" t="str">
        <f t="shared" si="293"/>
        <v>J=</v>
      </c>
      <c r="Q1214" s="102">
        <f t="shared" si="294"/>
        <v>44671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  <c r="FI1214" s="20"/>
      <c r="FJ1214" s="20"/>
      <c r="FK1214" s="20"/>
      <c r="FL1214" s="20"/>
      <c r="FM1214" s="20"/>
      <c r="FN1214" s="20"/>
      <c r="FO1214" s="20"/>
      <c r="FP1214" s="20"/>
    </row>
    <row r="1215" spans="1:172" x14ac:dyDescent="0.2">
      <c r="A1215" s="93">
        <f t="shared" si="283"/>
        <v>44630</v>
      </c>
      <c r="B1215" s="94">
        <f t="shared" ca="1" si="285"/>
        <v>518.21073999999999</v>
      </c>
      <c r="C1215" s="95">
        <f t="shared" si="286"/>
        <v>500</v>
      </c>
      <c r="D1215" s="96">
        <f ca="1">IF(A1215&lt;$B$1,VLOOKUP(A1215,[1]DI!$A$4:$B$15000,2,FALSE),0)</f>
        <v>0.1065</v>
      </c>
      <c r="E1215" s="95">
        <f t="shared" ca="1" si="287"/>
        <v>4.0168000000000002E-4</v>
      </c>
      <c r="F1215" s="97">
        <f t="shared" si="284"/>
        <v>1.0925</v>
      </c>
      <c r="G1215" s="98">
        <f t="shared" ca="1" si="288"/>
        <v>1.0004388354</v>
      </c>
      <c r="H1215" s="95">
        <f ca="1">TRUNC(PRODUCT(G$10:G1214),15)</f>
        <v>1.18128833681673</v>
      </c>
      <c r="I1215" s="95">
        <f t="shared" ca="1" si="289"/>
        <v>1.13977600897721</v>
      </c>
      <c r="J1215" s="95">
        <f t="shared" ca="1" si="290"/>
        <v>1.03642148</v>
      </c>
      <c r="K1215" s="95">
        <f t="shared" ca="1" si="291"/>
        <v>18.210740000000001</v>
      </c>
      <c r="L1215" s="99">
        <f>IF(VLOOKUP(A1215,$U$12:$AD$125,8)=VLOOKUP(A1214,$U$12:$AD$125,8),0,VLOOKUP(A1215,U$12:$AD$125,8))</f>
        <v>0</v>
      </c>
      <c r="M1215" s="100">
        <f>IF(L1215&gt;0,VLOOKUP(L1215,T$12:$AC$125,7),0)</f>
        <v>0</v>
      </c>
      <c r="N1215" s="95">
        <f t="shared" si="282"/>
        <v>0</v>
      </c>
      <c r="O1215" s="95">
        <f t="shared" ca="1" si="292"/>
        <v>18.210740000000001</v>
      </c>
      <c r="P1215" s="101" t="str">
        <f t="shared" si="293"/>
        <v>J=</v>
      </c>
      <c r="Q1215" s="102">
        <f t="shared" si="294"/>
        <v>44671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  <c r="FI1215" s="20"/>
      <c r="FJ1215" s="20"/>
      <c r="FK1215" s="20"/>
      <c r="FL1215" s="20"/>
      <c r="FM1215" s="20"/>
      <c r="FN1215" s="20"/>
      <c r="FO1215" s="20"/>
      <c r="FP1215" s="20"/>
    </row>
    <row r="1216" spans="1:172" x14ac:dyDescent="0.2">
      <c r="A1216" s="93">
        <f t="shared" si="283"/>
        <v>44631</v>
      </c>
      <c r="B1216" s="94">
        <f t="shared" ca="1" si="285"/>
        <v>518.43814999999995</v>
      </c>
      <c r="C1216" s="95">
        <f t="shared" si="286"/>
        <v>500</v>
      </c>
      <c r="D1216" s="96">
        <f ca="1">IF(A1216&lt;$B$1,VLOOKUP(A1216,[1]DI!$A$4:$B$15000,2,FALSE),0)</f>
        <v>0.1065</v>
      </c>
      <c r="E1216" s="95">
        <f t="shared" ca="1" si="287"/>
        <v>4.0168000000000002E-4</v>
      </c>
      <c r="F1216" s="97">
        <f t="shared" si="284"/>
        <v>1.0925</v>
      </c>
      <c r="G1216" s="98">
        <f t="shared" ca="1" si="288"/>
        <v>1.0004388354</v>
      </c>
      <c r="H1216" s="95">
        <f ca="1">TRUNC(PRODUCT(G$10:G1215),15)</f>
        <v>1.1818067279565301</v>
      </c>
      <c r="I1216" s="95">
        <f t="shared" ca="1" si="289"/>
        <v>1.13977600897721</v>
      </c>
      <c r="J1216" s="95">
        <f t="shared" ca="1" si="290"/>
        <v>1.0368763000000001</v>
      </c>
      <c r="K1216" s="95">
        <f t="shared" ca="1" si="291"/>
        <v>18.43815</v>
      </c>
      <c r="L1216" s="99">
        <f>IF(VLOOKUP(A1216,$U$12:$AD$125,8)=VLOOKUP(A1215,$U$12:$AD$125,8),0,VLOOKUP(A1216,U$12:$AD$125,8))</f>
        <v>0</v>
      </c>
      <c r="M1216" s="100">
        <f>IF(L1216&gt;0,VLOOKUP(L1216,T$12:$AC$125,7),0)</f>
        <v>0</v>
      </c>
      <c r="N1216" s="95">
        <f t="shared" si="282"/>
        <v>0</v>
      </c>
      <c r="O1216" s="95">
        <f t="shared" ca="1" si="292"/>
        <v>18.43815</v>
      </c>
      <c r="P1216" s="101" t="str">
        <f t="shared" si="293"/>
        <v>J=</v>
      </c>
      <c r="Q1216" s="102">
        <f t="shared" si="294"/>
        <v>44671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  <c r="FI1216" s="20"/>
      <c r="FJ1216" s="20"/>
      <c r="FK1216" s="20"/>
      <c r="FL1216" s="20"/>
      <c r="FM1216" s="20"/>
      <c r="FN1216" s="20"/>
      <c r="FO1216" s="20"/>
      <c r="FP1216" s="20"/>
    </row>
    <row r="1217" spans="1:175" x14ac:dyDescent="0.2">
      <c r="A1217" s="93">
        <f t="shared" si="283"/>
        <v>44632</v>
      </c>
      <c r="B1217" s="94">
        <f t="shared" ca="1" si="285"/>
        <v>518.66566</v>
      </c>
      <c r="C1217" s="95">
        <f t="shared" si="286"/>
        <v>500</v>
      </c>
      <c r="D1217" s="96">
        <f ca="1">IF(A1217&lt;$B$1,VLOOKUP(A1217,[1]DI!$A$4:$B$15000,2,FALSE),0)</f>
        <v>0</v>
      </c>
      <c r="E1217" s="95">
        <f t="shared" ca="1" si="287"/>
        <v>0</v>
      </c>
      <c r="F1217" s="97">
        <f t="shared" si="284"/>
        <v>1.0925</v>
      </c>
      <c r="G1217" s="98">
        <f t="shared" ca="1" si="288"/>
        <v>1</v>
      </c>
      <c r="H1217" s="95">
        <f ca="1">TRUNC(PRODUCT(G$10:G1216),15)</f>
        <v>1.1823253465847201</v>
      </c>
      <c r="I1217" s="95">
        <f t="shared" ca="1" si="289"/>
        <v>1.13977600897721</v>
      </c>
      <c r="J1217" s="95">
        <f t="shared" ca="1" si="290"/>
        <v>1.0373313200000001</v>
      </c>
      <c r="K1217" s="95">
        <f t="shared" ca="1" si="291"/>
        <v>18.665659999999999</v>
      </c>
      <c r="L1217" s="99">
        <f>IF(VLOOKUP(A1217,$U$12:$AD$125,8)=VLOOKUP(A1216,$U$12:$AD$125,8),0,VLOOKUP(A1217,U$12:$AD$125,8))</f>
        <v>0</v>
      </c>
      <c r="M1217" s="100">
        <f>IF(L1217&gt;0,VLOOKUP(L1217,T$12:$AC$125,7),0)</f>
        <v>0</v>
      </c>
      <c r="N1217" s="95">
        <f t="shared" si="282"/>
        <v>0</v>
      </c>
      <c r="O1217" s="95">
        <f t="shared" ca="1" si="292"/>
        <v>18.665659999999999</v>
      </c>
      <c r="P1217" s="101" t="str">
        <f t="shared" si="293"/>
        <v>J=</v>
      </c>
      <c r="Q1217" s="102">
        <f t="shared" si="294"/>
        <v>44671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  <c r="FI1217" s="20"/>
      <c r="FJ1217" s="20"/>
      <c r="FK1217" s="20"/>
      <c r="FL1217" s="20"/>
      <c r="FM1217" s="20"/>
      <c r="FN1217" s="20"/>
      <c r="FO1217" s="20"/>
      <c r="FP1217" s="20"/>
    </row>
    <row r="1218" spans="1:175" x14ac:dyDescent="0.2">
      <c r="A1218" s="93">
        <f t="shared" si="283"/>
        <v>44633</v>
      </c>
      <c r="B1218" s="94">
        <f t="shared" ca="1" si="285"/>
        <v>518.66566</v>
      </c>
      <c r="C1218" s="95">
        <f t="shared" si="286"/>
        <v>500</v>
      </c>
      <c r="D1218" s="96">
        <f ca="1">IF(A1218&lt;$B$1,VLOOKUP(A1218,[1]DI!$A$4:$B$15000,2,FALSE),0)</f>
        <v>0</v>
      </c>
      <c r="E1218" s="95">
        <f t="shared" ca="1" si="287"/>
        <v>0</v>
      </c>
      <c r="F1218" s="97">
        <f t="shared" si="284"/>
        <v>1.0925</v>
      </c>
      <c r="G1218" s="98">
        <f t="shared" ca="1" si="288"/>
        <v>1</v>
      </c>
      <c r="H1218" s="95">
        <f ca="1">TRUNC(PRODUCT(G$10:G1217),15)</f>
        <v>1.1823253465847201</v>
      </c>
      <c r="I1218" s="95">
        <f t="shared" ca="1" si="289"/>
        <v>1.13977600897721</v>
      </c>
      <c r="J1218" s="95">
        <f t="shared" ca="1" si="290"/>
        <v>1.0373313200000001</v>
      </c>
      <c r="K1218" s="95">
        <f t="shared" ca="1" si="291"/>
        <v>18.665659999999999</v>
      </c>
      <c r="L1218" s="99">
        <f>IF(VLOOKUP(A1218,$U$12:$AD$125,8)=VLOOKUP(A1217,$U$12:$AD$125,8),0,VLOOKUP(A1218,U$12:$AD$125,8))</f>
        <v>0</v>
      </c>
      <c r="M1218" s="100">
        <f>IF(L1218&gt;0,VLOOKUP(L1218,T$12:$AC$125,7),0)</f>
        <v>0</v>
      </c>
      <c r="N1218" s="95">
        <f t="shared" si="282"/>
        <v>0</v>
      </c>
      <c r="O1218" s="95">
        <f t="shared" ca="1" si="292"/>
        <v>18.665659999999999</v>
      </c>
      <c r="P1218" s="101" t="str">
        <f t="shared" si="293"/>
        <v>J=</v>
      </c>
      <c r="Q1218" s="102">
        <f t="shared" si="294"/>
        <v>44671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  <c r="FI1218" s="20"/>
      <c r="FJ1218" s="20"/>
      <c r="FK1218" s="20"/>
      <c r="FL1218" s="20"/>
      <c r="FM1218" s="20"/>
      <c r="FN1218" s="20"/>
      <c r="FO1218" s="20"/>
      <c r="FP1218" s="20"/>
    </row>
    <row r="1219" spans="1:175" x14ac:dyDescent="0.2">
      <c r="A1219" s="93">
        <f t="shared" si="283"/>
        <v>44634</v>
      </c>
      <c r="B1219" s="94">
        <f t="shared" ca="1" si="285"/>
        <v>518.66566</v>
      </c>
      <c r="C1219" s="95">
        <f t="shared" si="286"/>
        <v>500</v>
      </c>
      <c r="D1219" s="96">
        <f ca="1">IF(A1219&lt;$B$1,VLOOKUP(A1219,[1]DI!$A$4:$B$15000,2,FALSE),0)</f>
        <v>0.1065</v>
      </c>
      <c r="E1219" s="95">
        <f t="shared" ca="1" si="287"/>
        <v>4.0168000000000002E-4</v>
      </c>
      <c r="F1219" s="97">
        <f t="shared" si="284"/>
        <v>1.0925</v>
      </c>
      <c r="G1219" s="98">
        <f t="shared" ca="1" si="288"/>
        <v>1.0004388354</v>
      </c>
      <c r="H1219" s="95">
        <f ca="1">TRUNC(PRODUCT(G$10:G1218),15)</f>
        <v>1.1823253465847201</v>
      </c>
      <c r="I1219" s="95">
        <f t="shared" ca="1" si="289"/>
        <v>1.13977600897721</v>
      </c>
      <c r="J1219" s="95">
        <f t="shared" ca="1" si="290"/>
        <v>1.0373313200000001</v>
      </c>
      <c r="K1219" s="95">
        <f t="shared" ca="1" si="291"/>
        <v>18.665659999999999</v>
      </c>
      <c r="L1219" s="99">
        <f>IF(VLOOKUP(A1219,$U$12:$AD$125,8)=VLOOKUP(A1218,$U$12:$AD$125,8),0,VLOOKUP(A1219,U$12:$AD$125,8))</f>
        <v>0</v>
      </c>
      <c r="M1219" s="100">
        <f>IF(L1219&gt;0,VLOOKUP(L1219,T$12:$AC$125,7),0)</f>
        <v>0</v>
      </c>
      <c r="N1219" s="95">
        <f t="shared" si="282"/>
        <v>0</v>
      </c>
      <c r="O1219" s="95">
        <f t="shared" ca="1" si="292"/>
        <v>18.665659999999999</v>
      </c>
      <c r="P1219" s="101" t="str">
        <f t="shared" si="293"/>
        <v>J=</v>
      </c>
      <c r="Q1219" s="102">
        <f t="shared" si="294"/>
        <v>44671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  <c r="FI1219" s="20"/>
      <c r="FJ1219" s="20"/>
      <c r="FK1219" s="20"/>
      <c r="FL1219" s="20"/>
      <c r="FM1219" s="20"/>
      <c r="FN1219" s="20"/>
      <c r="FO1219" s="20"/>
      <c r="FP1219" s="20"/>
    </row>
    <row r="1220" spans="1:175" x14ac:dyDescent="0.2">
      <c r="A1220" s="93">
        <f t="shared" si="283"/>
        <v>44635</v>
      </c>
      <c r="B1220" s="94">
        <f t="shared" ca="1" si="285"/>
        <v>518.89326500000004</v>
      </c>
      <c r="C1220" s="95">
        <f t="shared" si="286"/>
        <v>500</v>
      </c>
      <c r="D1220" s="96">
        <f ca="1">IF(A1220&lt;$B$1,VLOOKUP(A1220,[1]DI!$A$4:$B$15000,2,FALSE),0)</f>
        <v>0.1065</v>
      </c>
      <c r="E1220" s="95">
        <f t="shared" ca="1" si="287"/>
        <v>4.0168000000000002E-4</v>
      </c>
      <c r="F1220" s="97">
        <f t="shared" si="284"/>
        <v>1.0925</v>
      </c>
      <c r="G1220" s="98">
        <f t="shared" ca="1" si="288"/>
        <v>1.0004388354</v>
      </c>
      <c r="H1220" s="95">
        <f ca="1">TRUNC(PRODUCT(G$10:G1219),15)</f>
        <v>1.18284419280111</v>
      </c>
      <c r="I1220" s="95">
        <f t="shared" ca="1" si="289"/>
        <v>1.13977600897721</v>
      </c>
      <c r="J1220" s="95">
        <f t="shared" ca="1" si="290"/>
        <v>1.03778653</v>
      </c>
      <c r="K1220" s="95">
        <f t="shared" ca="1" si="291"/>
        <v>18.893265</v>
      </c>
      <c r="L1220" s="99">
        <f>IF(VLOOKUP(A1220,$U$12:$AD$125,8)=VLOOKUP(A1219,$U$12:$AD$125,8),0,VLOOKUP(A1220,U$12:$AD$125,8))</f>
        <v>0</v>
      </c>
      <c r="M1220" s="100">
        <f>IF(L1220&gt;0,VLOOKUP(L1220,T$12:$AC$125,7),0)</f>
        <v>0</v>
      </c>
      <c r="N1220" s="95">
        <f t="shared" si="282"/>
        <v>0</v>
      </c>
      <c r="O1220" s="95">
        <f t="shared" ca="1" si="292"/>
        <v>18.893265</v>
      </c>
      <c r="P1220" s="101" t="str">
        <f t="shared" si="293"/>
        <v>J=</v>
      </c>
      <c r="Q1220" s="102">
        <f t="shared" si="294"/>
        <v>44671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  <c r="FI1220" s="20"/>
      <c r="FJ1220" s="20"/>
      <c r="FK1220" s="20"/>
      <c r="FL1220" s="20"/>
      <c r="FM1220" s="20"/>
      <c r="FN1220" s="20"/>
      <c r="FO1220" s="20"/>
      <c r="FP1220" s="20"/>
    </row>
    <row r="1221" spans="1:175" x14ac:dyDescent="0.2">
      <c r="A1221" s="93">
        <f t="shared" si="283"/>
        <v>44636</v>
      </c>
      <c r="B1221" s="94">
        <f t="shared" ca="1" si="285"/>
        <v>519.12097500000004</v>
      </c>
      <c r="C1221" s="95">
        <f t="shared" si="286"/>
        <v>500</v>
      </c>
      <c r="D1221" s="96">
        <f ca="1">IF(A1221&lt;$B$1,VLOOKUP(A1221,[1]DI!$A$4:$B$15000,2,FALSE),0)</f>
        <v>0.1065</v>
      </c>
      <c r="E1221" s="95">
        <f t="shared" ca="1" si="287"/>
        <v>4.0168000000000002E-4</v>
      </c>
      <c r="F1221" s="97">
        <f t="shared" si="284"/>
        <v>1.0925</v>
      </c>
      <c r="G1221" s="98">
        <f t="shared" ca="1" si="288"/>
        <v>1.0004388354</v>
      </c>
      <c r="H1221" s="95">
        <f ca="1">TRUNC(PRODUCT(G$10:G1220),15)</f>
        <v>1.1833632667056</v>
      </c>
      <c r="I1221" s="95">
        <f t="shared" ca="1" si="289"/>
        <v>1.13977600897721</v>
      </c>
      <c r="J1221" s="95">
        <f t="shared" ca="1" si="290"/>
        <v>1.03824195</v>
      </c>
      <c r="K1221" s="95">
        <f t="shared" ca="1" si="291"/>
        <v>19.120975000000001</v>
      </c>
      <c r="L1221" s="99">
        <f>IF(VLOOKUP(A1221,$U$12:$AD$125,8)=VLOOKUP(A1220,$U$12:$AD$125,8),0,VLOOKUP(A1221,U$12:$AD$125,8))</f>
        <v>0</v>
      </c>
      <c r="M1221" s="100">
        <f>IF(L1221&gt;0,VLOOKUP(L1221,T$12:$AC$125,7),0)</f>
        <v>0</v>
      </c>
      <c r="N1221" s="95">
        <f t="shared" si="282"/>
        <v>0</v>
      </c>
      <c r="O1221" s="95">
        <f t="shared" ca="1" si="292"/>
        <v>19.120975000000001</v>
      </c>
      <c r="P1221" s="101" t="str">
        <f t="shared" si="293"/>
        <v>J=</v>
      </c>
      <c r="Q1221" s="102">
        <f t="shared" si="294"/>
        <v>44671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  <c r="FI1221" s="20"/>
      <c r="FJ1221" s="20"/>
      <c r="FK1221" s="20"/>
      <c r="FL1221" s="20"/>
      <c r="FM1221" s="20"/>
      <c r="FN1221" s="20"/>
      <c r="FO1221" s="20"/>
      <c r="FP1221" s="20"/>
    </row>
    <row r="1222" spans="1:175" x14ac:dyDescent="0.2">
      <c r="A1222" s="93">
        <f t="shared" si="283"/>
        <v>44637</v>
      </c>
      <c r="B1222" s="94">
        <f t="shared" ca="1" si="285"/>
        <v>519.34878500000002</v>
      </c>
      <c r="C1222" s="95">
        <f t="shared" si="286"/>
        <v>500</v>
      </c>
      <c r="D1222" s="96">
        <f ca="1">IF(A1222&lt;$B$1,VLOOKUP(A1222,[1]DI!$A$4:$B$15000,2,FALSE),0)</f>
        <v>0.11649999999999999</v>
      </c>
      <c r="E1222" s="95">
        <f t="shared" ca="1" si="287"/>
        <v>4.3739000000000001E-4</v>
      </c>
      <c r="F1222" s="97">
        <f t="shared" si="284"/>
        <v>1.0925</v>
      </c>
      <c r="G1222" s="98">
        <f t="shared" ca="1" si="288"/>
        <v>1.0004778485750001</v>
      </c>
      <c r="H1222" s="95">
        <f ca="1">TRUNC(PRODUCT(G$10:G1221),15)</f>
        <v>1.18388256839809</v>
      </c>
      <c r="I1222" s="95">
        <f t="shared" ca="1" si="289"/>
        <v>1.13977600897721</v>
      </c>
      <c r="J1222" s="95">
        <f t="shared" ca="1" si="290"/>
        <v>1.0386975700000001</v>
      </c>
      <c r="K1222" s="95">
        <f t="shared" ca="1" si="291"/>
        <v>19.348784999999999</v>
      </c>
      <c r="L1222" s="99">
        <f>IF(VLOOKUP(A1222,$U$12:$AD$125,8)=VLOOKUP(A1221,$U$12:$AD$125,8),0,VLOOKUP(A1222,U$12:$AD$125,8))</f>
        <v>0</v>
      </c>
      <c r="M1222" s="100">
        <f>IF(L1222&gt;0,VLOOKUP(L1222,T$12:$AC$125,7),0)</f>
        <v>0</v>
      </c>
      <c r="N1222" s="95">
        <f t="shared" si="282"/>
        <v>0</v>
      </c>
      <c r="O1222" s="95">
        <f t="shared" ca="1" si="292"/>
        <v>19.348784999999999</v>
      </c>
      <c r="P1222" s="101" t="str">
        <f t="shared" si="293"/>
        <v>J=</v>
      </c>
      <c r="Q1222" s="102">
        <f t="shared" si="294"/>
        <v>44671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  <c r="FI1222" s="20"/>
      <c r="FJ1222" s="20"/>
      <c r="FK1222" s="20"/>
      <c r="FL1222" s="20"/>
      <c r="FM1222" s="20"/>
      <c r="FN1222" s="20"/>
      <c r="FO1222" s="20"/>
      <c r="FP1222" s="20"/>
    </row>
    <row r="1223" spans="1:175" x14ac:dyDescent="0.2">
      <c r="A1223" s="93">
        <f t="shared" si="283"/>
        <v>44638</v>
      </c>
      <c r="B1223" s="94">
        <f t="shared" ca="1" si="285"/>
        <v>519.59695499999998</v>
      </c>
      <c r="C1223" s="95">
        <f t="shared" si="286"/>
        <v>500</v>
      </c>
      <c r="D1223" s="96">
        <f ca="1">IF(A1223&lt;$B$1,VLOOKUP(A1223,[1]DI!$A$4:$B$15000,2,FALSE),0)</f>
        <v>0.11649999999999999</v>
      </c>
      <c r="E1223" s="95">
        <f t="shared" ca="1" si="287"/>
        <v>4.3739000000000001E-4</v>
      </c>
      <c r="F1223" s="97">
        <f t="shared" si="284"/>
        <v>1.0925</v>
      </c>
      <c r="G1223" s="98">
        <f t="shared" ca="1" si="288"/>
        <v>1.0004778485750001</v>
      </c>
      <c r="H1223" s="95">
        <f ca="1">TRUNC(PRODUCT(G$10:G1222),15)</f>
        <v>1.18444828499637</v>
      </c>
      <c r="I1223" s="95">
        <f t="shared" ca="1" si="289"/>
        <v>1.13977600897721</v>
      </c>
      <c r="J1223" s="95">
        <f t="shared" ca="1" si="290"/>
        <v>1.0391939100000001</v>
      </c>
      <c r="K1223" s="95">
        <f t="shared" ca="1" si="291"/>
        <v>19.596955000000001</v>
      </c>
      <c r="L1223" s="99">
        <f>IF(VLOOKUP(A1223,$U$12:$AD$125,8)=VLOOKUP(A1222,$U$12:$AD$125,8),0,VLOOKUP(A1223,U$12:$AD$125,8))</f>
        <v>0</v>
      </c>
      <c r="M1223" s="100">
        <f>IF(L1223&gt;0,VLOOKUP(L1223,T$12:$AC$125,7),0)</f>
        <v>0</v>
      </c>
      <c r="N1223" s="95">
        <f t="shared" si="282"/>
        <v>0</v>
      </c>
      <c r="O1223" s="95">
        <f t="shared" ca="1" si="292"/>
        <v>19.596955000000001</v>
      </c>
      <c r="P1223" s="101" t="str">
        <f t="shared" si="293"/>
        <v>J=</v>
      </c>
      <c r="Q1223" s="102">
        <f t="shared" si="294"/>
        <v>44671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  <c r="FI1223" s="20"/>
      <c r="FJ1223" s="20"/>
      <c r="FK1223" s="20"/>
      <c r="FL1223" s="20"/>
      <c r="FM1223" s="20"/>
      <c r="FN1223" s="20"/>
      <c r="FO1223" s="20"/>
      <c r="FP1223" s="20"/>
    </row>
    <row r="1224" spans="1:175" x14ac:dyDescent="0.2">
      <c r="A1224" s="93">
        <f t="shared" si="283"/>
        <v>44639</v>
      </c>
      <c r="B1224" s="94">
        <f t="shared" ca="1" si="285"/>
        <v>519.84524499999998</v>
      </c>
      <c r="C1224" s="95">
        <f t="shared" si="286"/>
        <v>500</v>
      </c>
      <c r="D1224" s="96">
        <f ca="1">IF(A1224&lt;$B$1,VLOOKUP(A1224,[1]DI!$A$4:$B$15000,2,FALSE),0)</f>
        <v>0</v>
      </c>
      <c r="E1224" s="95">
        <f t="shared" ca="1" si="287"/>
        <v>0</v>
      </c>
      <c r="F1224" s="97">
        <f t="shared" si="284"/>
        <v>1.0925</v>
      </c>
      <c r="G1224" s="98">
        <f t="shared" ca="1" si="288"/>
        <v>1</v>
      </c>
      <c r="H1224" s="95">
        <f ca="1">TRUNC(PRODUCT(G$10:G1223),15)</f>
        <v>1.18501427192151</v>
      </c>
      <c r="I1224" s="95">
        <f t="shared" ca="1" si="289"/>
        <v>1.13977600897721</v>
      </c>
      <c r="J1224" s="95">
        <f t="shared" ca="1" si="290"/>
        <v>1.0396904899999999</v>
      </c>
      <c r="K1224" s="95">
        <f t="shared" ca="1" si="291"/>
        <v>19.845244999999998</v>
      </c>
      <c r="L1224" s="99">
        <f>IF(VLOOKUP(A1224,$U$12:$AD$125,8)=VLOOKUP(A1223,$U$12:$AD$125,8),0,VLOOKUP(A1224,U$12:$AD$125,8))</f>
        <v>0</v>
      </c>
      <c r="M1224" s="100">
        <f>IF(L1224&gt;0,VLOOKUP(L1224,T$12:$AC$125,7),0)</f>
        <v>0</v>
      </c>
      <c r="N1224" s="95">
        <f t="shared" si="282"/>
        <v>0</v>
      </c>
      <c r="O1224" s="95">
        <f t="shared" ca="1" si="292"/>
        <v>19.845244999999998</v>
      </c>
      <c r="P1224" s="101" t="str">
        <f t="shared" si="293"/>
        <v>J=</v>
      </c>
      <c r="Q1224" s="102">
        <f t="shared" si="294"/>
        <v>44671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  <c r="FI1224" s="20"/>
      <c r="FJ1224" s="20"/>
      <c r="FK1224" s="20"/>
      <c r="FL1224" s="20"/>
      <c r="FM1224" s="20"/>
      <c r="FN1224" s="20"/>
      <c r="FO1224" s="20"/>
      <c r="FP1224" s="20"/>
    </row>
    <row r="1225" spans="1:175" x14ac:dyDescent="0.2">
      <c r="A1225" s="93">
        <f t="shared" si="283"/>
        <v>44640</v>
      </c>
      <c r="B1225" s="94">
        <f t="shared" ca="1" si="285"/>
        <v>519.84524499999998</v>
      </c>
      <c r="C1225" s="95">
        <f t="shared" si="286"/>
        <v>500</v>
      </c>
      <c r="D1225" s="96">
        <f ca="1">IF(A1225&lt;$B$1,VLOOKUP(A1225,[1]DI!$A$4:$B$15000,2,FALSE),0)</f>
        <v>0</v>
      </c>
      <c r="E1225" s="95">
        <f t="shared" ca="1" si="287"/>
        <v>0</v>
      </c>
      <c r="F1225" s="97">
        <f t="shared" si="284"/>
        <v>1.0925</v>
      </c>
      <c r="G1225" s="98">
        <f t="shared" ca="1" si="288"/>
        <v>1</v>
      </c>
      <c r="H1225" s="95">
        <f ca="1">TRUNC(PRODUCT(G$10:G1224),15)</f>
        <v>1.18501427192151</v>
      </c>
      <c r="I1225" s="95">
        <f t="shared" ca="1" si="289"/>
        <v>1.13977600897721</v>
      </c>
      <c r="J1225" s="95">
        <f t="shared" ca="1" si="290"/>
        <v>1.0396904899999999</v>
      </c>
      <c r="K1225" s="95">
        <f t="shared" ca="1" si="291"/>
        <v>19.845244999999998</v>
      </c>
      <c r="L1225" s="99">
        <f>IF(VLOOKUP(A1225,$U$12:$AD$125,8)=VLOOKUP(A1224,$U$12:$AD$125,8),0,VLOOKUP(A1225,U$12:$AD$125,8))</f>
        <v>0</v>
      </c>
      <c r="M1225" s="100">
        <f>IF(L1225&gt;0,VLOOKUP(L1225,T$12:$AC$125,7),0)</f>
        <v>0</v>
      </c>
      <c r="N1225" s="95">
        <f t="shared" si="282"/>
        <v>0</v>
      </c>
      <c r="O1225" s="95">
        <f t="shared" ca="1" si="292"/>
        <v>19.845244999999998</v>
      </c>
      <c r="P1225" s="101" t="str">
        <f t="shared" si="293"/>
        <v>J=</v>
      </c>
      <c r="Q1225" s="102">
        <f t="shared" si="294"/>
        <v>44671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  <c r="FI1225" s="20"/>
      <c r="FJ1225" s="20"/>
      <c r="FK1225" s="20"/>
      <c r="FL1225" s="20"/>
      <c r="FM1225" s="20"/>
      <c r="FN1225" s="20"/>
      <c r="FO1225" s="20"/>
      <c r="FP1225" s="20"/>
    </row>
    <row r="1226" spans="1:175" x14ac:dyDescent="0.2">
      <c r="A1226" s="93">
        <f t="shared" si="283"/>
        <v>44641</v>
      </c>
      <c r="B1226" s="94">
        <f t="shared" ca="1" si="285"/>
        <v>519.84524499999998</v>
      </c>
      <c r="C1226" s="95">
        <f t="shared" si="286"/>
        <v>500</v>
      </c>
      <c r="D1226" s="96">
        <f ca="1">IF(A1226&lt;$B$1,VLOOKUP(A1226,[1]DI!$A$4:$B$15000,2,FALSE),0)</f>
        <v>0.11649999999999999</v>
      </c>
      <c r="E1226" s="95">
        <f t="shared" ca="1" si="287"/>
        <v>4.3739000000000001E-4</v>
      </c>
      <c r="F1226" s="97">
        <f t="shared" si="284"/>
        <v>1.0925</v>
      </c>
      <c r="G1226" s="98">
        <f t="shared" ca="1" si="288"/>
        <v>1.0004778485750001</v>
      </c>
      <c r="H1226" s="95">
        <f ca="1">TRUNC(PRODUCT(G$10:G1225),15)</f>
        <v>1.18501427192151</v>
      </c>
      <c r="I1226" s="95">
        <f t="shared" ca="1" si="289"/>
        <v>1.13977600897721</v>
      </c>
      <c r="J1226" s="95">
        <f t="shared" ca="1" si="290"/>
        <v>1.0396904899999999</v>
      </c>
      <c r="K1226" s="95">
        <f t="shared" ca="1" si="291"/>
        <v>19.845244999999998</v>
      </c>
      <c r="L1226" s="99">
        <f>IF(VLOOKUP(A1226,$U$12:$AD$125,8)=VLOOKUP(A1225,$U$12:$AD$125,8),0,VLOOKUP(A1226,U$12:$AD$125,8))</f>
        <v>0</v>
      </c>
      <c r="M1226" s="100">
        <f>IF(L1226&gt;0,VLOOKUP(L1226,T$12:$AC$125,7),0)</f>
        <v>0</v>
      </c>
      <c r="N1226" s="95">
        <f t="shared" si="282"/>
        <v>0</v>
      </c>
      <c r="O1226" s="95">
        <f t="shared" ca="1" si="292"/>
        <v>19.845244999999998</v>
      </c>
      <c r="P1226" s="101" t="str">
        <f t="shared" si="293"/>
        <v>J=</v>
      </c>
      <c r="Q1226" s="102">
        <f t="shared" si="294"/>
        <v>44671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  <c r="FI1226" s="20"/>
      <c r="FJ1226" s="20"/>
      <c r="FK1226" s="20"/>
      <c r="FL1226" s="20"/>
      <c r="FM1226" s="20"/>
      <c r="FN1226" s="20"/>
      <c r="FO1226" s="20"/>
      <c r="FP1226" s="20"/>
    </row>
    <row r="1227" spans="1:175" x14ac:dyDescent="0.2">
      <c r="A1227" s="93">
        <f t="shared" si="283"/>
        <v>44642</v>
      </c>
      <c r="B1227" s="94">
        <f t="shared" ca="1" si="285"/>
        <v>520.09365000000003</v>
      </c>
      <c r="C1227" s="95">
        <f t="shared" si="286"/>
        <v>500</v>
      </c>
      <c r="D1227" s="96">
        <f ca="1">IF(A1227&lt;$B$1,VLOOKUP(A1227,[1]DI!$A$4:$B$15000,2,FALSE),0)</f>
        <v>0.11649999999999999</v>
      </c>
      <c r="E1227" s="95">
        <f t="shared" ca="1" si="287"/>
        <v>4.3739000000000001E-4</v>
      </c>
      <c r="F1227" s="97">
        <f t="shared" si="284"/>
        <v>1.0925</v>
      </c>
      <c r="G1227" s="98">
        <f t="shared" ca="1" si="288"/>
        <v>1.0004778485750001</v>
      </c>
      <c r="H1227" s="95">
        <f ca="1">TRUNC(PRODUCT(G$10:G1226),15)</f>
        <v>1.18558052930271</v>
      </c>
      <c r="I1227" s="95">
        <f t="shared" ca="1" si="289"/>
        <v>1.13977600897721</v>
      </c>
      <c r="J1227" s="95">
        <f t="shared" ca="1" si="290"/>
        <v>1.0401872999999999</v>
      </c>
      <c r="K1227" s="95">
        <f t="shared" ca="1" si="291"/>
        <v>20.09365</v>
      </c>
      <c r="L1227" s="99">
        <f>IF(VLOOKUP(A1227,$U$12:$AD$125,8)=VLOOKUP(A1226,$U$12:$AD$125,8),0,VLOOKUP(A1227,U$12:$AD$125,8))</f>
        <v>0</v>
      </c>
      <c r="M1227" s="100">
        <f>IF(L1227&gt;0,VLOOKUP(L1227,T$12:$AC$125,7),0)</f>
        <v>0</v>
      </c>
      <c r="N1227" s="95">
        <f t="shared" ref="N1227:N1290" si="295">IF(M1227&gt;0,(C1227*M1227),0)</f>
        <v>0</v>
      </c>
      <c r="O1227" s="95">
        <f t="shared" ca="1" si="292"/>
        <v>20.09365</v>
      </c>
      <c r="P1227" s="101" t="str">
        <f t="shared" si="293"/>
        <v>J=</v>
      </c>
      <c r="Q1227" s="102">
        <f t="shared" si="294"/>
        <v>44671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  <c r="FI1227" s="20"/>
      <c r="FJ1227" s="20"/>
      <c r="FK1227" s="20"/>
      <c r="FL1227" s="20"/>
      <c r="FM1227" s="20"/>
      <c r="FN1227" s="20"/>
      <c r="FO1227" s="20"/>
      <c r="FP1227" s="20"/>
    </row>
    <row r="1228" spans="1:175" x14ac:dyDescent="0.2">
      <c r="A1228" s="93">
        <f t="shared" si="283"/>
        <v>44643</v>
      </c>
      <c r="B1228" s="94">
        <f t="shared" ca="1" si="285"/>
        <v>520.342175</v>
      </c>
      <c r="C1228" s="95">
        <f t="shared" si="286"/>
        <v>500</v>
      </c>
      <c r="D1228" s="96">
        <f ca="1">IF(A1228&lt;$B$1,VLOOKUP(A1228,[1]DI!$A$4:$B$15000,2,FALSE),0)</f>
        <v>0.11649999999999999</v>
      </c>
      <c r="E1228" s="95">
        <f t="shared" ca="1" si="287"/>
        <v>4.3739000000000001E-4</v>
      </c>
      <c r="F1228" s="97">
        <f t="shared" si="284"/>
        <v>1.0925</v>
      </c>
      <c r="G1228" s="98">
        <f t="shared" ca="1" si="288"/>
        <v>1.0004778485750001</v>
      </c>
      <c r="H1228" s="95">
        <f ca="1">TRUNC(PRODUCT(G$10:G1227),15)</f>
        <v>1.1861470572691799</v>
      </c>
      <c r="I1228" s="95">
        <f t="shared" ca="1" si="289"/>
        <v>1.13977600897721</v>
      </c>
      <c r="J1228" s="95">
        <f t="shared" ca="1" si="290"/>
        <v>1.04068435</v>
      </c>
      <c r="K1228" s="95">
        <f t="shared" ca="1" si="291"/>
        <v>20.342175000000001</v>
      </c>
      <c r="L1228" s="99">
        <f>IF(VLOOKUP(A1228,$U$12:$AD$125,8)=VLOOKUP(A1227,$U$12:$AD$125,8),0,VLOOKUP(A1228,U$12:$AD$125,8))</f>
        <v>0</v>
      </c>
      <c r="M1228" s="100">
        <f>IF(L1228&gt;0,VLOOKUP(L1228,T$12:$AC$125,7),0)</f>
        <v>0</v>
      </c>
      <c r="N1228" s="95">
        <f t="shared" si="295"/>
        <v>0</v>
      </c>
      <c r="O1228" s="95">
        <f t="shared" ca="1" si="292"/>
        <v>20.342175000000001</v>
      </c>
      <c r="P1228" s="101" t="str">
        <f t="shared" si="293"/>
        <v>J=</v>
      </c>
      <c r="Q1228" s="102">
        <f t="shared" si="294"/>
        <v>44671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  <c r="FI1228" s="20"/>
      <c r="FJ1228" s="20"/>
      <c r="FK1228" s="20"/>
      <c r="FL1228" s="20"/>
      <c r="FM1228" s="20"/>
      <c r="FN1228" s="20"/>
      <c r="FO1228" s="20"/>
      <c r="FP1228" s="20"/>
    </row>
    <row r="1229" spans="1:175" x14ac:dyDescent="0.2">
      <c r="A1229" s="93">
        <f t="shared" si="283"/>
        <v>44644</v>
      </c>
      <c r="B1229" s="94">
        <f t="shared" ca="1" si="285"/>
        <v>520.59082000000001</v>
      </c>
      <c r="C1229" s="95">
        <f t="shared" si="286"/>
        <v>500</v>
      </c>
      <c r="D1229" s="96">
        <f ca="1">IF(A1229&lt;$B$1,VLOOKUP(A1229,[1]DI!$A$4:$B$15000,2,FALSE),0)</f>
        <v>0.11649999999999999</v>
      </c>
      <c r="E1229" s="95">
        <f t="shared" ca="1" si="287"/>
        <v>4.3739000000000001E-4</v>
      </c>
      <c r="F1229" s="97">
        <f t="shared" si="284"/>
        <v>1.0925</v>
      </c>
      <c r="G1229" s="98">
        <f t="shared" ca="1" si="288"/>
        <v>1.0004778485750001</v>
      </c>
      <c r="H1229" s="95">
        <f ca="1">TRUNC(PRODUCT(G$10:G1228),15)</f>
        <v>1.1867138559502399</v>
      </c>
      <c r="I1229" s="95">
        <f t="shared" ca="1" si="289"/>
        <v>1.13977600897721</v>
      </c>
      <c r="J1229" s="95">
        <f t="shared" ca="1" si="290"/>
        <v>1.04118164</v>
      </c>
      <c r="K1229" s="95">
        <f t="shared" ca="1" si="291"/>
        <v>20.590820000000001</v>
      </c>
      <c r="L1229" s="99">
        <f>IF(VLOOKUP(A1229,$U$12:$AD$125,8)=VLOOKUP(A1228,$U$12:$AD$125,8),0,VLOOKUP(A1229,U$12:$AD$125,8))</f>
        <v>0</v>
      </c>
      <c r="M1229" s="100">
        <f>IF(L1229&gt;0,VLOOKUP(L1229,T$12:$AC$125,7),0)</f>
        <v>0</v>
      </c>
      <c r="N1229" s="95">
        <f t="shared" si="295"/>
        <v>0</v>
      </c>
      <c r="O1229" s="95">
        <f t="shared" ca="1" si="292"/>
        <v>20.590820000000001</v>
      </c>
      <c r="P1229" s="101" t="str">
        <f t="shared" si="293"/>
        <v>J=</v>
      </c>
      <c r="Q1229" s="102">
        <f t="shared" si="294"/>
        <v>44671</v>
      </c>
      <c r="R1229" s="12"/>
      <c r="S1229" s="37"/>
      <c r="T1229" s="37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  <c r="AX1229" s="38"/>
      <c r="AY1229" s="38"/>
      <c r="AZ1229" s="38"/>
      <c r="BA1229" s="38"/>
      <c r="BB1229" s="38"/>
      <c r="BC1229" s="38"/>
      <c r="BD1229" s="38"/>
      <c r="BE1229" s="38"/>
      <c r="BF1229" s="38"/>
      <c r="BG1229" s="38"/>
      <c r="BH1229" s="38"/>
      <c r="BI1229" s="38"/>
      <c r="BJ1229" s="38"/>
      <c r="BK1229" s="38"/>
      <c r="BL1229" s="38"/>
      <c r="BM1229" s="38"/>
      <c r="BN1229" s="38"/>
      <c r="BO1229" s="38"/>
      <c r="BP1229" s="38"/>
      <c r="BQ1229" s="38"/>
      <c r="BR1229" s="38"/>
      <c r="BS1229" s="38"/>
      <c r="BT1229" s="38"/>
      <c r="BU1229" s="38"/>
      <c r="BV1229" s="38"/>
      <c r="BW1229" s="38"/>
      <c r="BX1229" s="38"/>
      <c r="BY1229" s="38"/>
      <c r="BZ1229" s="38"/>
      <c r="CA1229" s="38"/>
      <c r="CB1229" s="38"/>
      <c r="CC1229" s="38"/>
      <c r="CD1229" s="38"/>
      <c r="CE1229" s="38"/>
      <c r="CF1229" s="38"/>
      <c r="CG1229" s="38"/>
      <c r="CH1229" s="38"/>
      <c r="CI1229" s="38"/>
      <c r="CJ1229" s="38"/>
      <c r="CK1229" s="38"/>
      <c r="CL1229" s="38"/>
      <c r="CM1229" s="38"/>
      <c r="CN1229" s="38"/>
      <c r="CO1229" s="38"/>
      <c r="CP1229" s="38"/>
      <c r="CQ1229" s="38"/>
      <c r="CR1229" s="38"/>
      <c r="CS1229" s="38"/>
      <c r="CT1229" s="38"/>
      <c r="CU1229" s="38"/>
      <c r="CV1229" s="38"/>
      <c r="CW1229" s="38"/>
      <c r="CX1229" s="38"/>
      <c r="CY1229" s="38"/>
      <c r="CZ1229" s="38"/>
      <c r="DA1229" s="38"/>
      <c r="DB1229" s="38"/>
      <c r="DC1229" s="38"/>
      <c r="DD1229" s="38"/>
      <c r="DE1229" s="38"/>
      <c r="DF1229" s="38"/>
      <c r="DG1229" s="38"/>
      <c r="DH1229" s="38"/>
      <c r="DI1229" s="38"/>
      <c r="DJ1229" s="38"/>
      <c r="DK1229" s="38"/>
      <c r="DL1229" s="38"/>
      <c r="DM1229" s="38"/>
      <c r="DN1229" s="38"/>
      <c r="DO1229" s="38"/>
      <c r="DP1229" s="38"/>
      <c r="DQ1229" s="38"/>
      <c r="DR1229" s="38"/>
      <c r="DS1229" s="38"/>
      <c r="DT1229" s="38"/>
      <c r="DU1229" s="38"/>
      <c r="DV1229" s="38"/>
      <c r="DW1229" s="38"/>
      <c r="DX1229" s="38"/>
      <c r="DY1229" s="38"/>
      <c r="DZ1229" s="38"/>
      <c r="EA1229" s="38"/>
      <c r="EB1229" s="38"/>
      <c r="EC1229" s="38"/>
      <c r="ED1229" s="38"/>
      <c r="EE1229" s="38"/>
      <c r="EF1229" s="38"/>
      <c r="EG1229" s="38"/>
      <c r="EH1229" s="38"/>
      <c r="EI1229" s="38"/>
      <c r="EJ1229" s="38"/>
      <c r="EK1229" s="38"/>
      <c r="EL1229" s="38"/>
      <c r="EM1229" s="38"/>
      <c r="EN1229" s="38"/>
      <c r="EO1229" s="38"/>
      <c r="EP1229" s="38"/>
      <c r="EQ1229" s="38"/>
      <c r="ER1229" s="38"/>
      <c r="ES1229" s="38"/>
      <c r="ET1229" s="38"/>
      <c r="EU1229" s="38"/>
      <c r="EV1229" s="38"/>
      <c r="EW1229" s="38"/>
      <c r="EX1229" s="38"/>
      <c r="EY1229" s="38"/>
      <c r="EZ1229" s="38"/>
      <c r="FA1229" s="38"/>
      <c r="FB1229" s="38"/>
      <c r="FC1229" s="38"/>
      <c r="FD1229" s="38"/>
      <c r="FE1229" s="38"/>
      <c r="FF1229" s="38"/>
      <c r="FG1229" s="38"/>
      <c r="FH1229" s="38"/>
      <c r="FI1229" s="38"/>
      <c r="FJ1229" s="38"/>
      <c r="FK1229" s="38"/>
      <c r="FL1229" s="38"/>
      <c r="FM1229" s="38"/>
      <c r="FN1229" s="38"/>
      <c r="FO1229" s="38"/>
      <c r="FP1229" s="38"/>
      <c r="FQ1229" s="38"/>
      <c r="FR1229" s="38"/>
      <c r="FS1229" s="38"/>
    </row>
    <row r="1230" spans="1:175" x14ac:dyDescent="0.2">
      <c r="A1230" s="93">
        <f t="shared" ref="A1230:A1293" si="296">(A1229+1)</f>
        <v>44645</v>
      </c>
      <c r="B1230" s="94">
        <f t="shared" ca="1" si="285"/>
        <v>520.83958499999994</v>
      </c>
      <c r="C1230" s="95">
        <f t="shared" si="286"/>
        <v>500</v>
      </c>
      <c r="D1230" s="96">
        <f ca="1">IF(A1230&lt;$B$1,VLOOKUP(A1230,[1]DI!$A$4:$B$15000,2,FALSE),0)</f>
        <v>0.11649999999999999</v>
      </c>
      <c r="E1230" s="95">
        <f t="shared" ca="1" si="287"/>
        <v>4.3739000000000001E-4</v>
      </c>
      <c r="F1230" s="97">
        <f t="shared" ref="F1230:F1293" si="297">F1229</f>
        <v>1.0925</v>
      </c>
      <c r="G1230" s="98">
        <f t="shared" ca="1" si="288"/>
        <v>1.0004778485750001</v>
      </c>
      <c r="H1230" s="95">
        <f ca="1">TRUNC(PRODUCT(G$10:G1229),15)</f>
        <v>1.1872809254752399</v>
      </c>
      <c r="I1230" s="95">
        <f t="shared" ca="1" si="289"/>
        <v>1.13977600897721</v>
      </c>
      <c r="J1230" s="95">
        <f t="shared" ca="1" si="290"/>
        <v>1.0416791700000001</v>
      </c>
      <c r="K1230" s="95">
        <f t="shared" ca="1" si="291"/>
        <v>20.839585</v>
      </c>
      <c r="L1230" s="99">
        <f>IF(VLOOKUP(A1230,$U$12:$AD$125,8)=VLOOKUP(A1229,$U$12:$AD$125,8),0,VLOOKUP(A1230,U$12:$AD$125,8))</f>
        <v>0</v>
      </c>
      <c r="M1230" s="100">
        <f>IF(L1230&gt;0,VLOOKUP(L1230,T$12:$AC$125,7),0)</f>
        <v>0</v>
      </c>
      <c r="N1230" s="95">
        <f t="shared" si="295"/>
        <v>0</v>
      </c>
      <c r="O1230" s="95">
        <f t="shared" ca="1" si="292"/>
        <v>20.839585</v>
      </c>
      <c r="P1230" s="101" t="str">
        <f t="shared" si="293"/>
        <v>J=</v>
      </c>
      <c r="Q1230" s="102">
        <f t="shared" si="294"/>
        <v>44671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  <c r="FI1230" s="20"/>
      <c r="FJ1230" s="20"/>
      <c r="FK1230" s="20"/>
      <c r="FL1230" s="20"/>
      <c r="FM1230" s="20"/>
      <c r="FN1230" s="20"/>
      <c r="FO1230" s="20"/>
      <c r="FP1230" s="20"/>
    </row>
    <row r="1231" spans="1:175" x14ac:dyDescent="0.2">
      <c r="A1231" s="93">
        <f t="shared" si="296"/>
        <v>44646</v>
      </c>
      <c r="B1231" s="94">
        <f t="shared" ref="B1231:B1294" ca="1" si="298">IF(A1231&lt;=TODAY(),C1231+K1231,IF(AND(A1231&gt;TODAY(),A1231&lt;=$B$1),IF(VLOOKUP(TODAY(),$A$10:$D$5000,4,FALSE)=0,"n.d",C1231+K1231),"n.d"))</f>
        <v>521.08846499000003</v>
      </c>
      <c r="C1231" s="95">
        <f t="shared" ref="C1231:C1294" si="299">TRUNC(C1230-N1230,8)</f>
        <v>500</v>
      </c>
      <c r="D1231" s="96">
        <f ca="1">IF(A1231&lt;$B$1,VLOOKUP(A1231,[1]DI!$A$4:$B$15000,2,FALSE),0)</f>
        <v>0</v>
      </c>
      <c r="E1231" s="95">
        <f t="shared" ref="E1231:E1294" ca="1" si="300">ROUND((((1+D1231)^(1/252)-1)),8)</f>
        <v>0</v>
      </c>
      <c r="F1231" s="97">
        <f t="shared" si="297"/>
        <v>1.0925</v>
      </c>
      <c r="G1231" s="98">
        <f t="shared" ref="G1231:G1294" ca="1" si="301">TRUNC((1+(E1231*F1231)),15)</f>
        <v>1</v>
      </c>
      <c r="H1231" s="95">
        <f ca="1">TRUNC(PRODUCT(G$10:G1230),15)</f>
        <v>1.1878482659736</v>
      </c>
      <c r="I1231" s="95">
        <f t="shared" ref="I1231:I1294" ca="1" si="302">IF(OR(L1230&gt;0,L1230="E"),H1230,I1230)</f>
        <v>1.13977600897721</v>
      </c>
      <c r="J1231" s="95">
        <f t="shared" ref="J1231:J1294" ca="1" si="303">ROUND(TRUNC(H1231/I1231,15),8)</f>
        <v>1.0421769299999999</v>
      </c>
      <c r="K1231" s="95">
        <f t="shared" ref="K1231:K1294" ca="1" si="304">TRUNC((C1231*(J1231-1)),8)</f>
        <v>21.088464989999999</v>
      </c>
      <c r="L1231" s="99">
        <f>IF(VLOOKUP(A1231,$U$12:$AD$125,8)=VLOOKUP(A1230,$U$12:$AD$125,8),0,VLOOKUP(A1231,U$12:$AD$125,8))</f>
        <v>0</v>
      </c>
      <c r="M1231" s="100">
        <f>IF(L1231&gt;0,VLOOKUP(L1231,T$12:$AC$125,7),0)</f>
        <v>0</v>
      </c>
      <c r="N1231" s="95">
        <f t="shared" si="295"/>
        <v>0</v>
      </c>
      <c r="O1231" s="95">
        <f t="shared" ref="O1231:O1294" ca="1" si="305">(K1231+N1231)</f>
        <v>21.088464989999999</v>
      </c>
      <c r="P1231" s="101" t="str">
        <f t="shared" ref="P1231:P1294" si="306">IF(L1230&gt;0,VLOOKUP(A1230,$U$12:$AD$125,9),P1230)</f>
        <v>J=</v>
      </c>
      <c r="Q1231" s="102">
        <f t="shared" ref="Q1231:Q1294" si="307">IF(L1230&gt;0,VLOOKUP(A1230,$U$12:$AD$125,10),Q1230)</f>
        <v>44671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  <c r="FI1231" s="20"/>
      <c r="FJ1231" s="20"/>
      <c r="FK1231" s="20"/>
      <c r="FL1231" s="20"/>
      <c r="FM1231" s="20"/>
      <c r="FN1231" s="20"/>
      <c r="FO1231" s="20"/>
      <c r="FP1231" s="20"/>
    </row>
    <row r="1232" spans="1:175" x14ac:dyDescent="0.2">
      <c r="A1232" s="93">
        <f t="shared" si="296"/>
        <v>44647</v>
      </c>
      <c r="B1232" s="94">
        <f t="shared" ca="1" si="298"/>
        <v>521.08846499000003</v>
      </c>
      <c r="C1232" s="95">
        <f t="shared" si="299"/>
        <v>500</v>
      </c>
      <c r="D1232" s="96">
        <f ca="1">IF(A1232&lt;$B$1,VLOOKUP(A1232,[1]DI!$A$4:$B$15000,2,FALSE),0)</f>
        <v>0</v>
      </c>
      <c r="E1232" s="95">
        <f t="shared" ca="1" si="300"/>
        <v>0</v>
      </c>
      <c r="F1232" s="97">
        <f t="shared" si="297"/>
        <v>1.0925</v>
      </c>
      <c r="G1232" s="98">
        <f t="shared" ca="1" si="301"/>
        <v>1</v>
      </c>
      <c r="H1232" s="95">
        <f ca="1">TRUNC(PRODUCT(G$10:G1231),15)</f>
        <v>1.1878482659736</v>
      </c>
      <c r="I1232" s="95">
        <f t="shared" ca="1" si="302"/>
        <v>1.13977600897721</v>
      </c>
      <c r="J1232" s="95">
        <f t="shared" ca="1" si="303"/>
        <v>1.0421769299999999</v>
      </c>
      <c r="K1232" s="95">
        <f t="shared" ca="1" si="304"/>
        <v>21.088464989999999</v>
      </c>
      <c r="L1232" s="99">
        <f>IF(VLOOKUP(A1232,$U$12:$AD$125,8)=VLOOKUP(A1231,$U$12:$AD$125,8),0,VLOOKUP(A1232,U$12:$AD$125,8))</f>
        <v>0</v>
      </c>
      <c r="M1232" s="100">
        <f>IF(L1232&gt;0,VLOOKUP(L1232,T$12:$AC$125,7),0)</f>
        <v>0</v>
      </c>
      <c r="N1232" s="95">
        <f t="shared" si="295"/>
        <v>0</v>
      </c>
      <c r="O1232" s="95">
        <f t="shared" ca="1" si="305"/>
        <v>21.088464989999999</v>
      </c>
      <c r="P1232" s="101" t="str">
        <f t="shared" si="306"/>
        <v>J=</v>
      </c>
      <c r="Q1232" s="102">
        <f t="shared" si="307"/>
        <v>44671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  <c r="FI1232" s="20"/>
      <c r="FJ1232" s="20"/>
      <c r="FK1232" s="20"/>
      <c r="FL1232" s="20"/>
      <c r="FM1232" s="20"/>
      <c r="FN1232" s="20"/>
      <c r="FO1232" s="20"/>
      <c r="FP1232" s="20"/>
    </row>
    <row r="1233" spans="1:172" x14ac:dyDescent="0.2">
      <c r="A1233" s="93">
        <f t="shared" si="296"/>
        <v>44648</v>
      </c>
      <c r="B1233" s="94">
        <f t="shared" ca="1" si="298"/>
        <v>521.08846499000003</v>
      </c>
      <c r="C1233" s="95">
        <f t="shared" si="299"/>
        <v>500</v>
      </c>
      <c r="D1233" s="96">
        <f ca="1">IF(A1233&lt;$B$1,VLOOKUP(A1233,[1]DI!$A$4:$B$15000,2,FALSE),0)</f>
        <v>0.11649999999999999</v>
      </c>
      <c r="E1233" s="95">
        <f t="shared" ca="1" si="300"/>
        <v>4.3739000000000001E-4</v>
      </c>
      <c r="F1233" s="97">
        <f t="shared" si="297"/>
        <v>1.0925</v>
      </c>
      <c r="G1233" s="98">
        <f t="shared" ca="1" si="301"/>
        <v>1.0004778485750001</v>
      </c>
      <c r="H1233" s="95">
        <f ca="1">TRUNC(PRODUCT(G$10:G1232),15)</f>
        <v>1.1878482659736</v>
      </c>
      <c r="I1233" s="95">
        <f t="shared" ca="1" si="302"/>
        <v>1.13977600897721</v>
      </c>
      <c r="J1233" s="95">
        <f t="shared" ca="1" si="303"/>
        <v>1.0421769299999999</v>
      </c>
      <c r="K1233" s="95">
        <f t="shared" ca="1" si="304"/>
        <v>21.088464989999999</v>
      </c>
      <c r="L1233" s="99">
        <f>IF(VLOOKUP(A1233,$U$12:$AD$125,8)=VLOOKUP(A1232,$U$12:$AD$125,8),0,VLOOKUP(A1233,U$12:$AD$125,8))</f>
        <v>0</v>
      </c>
      <c r="M1233" s="100">
        <f>IF(L1233&gt;0,VLOOKUP(L1233,T$12:$AC$125,7),0)</f>
        <v>0</v>
      </c>
      <c r="N1233" s="95">
        <f t="shared" si="295"/>
        <v>0</v>
      </c>
      <c r="O1233" s="95">
        <f t="shared" ca="1" si="305"/>
        <v>21.088464989999999</v>
      </c>
      <c r="P1233" s="101" t="str">
        <f t="shared" si="306"/>
        <v>J=</v>
      </c>
      <c r="Q1233" s="102">
        <f t="shared" si="307"/>
        <v>44671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  <c r="FI1233" s="20"/>
      <c r="FJ1233" s="20"/>
      <c r="FK1233" s="20"/>
      <c r="FL1233" s="20"/>
      <c r="FM1233" s="20"/>
      <c r="FN1233" s="20"/>
      <c r="FO1233" s="20"/>
      <c r="FP1233" s="20"/>
    </row>
    <row r="1234" spans="1:172" x14ac:dyDescent="0.2">
      <c r="A1234" s="93">
        <f t="shared" si="296"/>
        <v>44649</v>
      </c>
      <c r="B1234" s="94">
        <f t="shared" ca="1" si="298"/>
        <v>521.33747000000005</v>
      </c>
      <c r="C1234" s="95">
        <f t="shared" si="299"/>
        <v>500</v>
      </c>
      <c r="D1234" s="96">
        <f ca="1">IF(A1234&lt;$B$1,VLOOKUP(A1234,[1]DI!$A$4:$B$15000,2,FALSE),0)</f>
        <v>0.11649999999999999</v>
      </c>
      <c r="E1234" s="95">
        <f t="shared" ca="1" si="300"/>
        <v>4.3739000000000001E-4</v>
      </c>
      <c r="F1234" s="97">
        <f t="shared" si="297"/>
        <v>1.0925</v>
      </c>
      <c r="G1234" s="98">
        <f t="shared" ca="1" si="301"/>
        <v>1.0004778485750001</v>
      </c>
      <c r="H1234" s="95">
        <f ca="1">TRUNC(PRODUCT(G$10:G1233),15)</f>
        <v>1.1884158775748099</v>
      </c>
      <c r="I1234" s="95">
        <f t="shared" ca="1" si="302"/>
        <v>1.13977600897721</v>
      </c>
      <c r="J1234" s="95">
        <f t="shared" ca="1" si="303"/>
        <v>1.0426749399999999</v>
      </c>
      <c r="K1234" s="95">
        <f t="shared" ca="1" si="304"/>
        <v>21.33747</v>
      </c>
      <c r="L1234" s="99">
        <f>IF(VLOOKUP(A1234,$U$12:$AD$125,8)=VLOOKUP(A1233,$U$12:$AD$125,8),0,VLOOKUP(A1234,U$12:$AD$125,8))</f>
        <v>0</v>
      </c>
      <c r="M1234" s="100">
        <f>IF(L1234&gt;0,VLOOKUP(L1234,T$12:$AC$125,7),0)</f>
        <v>0</v>
      </c>
      <c r="N1234" s="95">
        <f t="shared" si="295"/>
        <v>0</v>
      </c>
      <c r="O1234" s="95">
        <f t="shared" ca="1" si="305"/>
        <v>21.33747</v>
      </c>
      <c r="P1234" s="101" t="str">
        <f t="shared" si="306"/>
        <v>J=</v>
      </c>
      <c r="Q1234" s="102">
        <f t="shared" si="307"/>
        <v>44671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  <c r="FI1234" s="20"/>
      <c r="FJ1234" s="20"/>
      <c r="FK1234" s="20"/>
      <c r="FL1234" s="20"/>
      <c r="FM1234" s="20"/>
      <c r="FN1234" s="20"/>
      <c r="FO1234" s="20"/>
      <c r="FP1234" s="20"/>
    </row>
    <row r="1235" spans="1:172" x14ac:dyDescent="0.2">
      <c r="A1235" s="93">
        <f t="shared" si="296"/>
        <v>44650</v>
      </c>
      <c r="B1235" s="94">
        <f t="shared" ca="1" si="298"/>
        <v>521.58659</v>
      </c>
      <c r="C1235" s="95">
        <f t="shared" si="299"/>
        <v>500</v>
      </c>
      <c r="D1235" s="96">
        <f ca="1">IF(A1235&lt;$B$1,VLOOKUP(A1235,[1]DI!$A$4:$B$15000,2,FALSE),0)</f>
        <v>0.11649999999999999</v>
      </c>
      <c r="E1235" s="95">
        <f t="shared" ca="1" si="300"/>
        <v>4.3739000000000001E-4</v>
      </c>
      <c r="F1235" s="97">
        <f t="shared" si="297"/>
        <v>1.0925</v>
      </c>
      <c r="G1235" s="98">
        <f t="shared" ca="1" si="301"/>
        <v>1.0004778485750001</v>
      </c>
      <c r="H1235" s="95">
        <f ca="1">TRUNC(PRODUCT(G$10:G1234),15)</f>
        <v>1.1889837604084199</v>
      </c>
      <c r="I1235" s="95">
        <f t="shared" ca="1" si="302"/>
        <v>1.13977600897721</v>
      </c>
      <c r="J1235" s="95">
        <f t="shared" ca="1" si="303"/>
        <v>1.0431731799999999</v>
      </c>
      <c r="K1235" s="95">
        <f t="shared" ca="1" si="304"/>
        <v>21.586590000000001</v>
      </c>
      <c r="L1235" s="99">
        <f>IF(VLOOKUP(A1235,$U$12:$AD$125,8)=VLOOKUP(A1234,$U$12:$AD$125,8),0,VLOOKUP(A1235,U$12:$AD$125,8))</f>
        <v>0</v>
      </c>
      <c r="M1235" s="100">
        <f>IF(L1235&gt;0,VLOOKUP(L1235,T$12:$AC$125,7),0)</f>
        <v>0</v>
      </c>
      <c r="N1235" s="95">
        <f t="shared" si="295"/>
        <v>0</v>
      </c>
      <c r="O1235" s="95">
        <f t="shared" ca="1" si="305"/>
        <v>21.586590000000001</v>
      </c>
      <c r="P1235" s="101" t="str">
        <f t="shared" si="306"/>
        <v>J=</v>
      </c>
      <c r="Q1235" s="102">
        <f t="shared" si="307"/>
        <v>44671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  <c r="FI1235" s="20"/>
      <c r="FJ1235" s="20"/>
      <c r="FK1235" s="20"/>
      <c r="FL1235" s="20"/>
      <c r="FM1235" s="20"/>
      <c r="FN1235" s="20"/>
      <c r="FO1235" s="20"/>
      <c r="FP1235" s="20"/>
    </row>
    <row r="1236" spans="1:172" x14ac:dyDescent="0.2">
      <c r="A1236" s="93">
        <f t="shared" si="296"/>
        <v>44651</v>
      </c>
      <c r="B1236" s="94">
        <f t="shared" ca="1" si="298"/>
        <v>521.83582999999999</v>
      </c>
      <c r="C1236" s="95">
        <f t="shared" si="299"/>
        <v>500</v>
      </c>
      <c r="D1236" s="96">
        <f ca="1">IF(A1236&lt;$B$1,VLOOKUP(A1236,[1]DI!$A$4:$B$15000,2,FALSE),0)</f>
        <v>0.11649999999999999</v>
      </c>
      <c r="E1236" s="95">
        <f t="shared" ca="1" si="300"/>
        <v>4.3739000000000001E-4</v>
      </c>
      <c r="F1236" s="97">
        <f t="shared" si="297"/>
        <v>1.0925</v>
      </c>
      <c r="G1236" s="98">
        <f t="shared" ca="1" si="301"/>
        <v>1.0004778485750001</v>
      </c>
      <c r="H1236" s="95">
        <f ca="1">TRUNC(PRODUCT(G$10:G1235),15)</f>
        <v>1.1895519146040301</v>
      </c>
      <c r="I1236" s="95">
        <f t="shared" ca="1" si="302"/>
        <v>1.13977600897721</v>
      </c>
      <c r="J1236" s="95">
        <f t="shared" ca="1" si="303"/>
        <v>1.04367166</v>
      </c>
      <c r="K1236" s="95">
        <f t="shared" ca="1" si="304"/>
        <v>21.835830000000001</v>
      </c>
      <c r="L1236" s="99">
        <f>IF(VLOOKUP(A1236,$U$12:$AD$125,8)=VLOOKUP(A1235,$U$12:$AD$125,8),0,VLOOKUP(A1236,U$12:$AD$125,8))</f>
        <v>0</v>
      </c>
      <c r="M1236" s="100">
        <f>IF(L1236&gt;0,VLOOKUP(L1236,T$12:$AC$125,7),0)</f>
        <v>0</v>
      </c>
      <c r="N1236" s="95">
        <f t="shared" si="295"/>
        <v>0</v>
      </c>
      <c r="O1236" s="95">
        <f t="shared" ca="1" si="305"/>
        <v>21.835830000000001</v>
      </c>
      <c r="P1236" s="101" t="str">
        <f t="shared" si="306"/>
        <v>J=</v>
      </c>
      <c r="Q1236" s="102">
        <f t="shared" si="307"/>
        <v>44671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  <c r="FI1236" s="20"/>
      <c r="FJ1236" s="20"/>
      <c r="FK1236" s="20"/>
      <c r="FL1236" s="20"/>
      <c r="FM1236" s="20"/>
      <c r="FN1236" s="20"/>
      <c r="FO1236" s="20"/>
      <c r="FP1236" s="20"/>
    </row>
    <row r="1237" spans="1:172" x14ac:dyDescent="0.2">
      <c r="A1237" s="93">
        <f t="shared" si="296"/>
        <v>44652</v>
      </c>
      <c r="B1237" s="94">
        <f t="shared" ca="1" si="298"/>
        <v>522.08518500000002</v>
      </c>
      <c r="C1237" s="95">
        <f t="shared" si="299"/>
        <v>500</v>
      </c>
      <c r="D1237" s="96">
        <f ca="1">IF(A1237&lt;$B$1,VLOOKUP(A1237,[1]DI!$A$4:$B$15000,2,FALSE),0)</f>
        <v>0.11649999999999999</v>
      </c>
      <c r="E1237" s="95">
        <f t="shared" ca="1" si="300"/>
        <v>4.3739000000000001E-4</v>
      </c>
      <c r="F1237" s="97">
        <f t="shared" si="297"/>
        <v>1.0925</v>
      </c>
      <c r="G1237" s="98">
        <f t="shared" ca="1" si="301"/>
        <v>1.0004778485750001</v>
      </c>
      <c r="H1237" s="95">
        <f ca="1">TRUNC(PRODUCT(G$10:G1236),15)</f>
        <v>1.1901203402913101</v>
      </c>
      <c r="I1237" s="95">
        <f t="shared" ca="1" si="302"/>
        <v>1.13977600897721</v>
      </c>
      <c r="J1237" s="95">
        <f t="shared" ca="1" si="303"/>
        <v>1.04417037</v>
      </c>
      <c r="K1237" s="95">
        <f t="shared" ca="1" si="304"/>
        <v>22.085184999999999</v>
      </c>
      <c r="L1237" s="99">
        <f>IF(VLOOKUP(A1237,$U$12:$AD$125,8)=VLOOKUP(A1236,$U$12:$AD$125,8),0,VLOOKUP(A1237,U$12:$AD$125,8))</f>
        <v>0</v>
      </c>
      <c r="M1237" s="100">
        <f>IF(L1237&gt;0,VLOOKUP(L1237,T$12:$AC$125,7),0)</f>
        <v>0</v>
      </c>
      <c r="N1237" s="95">
        <f t="shared" si="295"/>
        <v>0</v>
      </c>
      <c r="O1237" s="95">
        <f t="shared" ca="1" si="305"/>
        <v>22.085184999999999</v>
      </c>
      <c r="P1237" s="101" t="str">
        <f t="shared" si="306"/>
        <v>J=</v>
      </c>
      <c r="Q1237" s="102">
        <f t="shared" si="307"/>
        <v>44671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  <c r="FI1237" s="20"/>
      <c r="FJ1237" s="20"/>
      <c r="FK1237" s="20"/>
      <c r="FL1237" s="20"/>
      <c r="FM1237" s="20"/>
      <c r="FN1237" s="20"/>
      <c r="FO1237" s="20"/>
      <c r="FP1237" s="20"/>
    </row>
    <row r="1238" spans="1:172" x14ac:dyDescent="0.2">
      <c r="A1238" s="93">
        <f t="shared" si="296"/>
        <v>44653</v>
      </c>
      <c r="B1238" s="94">
        <f t="shared" ca="1" si="298"/>
        <v>522.33466499999997</v>
      </c>
      <c r="C1238" s="95">
        <f t="shared" si="299"/>
        <v>500</v>
      </c>
      <c r="D1238" s="96">
        <f ca="1">IF(A1238&lt;$B$1,VLOOKUP(A1238,[1]DI!$A$4:$B$15000,2,FALSE),0)</f>
        <v>0</v>
      </c>
      <c r="E1238" s="95">
        <f t="shared" ca="1" si="300"/>
        <v>0</v>
      </c>
      <c r="F1238" s="97">
        <f t="shared" si="297"/>
        <v>1.0925</v>
      </c>
      <c r="G1238" s="98">
        <f t="shared" ca="1" si="301"/>
        <v>1</v>
      </c>
      <c r="H1238" s="95">
        <f ca="1">TRUNC(PRODUCT(G$10:G1237),15)</f>
        <v>1.1906890376000001</v>
      </c>
      <c r="I1238" s="95">
        <f t="shared" ca="1" si="302"/>
        <v>1.13977600897721</v>
      </c>
      <c r="J1238" s="95">
        <f t="shared" ca="1" si="303"/>
        <v>1.0446693300000001</v>
      </c>
      <c r="K1238" s="95">
        <f t="shared" ca="1" si="304"/>
        <v>22.334665000000001</v>
      </c>
      <c r="L1238" s="99">
        <f>IF(VLOOKUP(A1238,$U$12:$AD$125,8)=VLOOKUP(A1237,$U$12:$AD$125,8),0,VLOOKUP(A1238,U$12:$AD$125,8))</f>
        <v>0</v>
      </c>
      <c r="M1238" s="100">
        <f>IF(L1238&gt;0,VLOOKUP(L1238,T$12:$AC$125,7),0)</f>
        <v>0</v>
      </c>
      <c r="N1238" s="95">
        <f t="shared" si="295"/>
        <v>0</v>
      </c>
      <c r="O1238" s="95">
        <f t="shared" ca="1" si="305"/>
        <v>22.334665000000001</v>
      </c>
      <c r="P1238" s="101" t="str">
        <f t="shared" si="306"/>
        <v>J=</v>
      </c>
      <c r="Q1238" s="102">
        <f t="shared" si="307"/>
        <v>44671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  <c r="FI1238" s="20"/>
      <c r="FJ1238" s="20"/>
      <c r="FK1238" s="20"/>
      <c r="FL1238" s="20"/>
      <c r="FM1238" s="20"/>
      <c r="FN1238" s="20"/>
      <c r="FO1238" s="20"/>
      <c r="FP1238" s="20"/>
    </row>
    <row r="1239" spans="1:172" x14ac:dyDescent="0.2">
      <c r="A1239" s="93">
        <f t="shared" si="296"/>
        <v>44654</v>
      </c>
      <c r="B1239" s="94">
        <f t="shared" ca="1" si="298"/>
        <v>522.33466499999997</v>
      </c>
      <c r="C1239" s="95">
        <f t="shared" si="299"/>
        <v>500</v>
      </c>
      <c r="D1239" s="96">
        <f ca="1">IF(A1239&lt;$B$1,VLOOKUP(A1239,[1]DI!$A$4:$B$15000,2,FALSE),0)</f>
        <v>0</v>
      </c>
      <c r="E1239" s="95">
        <f t="shared" ca="1" si="300"/>
        <v>0</v>
      </c>
      <c r="F1239" s="97">
        <f t="shared" si="297"/>
        <v>1.0925</v>
      </c>
      <c r="G1239" s="98">
        <f t="shared" ca="1" si="301"/>
        <v>1</v>
      </c>
      <c r="H1239" s="95">
        <f ca="1">TRUNC(PRODUCT(G$10:G1238),15)</f>
        <v>1.1906890376000001</v>
      </c>
      <c r="I1239" s="95">
        <f t="shared" ca="1" si="302"/>
        <v>1.13977600897721</v>
      </c>
      <c r="J1239" s="95">
        <f t="shared" ca="1" si="303"/>
        <v>1.0446693300000001</v>
      </c>
      <c r="K1239" s="95">
        <f t="shared" ca="1" si="304"/>
        <v>22.334665000000001</v>
      </c>
      <c r="L1239" s="99">
        <f>IF(VLOOKUP(A1239,$U$12:$AD$125,8)=VLOOKUP(A1238,$U$12:$AD$125,8),0,VLOOKUP(A1239,U$12:$AD$125,8))</f>
        <v>0</v>
      </c>
      <c r="M1239" s="100">
        <f>IF(L1239&gt;0,VLOOKUP(L1239,T$12:$AC$125,7),0)</f>
        <v>0</v>
      </c>
      <c r="N1239" s="95">
        <f t="shared" si="295"/>
        <v>0</v>
      </c>
      <c r="O1239" s="95">
        <f t="shared" ca="1" si="305"/>
        <v>22.334665000000001</v>
      </c>
      <c r="P1239" s="101" t="str">
        <f t="shared" si="306"/>
        <v>J=</v>
      </c>
      <c r="Q1239" s="102">
        <f t="shared" si="307"/>
        <v>44671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  <c r="FI1239" s="20"/>
      <c r="FJ1239" s="20"/>
      <c r="FK1239" s="20"/>
      <c r="FL1239" s="20"/>
      <c r="FM1239" s="20"/>
      <c r="FN1239" s="20"/>
      <c r="FO1239" s="20"/>
      <c r="FP1239" s="20"/>
    </row>
    <row r="1240" spans="1:172" x14ac:dyDescent="0.2">
      <c r="A1240" s="93">
        <f t="shared" si="296"/>
        <v>44655</v>
      </c>
      <c r="B1240" s="94">
        <f t="shared" ca="1" si="298"/>
        <v>522.33466499999997</v>
      </c>
      <c r="C1240" s="95">
        <f t="shared" si="299"/>
        <v>500</v>
      </c>
      <c r="D1240" s="96">
        <f ca="1">IF(A1240&lt;$B$1,VLOOKUP(A1240,[1]DI!$A$4:$B$15000,2,FALSE),0)</f>
        <v>0.11649999999999999</v>
      </c>
      <c r="E1240" s="95">
        <f t="shared" ca="1" si="300"/>
        <v>4.3739000000000001E-4</v>
      </c>
      <c r="F1240" s="97">
        <f t="shared" si="297"/>
        <v>1.0925</v>
      </c>
      <c r="G1240" s="98">
        <f t="shared" ca="1" si="301"/>
        <v>1.0004778485750001</v>
      </c>
      <c r="H1240" s="95">
        <f ca="1">TRUNC(PRODUCT(G$10:G1239),15)</f>
        <v>1.1906890376000001</v>
      </c>
      <c r="I1240" s="95">
        <f t="shared" ca="1" si="302"/>
        <v>1.13977600897721</v>
      </c>
      <c r="J1240" s="95">
        <f t="shared" ca="1" si="303"/>
        <v>1.0446693300000001</v>
      </c>
      <c r="K1240" s="95">
        <f t="shared" ca="1" si="304"/>
        <v>22.334665000000001</v>
      </c>
      <c r="L1240" s="99">
        <f>IF(VLOOKUP(A1240,$U$12:$AD$125,8)=VLOOKUP(A1239,$U$12:$AD$125,8),0,VLOOKUP(A1240,U$12:$AD$125,8))</f>
        <v>0</v>
      </c>
      <c r="M1240" s="100">
        <f>IF(L1240&gt;0,VLOOKUP(L1240,T$12:$AC$125,7),0)</f>
        <v>0</v>
      </c>
      <c r="N1240" s="95">
        <f t="shared" si="295"/>
        <v>0</v>
      </c>
      <c r="O1240" s="95">
        <f t="shared" ca="1" si="305"/>
        <v>22.334665000000001</v>
      </c>
      <c r="P1240" s="101" t="str">
        <f t="shared" si="306"/>
        <v>J=</v>
      </c>
      <c r="Q1240" s="102">
        <f t="shared" si="307"/>
        <v>44671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  <c r="FI1240" s="20"/>
      <c r="FJ1240" s="20"/>
      <c r="FK1240" s="20"/>
      <c r="FL1240" s="20"/>
      <c r="FM1240" s="20"/>
      <c r="FN1240" s="20"/>
      <c r="FO1240" s="20"/>
      <c r="FP1240" s="20"/>
    </row>
    <row r="1241" spans="1:172" x14ac:dyDescent="0.2">
      <c r="A1241" s="93">
        <f t="shared" si="296"/>
        <v>44656</v>
      </c>
      <c r="B1241" s="94">
        <f t="shared" ca="1" si="298"/>
        <v>522.58425999999997</v>
      </c>
      <c r="C1241" s="95">
        <f t="shared" si="299"/>
        <v>500</v>
      </c>
      <c r="D1241" s="96">
        <f ca="1">IF(A1241&lt;$B$1,VLOOKUP(A1241,[1]DI!$A$4:$B$15000,2,FALSE),0)</f>
        <v>0.11649999999999999</v>
      </c>
      <c r="E1241" s="95">
        <f t="shared" ca="1" si="300"/>
        <v>4.3739000000000001E-4</v>
      </c>
      <c r="F1241" s="97">
        <f t="shared" si="297"/>
        <v>1.0925</v>
      </c>
      <c r="G1241" s="98">
        <f t="shared" ca="1" si="301"/>
        <v>1.0004778485750001</v>
      </c>
      <c r="H1241" s="95">
        <f ca="1">TRUNC(PRODUCT(G$10:G1240),15)</f>
        <v>1.1912580066598799</v>
      </c>
      <c r="I1241" s="95">
        <f t="shared" ca="1" si="302"/>
        <v>1.13977600897721</v>
      </c>
      <c r="J1241" s="95">
        <f t="shared" ca="1" si="303"/>
        <v>1.04516852</v>
      </c>
      <c r="K1241" s="95">
        <f t="shared" ca="1" si="304"/>
        <v>22.58426</v>
      </c>
      <c r="L1241" s="99">
        <f>IF(VLOOKUP(A1241,$U$12:$AD$125,8)=VLOOKUP(A1240,$U$12:$AD$125,8),0,VLOOKUP(A1241,U$12:$AD$125,8))</f>
        <v>0</v>
      </c>
      <c r="M1241" s="100">
        <f>IF(L1241&gt;0,VLOOKUP(L1241,T$12:$AC$125,7),0)</f>
        <v>0</v>
      </c>
      <c r="N1241" s="95">
        <f t="shared" si="295"/>
        <v>0</v>
      </c>
      <c r="O1241" s="95">
        <f t="shared" ca="1" si="305"/>
        <v>22.58426</v>
      </c>
      <c r="P1241" s="101" t="str">
        <f t="shared" si="306"/>
        <v>J=</v>
      </c>
      <c r="Q1241" s="102">
        <f t="shared" si="307"/>
        <v>44671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  <c r="FI1241" s="20"/>
      <c r="FJ1241" s="20"/>
      <c r="FK1241" s="20"/>
      <c r="FL1241" s="20"/>
      <c r="FM1241" s="20"/>
      <c r="FN1241" s="20"/>
      <c r="FO1241" s="20"/>
      <c r="FP1241" s="20"/>
    </row>
    <row r="1242" spans="1:172" x14ac:dyDescent="0.2">
      <c r="A1242" s="93">
        <f t="shared" si="296"/>
        <v>44657</v>
      </c>
      <c r="B1242" s="94">
        <f t="shared" ca="1" si="298"/>
        <v>522.83397500000001</v>
      </c>
      <c r="C1242" s="95">
        <f t="shared" si="299"/>
        <v>500</v>
      </c>
      <c r="D1242" s="96">
        <f ca="1">IF(A1242&lt;$B$1,VLOOKUP(A1242,[1]DI!$A$4:$B$15000,2,FALSE),0)</f>
        <v>0.11649999999999999</v>
      </c>
      <c r="E1242" s="95">
        <f t="shared" ca="1" si="300"/>
        <v>4.3739000000000001E-4</v>
      </c>
      <c r="F1242" s="97">
        <f t="shared" si="297"/>
        <v>1.0925</v>
      </c>
      <c r="G1242" s="98">
        <f t="shared" ca="1" si="301"/>
        <v>1.0004778485750001</v>
      </c>
      <c r="H1242" s="95">
        <f ca="1">TRUNC(PRODUCT(G$10:G1241),15)</f>
        <v>1.19182724760082</v>
      </c>
      <c r="I1242" s="95">
        <f t="shared" ca="1" si="302"/>
        <v>1.13977600897721</v>
      </c>
      <c r="J1242" s="95">
        <f t="shared" ca="1" si="303"/>
        <v>1.0456679499999999</v>
      </c>
      <c r="K1242" s="95">
        <f t="shared" ca="1" si="304"/>
        <v>22.833974999999999</v>
      </c>
      <c r="L1242" s="99">
        <f>IF(VLOOKUP(A1242,$U$12:$AD$125,8)=VLOOKUP(A1241,$U$12:$AD$125,8),0,VLOOKUP(A1242,U$12:$AD$125,8))</f>
        <v>0</v>
      </c>
      <c r="M1242" s="100">
        <f>IF(L1242&gt;0,VLOOKUP(L1242,T$12:$AC$125,7),0)</f>
        <v>0</v>
      </c>
      <c r="N1242" s="95">
        <f t="shared" si="295"/>
        <v>0</v>
      </c>
      <c r="O1242" s="95">
        <f t="shared" ca="1" si="305"/>
        <v>22.833974999999999</v>
      </c>
      <c r="P1242" s="101" t="str">
        <f t="shared" si="306"/>
        <v>J=</v>
      </c>
      <c r="Q1242" s="102">
        <f t="shared" si="307"/>
        <v>44671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  <c r="FI1242" s="20"/>
      <c r="FJ1242" s="20"/>
      <c r="FK1242" s="20"/>
      <c r="FL1242" s="20"/>
      <c r="FM1242" s="20"/>
      <c r="FN1242" s="20"/>
      <c r="FO1242" s="20"/>
      <c r="FP1242" s="20"/>
    </row>
    <row r="1243" spans="1:172" x14ac:dyDescent="0.2">
      <c r="A1243" s="93">
        <f t="shared" si="296"/>
        <v>44658</v>
      </c>
      <c r="B1243" s="94">
        <f t="shared" ca="1" si="298"/>
        <v>523.08381499999996</v>
      </c>
      <c r="C1243" s="95">
        <f t="shared" si="299"/>
        <v>500</v>
      </c>
      <c r="D1243" s="96">
        <f ca="1">IF(A1243&lt;$B$1,VLOOKUP(A1243,[1]DI!$A$4:$B$15000,2,FALSE),0)</f>
        <v>0.11649999999999999</v>
      </c>
      <c r="E1243" s="95">
        <f t="shared" ca="1" si="300"/>
        <v>4.3739000000000001E-4</v>
      </c>
      <c r="F1243" s="97">
        <f t="shared" si="297"/>
        <v>1.0925</v>
      </c>
      <c r="G1243" s="98">
        <f t="shared" ca="1" si="301"/>
        <v>1.0004778485750001</v>
      </c>
      <c r="H1243" s="95">
        <f ca="1">TRUNC(PRODUCT(G$10:G1242),15)</f>
        <v>1.1923967605527299</v>
      </c>
      <c r="I1243" s="95">
        <f t="shared" ca="1" si="302"/>
        <v>1.13977600897721</v>
      </c>
      <c r="J1243" s="95">
        <f t="shared" ca="1" si="303"/>
        <v>1.04616763</v>
      </c>
      <c r="K1243" s="95">
        <f t="shared" ca="1" si="304"/>
        <v>23.083815000000001</v>
      </c>
      <c r="L1243" s="99">
        <f>IF(VLOOKUP(A1243,$U$12:$AD$125,8)=VLOOKUP(A1242,$U$12:$AD$125,8),0,VLOOKUP(A1243,U$12:$AD$125,8))</f>
        <v>0</v>
      </c>
      <c r="M1243" s="100">
        <f>IF(L1243&gt;0,VLOOKUP(L1243,T$12:$AC$125,7),0)</f>
        <v>0</v>
      </c>
      <c r="N1243" s="95">
        <f t="shared" si="295"/>
        <v>0</v>
      </c>
      <c r="O1243" s="95">
        <f t="shared" ca="1" si="305"/>
        <v>23.083815000000001</v>
      </c>
      <c r="P1243" s="101" t="str">
        <f t="shared" si="306"/>
        <v>J=</v>
      </c>
      <c r="Q1243" s="102">
        <f t="shared" si="307"/>
        <v>44671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  <c r="FI1243" s="20"/>
      <c r="FJ1243" s="20"/>
      <c r="FK1243" s="20"/>
      <c r="FL1243" s="20"/>
      <c r="FM1243" s="20"/>
      <c r="FN1243" s="20"/>
      <c r="FO1243" s="20"/>
      <c r="FP1243" s="20"/>
    </row>
    <row r="1244" spans="1:172" x14ac:dyDescent="0.2">
      <c r="A1244" s="93">
        <f t="shared" si="296"/>
        <v>44659</v>
      </c>
      <c r="B1244" s="94">
        <f t="shared" ca="1" si="298"/>
        <v>523.33376498999996</v>
      </c>
      <c r="C1244" s="95">
        <f t="shared" si="299"/>
        <v>500</v>
      </c>
      <c r="D1244" s="96">
        <f ca="1">IF(A1244&lt;$B$1,VLOOKUP(A1244,[1]DI!$A$4:$B$15000,2,FALSE),0)</f>
        <v>0.11649999999999999</v>
      </c>
      <c r="E1244" s="95">
        <f t="shared" ca="1" si="300"/>
        <v>4.3739000000000001E-4</v>
      </c>
      <c r="F1244" s="97">
        <f t="shared" si="297"/>
        <v>1.0925</v>
      </c>
      <c r="G1244" s="98">
        <f t="shared" ca="1" si="301"/>
        <v>1.0004778485750001</v>
      </c>
      <c r="H1244" s="95">
        <f ca="1">TRUNC(PRODUCT(G$10:G1243),15)</f>
        <v>1.1929665456456</v>
      </c>
      <c r="I1244" s="95">
        <f t="shared" ca="1" si="302"/>
        <v>1.13977600897721</v>
      </c>
      <c r="J1244" s="95">
        <f t="shared" ca="1" si="303"/>
        <v>1.0466675299999999</v>
      </c>
      <c r="K1244" s="95">
        <f t="shared" ca="1" si="304"/>
        <v>23.333764989999999</v>
      </c>
      <c r="L1244" s="99">
        <f>IF(VLOOKUP(A1244,$U$12:$AD$125,8)=VLOOKUP(A1243,$U$12:$AD$125,8),0,VLOOKUP(A1244,U$12:$AD$125,8))</f>
        <v>0</v>
      </c>
      <c r="M1244" s="100">
        <f>IF(L1244&gt;0,VLOOKUP(L1244,T$12:$AC$125,7),0)</f>
        <v>0</v>
      </c>
      <c r="N1244" s="95">
        <f t="shared" si="295"/>
        <v>0</v>
      </c>
      <c r="O1244" s="95">
        <f t="shared" ca="1" si="305"/>
        <v>23.333764989999999</v>
      </c>
      <c r="P1244" s="101" t="str">
        <f t="shared" si="306"/>
        <v>J=</v>
      </c>
      <c r="Q1244" s="102">
        <f t="shared" si="307"/>
        <v>44671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  <c r="FI1244" s="20"/>
      <c r="FJ1244" s="20"/>
      <c r="FK1244" s="20"/>
      <c r="FL1244" s="20"/>
      <c r="FM1244" s="20"/>
      <c r="FN1244" s="20"/>
      <c r="FO1244" s="20"/>
      <c r="FP1244" s="20"/>
    </row>
    <row r="1245" spans="1:172" x14ac:dyDescent="0.2">
      <c r="A1245" s="93">
        <f t="shared" si="296"/>
        <v>44660</v>
      </c>
      <c r="B1245" s="94">
        <f t="shared" ca="1" si="298"/>
        <v>523.58384000000001</v>
      </c>
      <c r="C1245" s="95">
        <f t="shared" si="299"/>
        <v>500</v>
      </c>
      <c r="D1245" s="96">
        <f ca="1">IF(A1245&lt;$B$1,VLOOKUP(A1245,[1]DI!$A$4:$B$15000,2,FALSE),0)</f>
        <v>0</v>
      </c>
      <c r="E1245" s="95">
        <f t="shared" ca="1" si="300"/>
        <v>0</v>
      </c>
      <c r="F1245" s="97">
        <f t="shared" si="297"/>
        <v>1.0925</v>
      </c>
      <c r="G1245" s="98">
        <f t="shared" ca="1" si="301"/>
        <v>1</v>
      </c>
      <c r="H1245" s="95">
        <f ca="1">TRUNC(PRODUCT(G$10:G1244),15)</f>
        <v>1.1935366030094601</v>
      </c>
      <c r="I1245" s="95">
        <f t="shared" ca="1" si="302"/>
        <v>1.13977600897721</v>
      </c>
      <c r="J1245" s="95">
        <f t="shared" ca="1" si="303"/>
        <v>1.04716768</v>
      </c>
      <c r="K1245" s="95">
        <f t="shared" ca="1" si="304"/>
        <v>23.583839999999999</v>
      </c>
      <c r="L1245" s="99">
        <f>IF(VLOOKUP(A1245,$U$12:$AD$125,8)=VLOOKUP(A1244,$U$12:$AD$125,8),0,VLOOKUP(A1245,U$12:$AD$125,8))</f>
        <v>0</v>
      </c>
      <c r="M1245" s="100">
        <f>IF(L1245&gt;0,VLOOKUP(L1245,T$12:$AC$125,7),0)</f>
        <v>0</v>
      </c>
      <c r="N1245" s="95">
        <f t="shared" si="295"/>
        <v>0</v>
      </c>
      <c r="O1245" s="95">
        <f t="shared" ca="1" si="305"/>
        <v>23.583839999999999</v>
      </c>
      <c r="P1245" s="101" t="str">
        <f t="shared" si="306"/>
        <v>J=</v>
      </c>
      <c r="Q1245" s="102">
        <f t="shared" si="307"/>
        <v>44671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  <c r="FI1245" s="20"/>
      <c r="FJ1245" s="20"/>
      <c r="FK1245" s="20"/>
      <c r="FL1245" s="20"/>
      <c r="FM1245" s="20"/>
      <c r="FN1245" s="20"/>
      <c r="FO1245" s="20"/>
      <c r="FP1245" s="20"/>
    </row>
    <row r="1246" spans="1:172" x14ac:dyDescent="0.2">
      <c r="A1246" s="93">
        <f t="shared" si="296"/>
        <v>44661</v>
      </c>
      <c r="B1246" s="94">
        <f t="shared" ca="1" si="298"/>
        <v>523.58384000000001</v>
      </c>
      <c r="C1246" s="95">
        <f t="shared" si="299"/>
        <v>500</v>
      </c>
      <c r="D1246" s="96">
        <f ca="1">IF(A1246&lt;$B$1,VLOOKUP(A1246,[1]DI!$A$4:$B$15000,2,FALSE),0)</f>
        <v>0</v>
      </c>
      <c r="E1246" s="95">
        <f t="shared" ca="1" si="300"/>
        <v>0</v>
      </c>
      <c r="F1246" s="97">
        <f t="shared" si="297"/>
        <v>1.0925</v>
      </c>
      <c r="G1246" s="98">
        <f t="shared" ca="1" si="301"/>
        <v>1</v>
      </c>
      <c r="H1246" s="95">
        <f ca="1">TRUNC(PRODUCT(G$10:G1245),15)</f>
        <v>1.1935366030094601</v>
      </c>
      <c r="I1246" s="95">
        <f t="shared" ca="1" si="302"/>
        <v>1.13977600897721</v>
      </c>
      <c r="J1246" s="95">
        <f t="shared" ca="1" si="303"/>
        <v>1.04716768</v>
      </c>
      <c r="K1246" s="95">
        <f t="shared" ca="1" si="304"/>
        <v>23.583839999999999</v>
      </c>
      <c r="L1246" s="99">
        <f>IF(VLOOKUP(A1246,$U$12:$AD$125,8)=VLOOKUP(A1245,$U$12:$AD$125,8),0,VLOOKUP(A1246,U$12:$AD$125,8))</f>
        <v>0</v>
      </c>
      <c r="M1246" s="100">
        <f>IF(L1246&gt;0,VLOOKUP(L1246,T$12:$AC$125,7),0)</f>
        <v>0</v>
      </c>
      <c r="N1246" s="95">
        <f t="shared" si="295"/>
        <v>0</v>
      </c>
      <c r="O1246" s="95">
        <f t="shared" ca="1" si="305"/>
        <v>23.583839999999999</v>
      </c>
      <c r="P1246" s="101" t="str">
        <f t="shared" si="306"/>
        <v>J=</v>
      </c>
      <c r="Q1246" s="102">
        <f t="shared" si="307"/>
        <v>44671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  <c r="FI1246" s="20"/>
      <c r="FJ1246" s="20"/>
      <c r="FK1246" s="20"/>
      <c r="FL1246" s="20"/>
      <c r="FM1246" s="20"/>
      <c r="FN1246" s="20"/>
      <c r="FO1246" s="20"/>
      <c r="FP1246" s="20"/>
    </row>
    <row r="1247" spans="1:172" x14ac:dyDescent="0.2">
      <c r="A1247" s="93">
        <f t="shared" si="296"/>
        <v>44662</v>
      </c>
      <c r="B1247" s="94">
        <f t="shared" ca="1" si="298"/>
        <v>523.58384000000001</v>
      </c>
      <c r="C1247" s="95">
        <f t="shared" si="299"/>
        <v>500</v>
      </c>
      <c r="D1247" s="96">
        <f ca="1">IF(A1247&lt;$B$1,VLOOKUP(A1247,[1]DI!$A$4:$B$15000,2,FALSE),0)</f>
        <v>0.11649999999999999</v>
      </c>
      <c r="E1247" s="95">
        <f t="shared" ca="1" si="300"/>
        <v>4.3739000000000001E-4</v>
      </c>
      <c r="F1247" s="97">
        <f t="shared" si="297"/>
        <v>1.0925</v>
      </c>
      <c r="G1247" s="98">
        <f t="shared" ca="1" si="301"/>
        <v>1.0004778485750001</v>
      </c>
      <c r="H1247" s="95">
        <f ca="1">TRUNC(PRODUCT(G$10:G1246),15)</f>
        <v>1.1935366030094601</v>
      </c>
      <c r="I1247" s="95">
        <f t="shared" ca="1" si="302"/>
        <v>1.13977600897721</v>
      </c>
      <c r="J1247" s="95">
        <f t="shared" ca="1" si="303"/>
        <v>1.04716768</v>
      </c>
      <c r="K1247" s="95">
        <f t="shared" ca="1" si="304"/>
        <v>23.583839999999999</v>
      </c>
      <c r="L1247" s="99">
        <f>IF(VLOOKUP(A1247,$U$12:$AD$125,8)=VLOOKUP(A1246,$U$12:$AD$125,8),0,VLOOKUP(A1247,U$12:$AD$125,8))</f>
        <v>0</v>
      </c>
      <c r="M1247" s="100">
        <f>IF(L1247&gt;0,VLOOKUP(L1247,T$12:$AC$125,7),0)</f>
        <v>0</v>
      </c>
      <c r="N1247" s="95">
        <f t="shared" si="295"/>
        <v>0</v>
      </c>
      <c r="O1247" s="95">
        <f t="shared" ca="1" si="305"/>
        <v>23.583839999999999</v>
      </c>
      <c r="P1247" s="101" t="str">
        <f t="shared" si="306"/>
        <v>J=</v>
      </c>
      <c r="Q1247" s="102">
        <f t="shared" si="307"/>
        <v>44671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  <c r="FI1247" s="20"/>
      <c r="FJ1247" s="20"/>
      <c r="FK1247" s="20"/>
      <c r="FL1247" s="20"/>
      <c r="FM1247" s="20"/>
      <c r="FN1247" s="20"/>
      <c r="FO1247" s="20"/>
      <c r="FP1247" s="20"/>
    </row>
    <row r="1248" spans="1:172" x14ac:dyDescent="0.2">
      <c r="A1248" s="93">
        <f t="shared" si="296"/>
        <v>44663</v>
      </c>
      <c r="B1248" s="94">
        <f t="shared" ca="1" si="298"/>
        <v>523.83403499999997</v>
      </c>
      <c r="C1248" s="95">
        <f t="shared" si="299"/>
        <v>500</v>
      </c>
      <c r="D1248" s="96">
        <f ca="1">IF(A1248&lt;$B$1,VLOOKUP(A1248,[1]DI!$A$4:$B$15000,2,FALSE),0)</f>
        <v>0.11649999999999999</v>
      </c>
      <c r="E1248" s="95">
        <f t="shared" ca="1" si="300"/>
        <v>4.3739000000000001E-4</v>
      </c>
      <c r="F1248" s="97">
        <f t="shared" si="297"/>
        <v>1.0925</v>
      </c>
      <c r="G1248" s="98">
        <f t="shared" ca="1" si="301"/>
        <v>1.0004778485750001</v>
      </c>
      <c r="H1248" s="95">
        <f ca="1">TRUNC(PRODUCT(G$10:G1247),15)</f>
        <v>1.19410693277442</v>
      </c>
      <c r="I1248" s="95">
        <f t="shared" ca="1" si="302"/>
        <v>1.13977600897721</v>
      </c>
      <c r="J1248" s="95">
        <f t="shared" ca="1" si="303"/>
        <v>1.0476680700000001</v>
      </c>
      <c r="K1248" s="95">
        <f t="shared" ca="1" si="304"/>
        <v>23.834035</v>
      </c>
      <c r="L1248" s="99">
        <f>IF(VLOOKUP(A1248,$U$12:$AD$125,8)=VLOOKUP(A1247,$U$12:$AD$125,8),0,VLOOKUP(A1248,U$12:$AD$125,8))</f>
        <v>0</v>
      </c>
      <c r="M1248" s="100">
        <f>IF(L1248&gt;0,VLOOKUP(L1248,T$12:$AC$125,7),0)</f>
        <v>0</v>
      </c>
      <c r="N1248" s="95">
        <f t="shared" si="295"/>
        <v>0</v>
      </c>
      <c r="O1248" s="95">
        <f t="shared" ca="1" si="305"/>
        <v>23.834035</v>
      </c>
      <c r="P1248" s="101" t="str">
        <f t="shared" si="306"/>
        <v>J=</v>
      </c>
      <c r="Q1248" s="102">
        <f t="shared" si="307"/>
        <v>44671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  <c r="FI1248" s="20"/>
      <c r="FJ1248" s="20"/>
      <c r="FK1248" s="20"/>
      <c r="FL1248" s="20"/>
      <c r="FM1248" s="20"/>
      <c r="FN1248" s="20"/>
      <c r="FO1248" s="20"/>
      <c r="FP1248" s="20"/>
    </row>
    <row r="1249" spans="1:175" x14ac:dyDescent="0.2">
      <c r="A1249" s="93">
        <f t="shared" si="296"/>
        <v>44664</v>
      </c>
      <c r="B1249" s="94">
        <f t="shared" ca="1" si="298"/>
        <v>524.08434999999997</v>
      </c>
      <c r="C1249" s="95">
        <f t="shared" si="299"/>
        <v>500</v>
      </c>
      <c r="D1249" s="96">
        <f ca="1">IF(A1249&lt;$B$1,VLOOKUP(A1249,[1]DI!$A$4:$B$15000,2,FALSE),0)</f>
        <v>0.11649999999999999</v>
      </c>
      <c r="E1249" s="95">
        <f t="shared" ca="1" si="300"/>
        <v>4.3739000000000001E-4</v>
      </c>
      <c r="F1249" s="97">
        <f t="shared" si="297"/>
        <v>1.0925</v>
      </c>
      <c r="G1249" s="98">
        <f t="shared" ca="1" si="301"/>
        <v>1.0004778485750001</v>
      </c>
      <c r="H1249" s="95">
        <f ca="1">TRUNC(PRODUCT(G$10:G1248),15)</f>
        <v>1.19467753507064</v>
      </c>
      <c r="I1249" s="95">
        <f t="shared" ca="1" si="302"/>
        <v>1.13977600897721</v>
      </c>
      <c r="J1249" s="95">
        <f t="shared" ca="1" si="303"/>
        <v>1.0481687</v>
      </c>
      <c r="K1249" s="95">
        <f t="shared" ca="1" si="304"/>
        <v>24.084350000000001</v>
      </c>
      <c r="L1249" s="99">
        <f>IF(VLOOKUP(A1249,$U$12:$AD$125,8)=VLOOKUP(A1248,$U$12:$AD$125,8),0,VLOOKUP(A1249,U$12:$AD$125,8))</f>
        <v>0</v>
      </c>
      <c r="M1249" s="100">
        <f>IF(L1249&gt;0,VLOOKUP(L1249,T$12:$AC$125,7),0)</f>
        <v>0</v>
      </c>
      <c r="N1249" s="95">
        <f t="shared" si="295"/>
        <v>0</v>
      </c>
      <c r="O1249" s="95">
        <f t="shared" ca="1" si="305"/>
        <v>24.084350000000001</v>
      </c>
      <c r="P1249" s="101" t="str">
        <f t="shared" si="306"/>
        <v>J=</v>
      </c>
      <c r="Q1249" s="102">
        <f t="shared" si="307"/>
        <v>44671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  <c r="FI1249" s="20"/>
      <c r="FJ1249" s="20"/>
      <c r="FK1249" s="20"/>
      <c r="FL1249" s="20"/>
      <c r="FM1249" s="20"/>
      <c r="FN1249" s="20"/>
      <c r="FO1249" s="20"/>
      <c r="FP1249" s="20"/>
    </row>
    <row r="1250" spans="1:175" x14ac:dyDescent="0.2">
      <c r="A1250" s="93">
        <f t="shared" si="296"/>
        <v>44665</v>
      </c>
      <c r="B1250" s="94">
        <f t="shared" ca="1" si="298"/>
        <v>524.33478000000002</v>
      </c>
      <c r="C1250" s="95">
        <f t="shared" si="299"/>
        <v>500</v>
      </c>
      <c r="D1250" s="96">
        <f ca="1">IF(A1250&lt;$B$1,VLOOKUP(A1250,[1]DI!$A$4:$B$15000,2,FALSE),0)</f>
        <v>0.11649999999999999</v>
      </c>
      <c r="E1250" s="95">
        <f t="shared" ca="1" si="300"/>
        <v>4.3739000000000001E-4</v>
      </c>
      <c r="F1250" s="97">
        <f t="shared" si="297"/>
        <v>1.0925</v>
      </c>
      <c r="G1250" s="98">
        <f t="shared" ca="1" si="301"/>
        <v>1.0004778485750001</v>
      </c>
      <c r="H1250" s="95">
        <f ca="1">TRUNC(PRODUCT(G$10:G1249),15)</f>
        <v>1.19524841002836</v>
      </c>
      <c r="I1250" s="95">
        <f t="shared" ca="1" si="302"/>
        <v>1.13977600897721</v>
      </c>
      <c r="J1250" s="95">
        <f t="shared" ca="1" si="303"/>
        <v>1.04866956</v>
      </c>
      <c r="K1250" s="95">
        <f t="shared" ca="1" si="304"/>
        <v>24.334779999999999</v>
      </c>
      <c r="L1250" s="99">
        <f>IF(VLOOKUP(A1250,$U$12:$AD$125,8)=VLOOKUP(A1249,$U$12:$AD$125,8),0,VLOOKUP(A1250,U$12:$AD$125,8))</f>
        <v>0</v>
      </c>
      <c r="M1250" s="100">
        <f>IF(L1250&gt;0,VLOOKUP(L1250,T$12:$AC$125,7),0)</f>
        <v>0</v>
      </c>
      <c r="N1250" s="95">
        <f t="shared" si="295"/>
        <v>0</v>
      </c>
      <c r="O1250" s="95">
        <f t="shared" ca="1" si="305"/>
        <v>24.334779999999999</v>
      </c>
      <c r="P1250" s="101" t="str">
        <f t="shared" si="306"/>
        <v>J=</v>
      </c>
      <c r="Q1250" s="102">
        <f t="shared" si="307"/>
        <v>44671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  <c r="FI1250" s="20"/>
      <c r="FJ1250" s="20"/>
      <c r="FK1250" s="20"/>
      <c r="FL1250" s="20"/>
      <c r="FM1250" s="20"/>
      <c r="FN1250" s="20"/>
      <c r="FO1250" s="20"/>
      <c r="FP1250" s="20"/>
    </row>
    <row r="1251" spans="1:175" x14ac:dyDescent="0.2">
      <c r="A1251" s="93">
        <f t="shared" si="296"/>
        <v>44666</v>
      </c>
      <c r="B1251" s="94">
        <f t="shared" ca="1" si="298"/>
        <v>524.58533499999999</v>
      </c>
      <c r="C1251" s="95">
        <f t="shared" si="299"/>
        <v>500</v>
      </c>
      <c r="D1251" s="96">
        <f ca="1">IF(A1251&lt;$B$1,VLOOKUP(A1251,[1]DI!$A$4:$B$15000,2,FALSE),0)</f>
        <v>0</v>
      </c>
      <c r="E1251" s="95">
        <f t="shared" ca="1" si="300"/>
        <v>0</v>
      </c>
      <c r="F1251" s="97">
        <f t="shared" si="297"/>
        <v>1.0925</v>
      </c>
      <c r="G1251" s="98">
        <f t="shared" ca="1" si="301"/>
        <v>1</v>
      </c>
      <c r="H1251" s="95">
        <f ca="1">TRUNC(PRODUCT(G$10:G1250),15)</f>
        <v>1.1958195577778601</v>
      </c>
      <c r="I1251" s="95">
        <f t="shared" ca="1" si="302"/>
        <v>1.13977600897721</v>
      </c>
      <c r="J1251" s="95">
        <f t="shared" ca="1" si="303"/>
        <v>1.0491706700000001</v>
      </c>
      <c r="K1251" s="95">
        <f t="shared" ca="1" si="304"/>
        <v>24.585335000000001</v>
      </c>
      <c r="L1251" s="99">
        <f>IF(VLOOKUP(A1251,$U$12:$AD$125,8)=VLOOKUP(A1250,$U$12:$AD$125,8),0,VLOOKUP(A1251,U$12:$AD$125,8))</f>
        <v>0</v>
      </c>
      <c r="M1251" s="100">
        <f>IF(L1251&gt;0,VLOOKUP(L1251,T$12:$AC$125,7),0)</f>
        <v>0</v>
      </c>
      <c r="N1251" s="95">
        <f t="shared" si="295"/>
        <v>0</v>
      </c>
      <c r="O1251" s="95">
        <f t="shared" ca="1" si="305"/>
        <v>24.585335000000001</v>
      </c>
      <c r="P1251" s="101" t="str">
        <f t="shared" si="306"/>
        <v>J=</v>
      </c>
      <c r="Q1251" s="102">
        <f t="shared" si="307"/>
        <v>44671</v>
      </c>
      <c r="R1251" s="12"/>
      <c r="S1251" s="37"/>
      <c r="T1251" s="37"/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  <c r="AX1251" s="38"/>
      <c r="AY1251" s="38"/>
      <c r="AZ1251" s="38"/>
      <c r="BA1251" s="38"/>
      <c r="BB1251" s="38"/>
      <c r="BC1251" s="38"/>
      <c r="BD1251" s="38"/>
      <c r="BE1251" s="38"/>
      <c r="BF1251" s="38"/>
      <c r="BG1251" s="38"/>
      <c r="BH1251" s="38"/>
      <c r="BI1251" s="38"/>
      <c r="BJ1251" s="38"/>
      <c r="BK1251" s="38"/>
      <c r="BL1251" s="38"/>
      <c r="BM1251" s="38"/>
      <c r="BN1251" s="38"/>
      <c r="BO1251" s="38"/>
      <c r="BP1251" s="38"/>
      <c r="BQ1251" s="38"/>
      <c r="BR1251" s="38"/>
      <c r="BS1251" s="38"/>
      <c r="BT1251" s="38"/>
      <c r="BU1251" s="38"/>
      <c r="BV1251" s="38"/>
      <c r="BW1251" s="38"/>
      <c r="BX1251" s="38"/>
      <c r="BY1251" s="38"/>
      <c r="BZ1251" s="38"/>
      <c r="CA1251" s="38"/>
      <c r="CB1251" s="38"/>
      <c r="CC1251" s="38"/>
      <c r="CD1251" s="38"/>
      <c r="CE1251" s="38"/>
      <c r="CF1251" s="38"/>
      <c r="CG1251" s="38"/>
      <c r="CH1251" s="38"/>
      <c r="CI1251" s="38"/>
      <c r="CJ1251" s="38"/>
      <c r="CK1251" s="38"/>
      <c r="CL1251" s="38"/>
      <c r="CM1251" s="38"/>
      <c r="CN1251" s="38"/>
      <c r="CO1251" s="38"/>
      <c r="CP1251" s="38"/>
      <c r="CQ1251" s="38"/>
      <c r="CR1251" s="38"/>
      <c r="CS1251" s="38"/>
      <c r="CT1251" s="38"/>
      <c r="CU1251" s="38"/>
      <c r="CV1251" s="38"/>
      <c r="CW1251" s="38"/>
      <c r="CX1251" s="38"/>
      <c r="CY1251" s="38"/>
      <c r="CZ1251" s="38"/>
      <c r="DA1251" s="38"/>
      <c r="DB1251" s="38"/>
      <c r="DC1251" s="38"/>
      <c r="DD1251" s="38"/>
      <c r="DE1251" s="38"/>
      <c r="DF1251" s="38"/>
      <c r="DG1251" s="38"/>
      <c r="DH1251" s="38"/>
      <c r="DI1251" s="38"/>
      <c r="DJ1251" s="38"/>
      <c r="DK1251" s="38"/>
      <c r="DL1251" s="38"/>
      <c r="DM1251" s="38"/>
      <c r="DN1251" s="38"/>
      <c r="DO1251" s="38"/>
      <c r="DP1251" s="38"/>
      <c r="DQ1251" s="38"/>
      <c r="DR1251" s="38"/>
      <c r="DS1251" s="38"/>
      <c r="DT1251" s="38"/>
      <c r="DU1251" s="38"/>
      <c r="DV1251" s="38"/>
      <c r="DW1251" s="38"/>
      <c r="DX1251" s="38"/>
      <c r="DY1251" s="38"/>
      <c r="DZ1251" s="38"/>
      <c r="EA1251" s="38"/>
      <c r="EB1251" s="38"/>
      <c r="EC1251" s="38"/>
      <c r="ED1251" s="38"/>
      <c r="EE1251" s="38"/>
      <c r="EF1251" s="38"/>
      <c r="EG1251" s="38"/>
      <c r="EH1251" s="38"/>
      <c r="EI1251" s="38"/>
      <c r="EJ1251" s="38"/>
      <c r="EK1251" s="38"/>
      <c r="EL1251" s="38"/>
      <c r="EM1251" s="38"/>
      <c r="EN1251" s="38"/>
      <c r="EO1251" s="38"/>
      <c r="EP1251" s="38"/>
      <c r="EQ1251" s="38"/>
      <c r="ER1251" s="38"/>
      <c r="ES1251" s="38"/>
      <c r="ET1251" s="38"/>
      <c r="EU1251" s="38"/>
      <c r="EV1251" s="38"/>
      <c r="EW1251" s="38"/>
      <c r="EX1251" s="38"/>
      <c r="EY1251" s="38"/>
      <c r="EZ1251" s="38"/>
      <c r="FA1251" s="38"/>
      <c r="FB1251" s="38"/>
      <c r="FC1251" s="38"/>
      <c r="FD1251" s="38"/>
      <c r="FE1251" s="38"/>
      <c r="FF1251" s="38"/>
      <c r="FG1251" s="38"/>
      <c r="FH1251" s="38"/>
      <c r="FI1251" s="38"/>
      <c r="FJ1251" s="38"/>
      <c r="FK1251" s="38"/>
      <c r="FL1251" s="38"/>
      <c r="FM1251" s="38"/>
      <c r="FN1251" s="38"/>
      <c r="FO1251" s="38"/>
      <c r="FP1251" s="38"/>
      <c r="FQ1251" s="38"/>
      <c r="FR1251" s="38"/>
      <c r="FS1251" s="38"/>
    </row>
    <row r="1252" spans="1:175" x14ac:dyDescent="0.2">
      <c r="A1252" s="93">
        <f t="shared" si="296"/>
        <v>44667</v>
      </c>
      <c r="B1252" s="94">
        <f t="shared" ca="1" si="298"/>
        <v>524.58533499999999</v>
      </c>
      <c r="C1252" s="95">
        <f t="shared" si="299"/>
        <v>500</v>
      </c>
      <c r="D1252" s="96">
        <f ca="1">IF(A1252&lt;$B$1,VLOOKUP(A1252,[1]DI!$A$4:$B$15000,2,FALSE),0)</f>
        <v>0</v>
      </c>
      <c r="E1252" s="95">
        <f t="shared" ca="1" si="300"/>
        <v>0</v>
      </c>
      <c r="F1252" s="97">
        <f t="shared" si="297"/>
        <v>1.0925</v>
      </c>
      <c r="G1252" s="98">
        <f t="shared" ca="1" si="301"/>
        <v>1</v>
      </c>
      <c r="H1252" s="95">
        <f ca="1">TRUNC(PRODUCT(G$10:G1251),15)</f>
        <v>1.1958195577778601</v>
      </c>
      <c r="I1252" s="95">
        <f t="shared" ca="1" si="302"/>
        <v>1.13977600897721</v>
      </c>
      <c r="J1252" s="95">
        <f t="shared" ca="1" si="303"/>
        <v>1.0491706700000001</v>
      </c>
      <c r="K1252" s="95">
        <f t="shared" ca="1" si="304"/>
        <v>24.585335000000001</v>
      </c>
      <c r="L1252" s="99">
        <f>IF(VLOOKUP(A1252,$U$12:$AD$125,8)=VLOOKUP(A1251,$U$12:$AD$125,8),0,VLOOKUP(A1252,U$12:$AD$125,8))</f>
        <v>0</v>
      </c>
      <c r="M1252" s="100">
        <f>IF(L1252&gt;0,VLOOKUP(L1252,T$12:$AC$125,7),0)</f>
        <v>0</v>
      </c>
      <c r="N1252" s="95">
        <f t="shared" si="295"/>
        <v>0</v>
      </c>
      <c r="O1252" s="95">
        <f t="shared" ca="1" si="305"/>
        <v>24.585335000000001</v>
      </c>
      <c r="P1252" s="101" t="str">
        <f t="shared" si="306"/>
        <v>J=</v>
      </c>
      <c r="Q1252" s="102">
        <f t="shared" si="307"/>
        <v>44671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  <c r="FI1252" s="20"/>
      <c r="FJ1252" s="20"/>
      <c r="FK1252" s="20"/>
      <c r="FL1252" s="20"/>
      <c r="FM1252" s="20"/>
      <c r="FN1252" s="20"/>
      <c r="FO1252" s="20"/>
      <c r="FP1252" s="20"/>
    </row>
    <row r="1253" spans="1:175" x14ac:dyDescent="0.2">
      <c r="A1253" s="93">
        <f t="shared" si="296"/>
        <v>44668</v>
      </c>
      <c r="B1253" s="94">
        <f t="shared" ca="1" si="298"/>
        <v>524.58533499999999</v>
      </c>
      <c r="C1253" s="95">
        <f t="shared" si="299"/>
        <v>500</v>
      </c>
      <c r="D1253" s="96">
        <f ca="1">IF(A1253&lt;$B$1,VLOOKUP(A1253,[1]DI!$A$4:$B$15000,2,FALSE),0)</f>
        <v>0</v>
      </c>
      <c r="E1253" s="95">
        <f t="shared" ca="1" si="300"/>
        <v>0</v>
      </c>
      <c r="F1253" s="97">
        <f t="shared" si="297"/>
        <v>1.0925</v>
      </c>
      <c r="G1253" s="98">
        <f t="shared" ca="1" si="301"/>
        <v>1</v>
      </c>
      <c r="H1253" s="95">
        <f ca="1">TRUNC(PRODUCT(G$10:G1252),15)</f>
        <v>1.1958195577778601</v>
      </c>
      <c r="I1253" s="95">
        <f t="shared" ca="1" si="302"/>
        <v>1.13977600897721</v>
      </c>
      <c r="J1253" s="95">
        <f t="shared" ca="1" si="303"/>
        <v>1.0491706700000001</v>
      </c>
      <c r="K1253" s="95">
        <f t="shared" ca="1" si="304"/>
        <v>24.585335000000001</v>
      </c>
      <c r="L1253" s="99">
        <f>IF(VLOOKUP(A1253,$U$12:$AD$125,8)=VLOOKUP(A1252,$U$12:$AD$125,8),0,VLOOKUP(A1253,U$12:$AD$125,8))</f>
        <v>0</v>
      </c>
      <c r="M1253" s="100">
        <f>IF(L1253&gt;0,VLOOKUP(L1253,T$12:$AC$125,7),0)</f>
        <v>0</v>
      </c>
      <c r="N1253" s="95">
        <f t="shared" si="295"/>
        <v>0</v>
      </c>
      <c r="O1253" s="95">
        <f t="shared" ca="1" si="305"/>
        <v>24.585335000000001</v>
      </c>
      <c r="P1253" s="101" t="str">
        <f t="shared" si="306"/>
        <v>J=</v>
      </c>
      <c r="Q1253" s="102">
        <f t="shared" si="307"/>
        <v>44671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  <c r="FI1253" s="20"/>
      <c r="FJ1253" s="20"/>
      <c r="FK1253" s="20"/>
      <c r="FL1253" s="20"/>
      <c r="FM1253" s="20"/>
      <c r="FN1253" s="20"/>
      <c r="FO1253" s="20"/>
      <c r="FP1253" s="20"/>
    </row>
    <row r="1254" spans="1:175" x14ac:dyDescent="0.2">
      <c r="A1254" s="93">
        <f t="shared" si="296"/>
        <v>44669</v>
      </c>
      <c r="B1254" s="94">
        <f t="shared" ca="1" si="298"/>
        <v>524.58533499999999</v>
      </c>
      <c r="C1254" s="95">
        <f t="shared" si="299"/>
        <v>500</v>
      </c>
      <c r="D1254" s="96">
        <f ca="1">IF(A1254&lt;$B$1,VLOOKUP(A1254,[1]DI!$A$4:$B$15000,2,FALSE),0)</f>
        <v>0.11649999999999999</v>
      </c>
      <c r="E1254" s="95">
        <f t="shared" ca="1" si="300"/>
        <v>4.3739000000000001E-4</v>
      </c>
      <c r="F1254" s="97">
        <f t="shared" si="297"/>
        <v>1.0925</v>
      </c>
      <c r="G1254" s="98">
        <f t="shared" ca="1" si="301"/>
        <v>1.0004778485750001</v>
      </c>
      <c r="H1254" s="95">
        <f ca="1">TRUNC(PRODUCT(G$10:G1253),15)</f>
        <v>1.1958195577778601</v>
      </c>
      <c r="I1254" s="95">
        <f t="shared" ca="1" si="302"/>
        <v>1.13977600897721</v>
      </c>
      <c r="J1254" s="95">
        <f t="shared" ca="1" si="303"/>
        <v>1.0491706700000001</v>
      </c>
      <c r="K1254" s="95">
        <f t="shared" ca="1" si="304"/>
        <v>24.585335000000001</v>
      </c>
      <c r="L1254" s="99">
        <f>IF(VLOOKUP(A1254,$U$12:$AD$125,8)=VLOOKUP(A1253,$U$12:$AD$125,8),0,VLOOKUP(A1254,U$12:$AD$125,8))</f>
        <v>0</v>
      </c>
      <c r="M1254" s="100">
        <f>IF(L1254&gt;0,VLOOKUP(L1254,T$12:$AC$125,7),0)</f>
        <v>0</v>
      </c>
      <c r="N1254" s="95">
        <f t="shared" si="295"/>
        <v>0</v>
      </c>
      <c r="O1254" s="95">
        <f t="shared" ca="1" si="305"/>
        <v>24.585335000000001</v>
      </c>
      <c r="P1254" s="101" t="str">
        <f t="shared" si="306"/>
        <v>J=</v>
      </c>
      <c r="Q1254" s="102">
        <f t="shared" si="307"/>
        <v>44671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  <c r="FI1254" s="20"/>
      <c r="FJ1254" s="20"/>
      <c r="FK1254" s="20"/>
      <c r="FL1254" s="20"/>
      <c r="FM1254" s="20"/>
      <c r="FN1254" s="20"/>
      <c r="FO1254" s="20"/>
      <c r="FP1254" s="20"/>
    </row>
    <row r="1255" spans="1:175" x14ac:dyDescent="0.2">
      <c r="A1255" s="93">
        <f t="shared" si="296"/>
        <v>44670</v>
      </c>
      <c r="B1255" s="94">
        <f t="shared" ca="1" si="298"/>
        <v>524.836005</v>
      </c>
      <c r="C1255" s="95">
        <f t="shared" si="299"/>
        <v>500</v>
      </c>
      <c r="D1255" s="96">
        <f ca="1">IF(A1255&lt;$B$1,VLOOKUP(A1255,[1]DI!$A$4:$B$15000,2,FALSE),0)</f>
        <v>0.11649999999999999</v>
      </c>
      <c r="E1255" s="95">
        <f t="shared" ca="1" si="300"/>
        <v>4.3739000000000001E-4</v>
      </c>
      <c r="F1255" s="97">
        <f t="shared" si="297"/>
        <v>1.0925</v>
      </c>
      <c r="G1255" s="98">
        <f t="shared" ca="1" si="301"/>
        <v>1.0004778485750001</v>
      </c>
      <c r="H1255" s="95">
        <f ca="1">TRUNC(PRODUCT(G$10:G1254),15)</f>
        <v>1.1963909784494999</v>
      </c>
      <c r="I1255" s="95">
        <f t="shared" ca="1" si="302"/>
        <v>1.13977600897721</v>
      </c>
      <c r="J1255" s="95">
        <f t="shared" ca="1" si="303"/>
        <v>1.0496720100000001</v>
      </c>
      <c r="K1255" s="95">
        <f t="shared" ca="1" si="304"/>
        <v>24.836005</v>
      </c>
      <c r="L1255" s="99">
        <f>IF(VLOOKUP(A1255,$U$12:$AD$125,8)=VLOOKUP(A1254,$U$12:$AD$125,8),0,VLOOKUP(A1255,U$12:$AD$125,8))</f>
        <v>0</v>
      </c>
      <c r="M1255" s="100">
        <f>IF(L1255&gt;0,VLOOKUP(L1255,T$12:$AC$125,7),0)</f>
        <v>0</v>
      </c>
      <c r="N1255" s="95">
        <f t="shared" si="295"/>
        <v>0</v>
      </c>
      <c r="O1255" s="95">
        <f t="shared" ca="1" si="305"/>
        <v>24.836005</v>
      </c>
      <c r="P1255" s="101" t="str">
        <f t="shared" si="306"/>
        <v>J=</v>
      </c>
      <c r="Q1255" s="102">
        <f t="shared" si="307"/>
        <v>44671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  <c r="FI1255" s="20"/>
      <c r="FJ1255" s="20"/>
      <c r="FK1255" s="20"/>
      <c r="FL1255" s="20"/>
      <c r="FM1255" s="20"/>
      <c r="FN1255" s="20"/>
      <c r="FO1255" s="20"/>
      <c r="FP1255" s="20"/>
    </row>
    <row r="1256" spans="1:175" x14ac:dyDescent="0.2">
      <c r="A1256" s="93">
        <f t="shared" si="296"/>
        <v>44671</v>
      </c>
      <c r="B1256" s="94">
        <f t="shared" ca="1" si="298"/>
        <v>525.08680000000004</v>
      </c>
      <c r="C1256" s="95">
        <f t="shared" si="299"/>
        <v>500</v>
      </c>
      <c r="D1256" s="96">
        <f ca="1">IF(A1256&lt;$B$1,VLOOKUP(A1256,[1]DI!$A$4:$B$15000,2,FALSE),0)</f>
        <v>0.11649999999999999</v>
      </c>
      <c r="E1256" s="95">
        <f t="shared" ca="1" si="300"/>
        <v>4.3739000000000001E-4</v>
      </c>
      <c r="F1256" s="97">
        <f t="shared" si="297"/>
        <v>1.0925</v>
      </c>
      <c r="G1256" s="98">
        <f t="shared" ca="1" si="301"/>
        <v>1.0004778485750001</v>
      </c>
      <c r="H1256" s="95">
        <f ca="1">TRUNC(PRODUCT(G$10:G1255),15)</f>
        <v>1.1969626721736999</v>
      </c>
      <c r="I1256" s="95">
        <f t="shared" ca="1" si="302"/>
        <v>1.13977600897721</v>
      </c>
      <c r="J1256" s="95">
        <f t="shared" ca="1" si="303"/>
        <v>1.0501735999999999</v>
      </c>
      <c r="K1256" s="95">
        <f t="shared" ca="1" si="304"/>
        <v>25.0868</v>
      </c>
      <c r="L1256" s="99">
        <f>IF(VLOOKUP(A1256,$U$12:$AD$125,8)=VLOOKUP(A1255,$U$12:$AD$125,8),0,VLOOKUP(A1256,U$12:$AD$125,8))</f>
        <v>7</v>
      </c>
      <c r="M1256" s="100">
        <f>IF(L1256&gt;0,VLOOKUP(L1256,T$12:$AC$125,7),0)</f>
        <v>0</v>
      </c>
      <c r="N1256" s="95">
        <f t="shared" si="295"/>
        <v>0</v>
      </c>
      <c r="O1256" s="95">
        <f t="shared" ca="1" si="305"/>
        <v>25.0868</v>
      </c>
      <c r="P1256" s="101" t="str">
        <f t="shared" si="306"/>
        <v>J=</v>
      </c>
      <c r="Q1256" s="102">
        <f t="shared" si="307"/>
        <v>44671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  <c r="FI1256" s="20"/>
      <c r="FJ1256" s="20"/>
      <c r="FK1256" s="20"/>
      <c r="FL1256" s="20"/>
      <c r="FM1256" s="20"/>
      <c r="FN1256" s="20"/>
      <c r="FO1256" s="20"/>
      <c r="FP1256" s="20"/>
    </row>
    <row r="1257" spans="1:175" x14ac:dyDescent="0.2">
      <c r="A1257" s="93">
        <f t="shared" si="296"/>
        <v>44672</v>
      </c>
      <c r="B1257" s="94">
        <f t="shared" ca="1" si="298"/>
        <v>500.23892499999999</v>
      </c>
      <c r="C1257" s="95">
        <f t="shared" si="299"/>
        <v>500</v>
      </c>
      <c r="D1257" s="96">
        <f ca="1">IF(A1257&lt;$B$1,VLOOKUP(A1257,[1]DI!$A$4:$B$15000,2,FALSE),0)</f>
        <v>0</v>
      </c>
      <c r="E1257" s="95">
        <f t="shared" ca="1" si="300"/>
        <v>0</v>
      </c>
      <c r="F1257" s="97">
        <f t="shared" si="297"/>
        <v>1.0925</v>
      </c>
      <c r="G1257" s="98">
        <f t="shared" ca="1" si="301"/>
        <v>1</v>
      </c>
      <c r="H1257" s="95">
        <f ca="1">TRUNC(PRODUCT(G$10:G1256),15)</f>
        <v>1.1975346390809301</v>
      </c>
      <c r="I1257" s="95">
        <f t="shared" ca="1" si="302"/>
        <v>1.1969626721736999</v>
      </c>
      <c r="J1257" s="95">
        <f t="shared" ca="1" si="303"/>
        <v>1.00047785</v>
      </c>
      <c r="K1257" s="95">
        <f t="shared" ca="1" si="304"/>
        <v>0.238925</v>
      </c>
      <c r="L1257" s="99">
        <f>IF(VLOOKUP(A1257,$U$12:$AD$125,8)=VLOOKUP(A1256,$U$12:$AD$125,8),0,VLOOKUP(A1257,U$12:$AD$125,8))</f>
        <v>0</v>
      </c>
      <c r="M1257" s="100">
        <f>IF(L1257&gt;0,VLOOKUP(L1257,T$12:$AC$125,7),0)</f>
        <v>0</v>
      </c>
      <c r="N1257" s="95">
        <f t="shared" si="295"/>
        <v>0</v>
      </c>
      <c r="O1257" s="95">
        <f t="shared" ca="1" si="305"/>
        <v>0.238925</v>
      </c>
      <c r="P1257" s="101" t="str">
        <f t="shared" si="306"/>
        <v>J=</v>
      </c>
      <c r="Q1257" s="102">
        <f t="shared" si="307"/>
        <v>44854</v>
      </c>
      <c r="R1257" s="12"/>
      <c r="S1257" s="37"/>
      <c r="T1257" s="37"/>
      <c r="U1257" s="37"/>
      <c r="V1257" s="37"/>
      <c r="W1257" s="37"/>
      <c r="X1257" s="37"/>
      <c r="Y1257" s="37"/>
      <c r="Z1257" s="37"/>
      <c r="AA1257" s="37"/>
      <c r="AB1257" s="37"/>
      <c r="AC1257" s="37"/>
      <c r="AD1257" s="37"/>
      <c r="AE1257" s="37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  <c r="AX1257" s="38"/>
      <c r="AY1257" s="38"/>
      <c r="AZ1257" s="38"/>
      <c r="BA1257" s="38"/>
      <c r="BB1257" s="38"/>
      <c r="BC1257" s="38"/>
      <c r="BD1257" s="38"/>
      <c r="BE1257" s="38"/>
      <c r="BF1257" s="38"/>
      <c r="BG1257" s="38"/>
      <c r="BH1257" s="38"/>
      <c r="BI1257" s="38"/>
      <c r="BJ1257" s="38"/>
      <c r="BK1257" s="38"/>
      <c r="BL1257" s="38"/>
      <c r="BM1257" s="38"/>
      <c r="BN1257" s="38"/>
      <c r="BO1257" s="38"/>
      <c r="BP1257" s="38"/>
      <c r="BQ1257" s="38"/>
      <c r="BR1257" s="38"/>
      <c r="BS1257" s="38"/>
      <c r="BT1257" s="38"/>
      <c r="BU1257" s="38"/>
      <c r="BV1257" s="38"/>
      <c r="BW1257" s="38"/>
      <c r="BX1257" s="38"/>
      <c r="BY1257" s="38"/>
      <c r="BZ1257" s="38"/>
      <c r="CA1257" s="38"/>
      <c r="CB1257" s="38"/>
      <c r="CC1257" s="38"/>
      <c r="CD1257" s="38"/>
      <c r="CE1257" s="38"/>
      <c r="CF1257" s="38"/>
      <c r="CG1257" s="38"/>
      <c r="CH1257" s="38"/>
      <c r="CI1257" s="38"/>
      <c r="CJ1257" s="38"/>
      <c r="CK1257" s="38"/>
      <c r="CL1257" s="38"/>
      <c r="CM1257" s="38"/>
      <c r="CN1257" s="38"/>
      <c r="CO1257" s="38"/>
      <c r="CP1257" s="38"/>
      <c r="CQ1257" s="38"/>
      <c r="CR1257" s="38"/>
      <c r="CS1257" s="38"/>
      <c r="CT1257" s="38"/>
      <c r="CU1257" s="38"/>
      <c r="CV1257" s="38"/>
      <c r="CW1257" s="38"/>
      <c r="CX1257" s="38"/>
      <c r="CY1257" s="38"/>
      <c r="CZ1257" s="38"/>
      <c r="DA1257" s="38"/>
      <c r="DB1257" s="38"/>
      <c r="DC1257" s="38"/>
      <c r="DD1257" s="38"/>
      <c r="DE1257" s="38"/>
      <c r="DF1257" s="38"/>
      <c r="DG1257" s="38"/>
      <c r="DH1257" s="38"/>
      <c r="DI1257" s="38"/>
      <c r="DJ1257" s="38"/>
      <c r="DK1257" s="38"/>
      <c r="DL1257" s="38"/>
      <c r="DM1257" s="38"/>
      <c r="DN1257" s="38"/>
      <c r="DO1257" s="38"/>
      <c r="DP1257" s="38"/>
      <c r="DQ1257" s="38"/>
      <c r="DR1257" s="38"/>
      <c r="DS1257" s="38"/>
      <c r="DT1257" s="38"/>
      <c r="DU1257" s="38"/>
      <c r="DV1257" s="38"/>
      <c r="DW1257" s="38"/>
      <c r="DX1257" s="38"/>
      <c r="DY1257" s="38"/>
      <c r="DZ1257" s="38"/>
      <c r="EA1257" s="38"/>
      <c r="EB1257" s="38"/>
      <c r="EC1257" s="38"/>
      <c r="ED1257" s="38"/>
      <c r="EE1257" s="38"/>
      <c r="EF1257" s="38"/>
      <c r="EG1257" s="38"/>
      <c r="EH1257" s="38"/>
      <c r="EI1257" s="38"/>
      <c r="EJ1257" s="38"/>
      <c r="EK1257" s="38"/>
      <c r="EL1257" s="38"/>
      <c r="EM1257" s="38"/>
      <c r="EN1257" s="38"/>
      <c r="EO1257" s="38"/>
      <c r="EP1257" s="38"/>
      <c r="EQ1257" s="38"/>
      <c r="ER1257" s="38"/>
      <c r="ES1257" s="38"/>
      <c r="ET1257" s="38"/>
      <c r="EU1257" s="38"/>
      <c r="EV1257" s="38"/>
      <c r="EW1257" s="38"/>
      <c r="EX1257" s="38"/>
      <c r="EY1257" s="38"/>
      <c r="EZ1257" s="38"/>
      <c r="FA1257" s="38"/>
      <c r="FB1257" s="38"/>
      <c r="FC1257" s="38"/>
      <c r="FD1257" s="38"/>
      <c r="FE1257" s="38"/>
      <c r="FF1257" s="38"/>
      <c r="FG1257" s="38"/>
      <c r="FH1257" s="38"/>
      <c r="FI1257" s="38"/>
      <c r="FJ1257" s="38"/>
      <c r="FK1257" s="38"/>
      <c r="FL1257" s="38"/>
      <c r="FM1257" s="38"/>
      <c r="FN1257" s="38"/>
      <c r="FO1257" s="38"/>
      <c r="FP1257" s="38"/>
      <c r="FQ1257" s="38"/>
      <c r="FR1257" s="38"/>
      <c r="FS1257" s="38"/>
    </row>
    <row r="1258" spans="1:175" x14ac:dyDescent="0.2">
      <c r="A1258" s="93">
        <f t="shared" si="296"/>
        <v>44673</v>
      </c>
      <c r="B1258" s="94">
        <f t="shared" ca="1" si="298"/>
        <v>500.23892499999999</v>
      </c>
      <c r="C1258" s="95">
        <f t="shared" si="299"/>
        <v>500</v>
      </c>
      <c r="D1258" s="96">
        <f ca="1">IF(A1258&lt;$B$1,VLOOKUP(A1258,[1]DI!$A$4:$B$15000,2,FALSE),0)</f>
        <v>0.11649999999999999</v>
      </c>
      <c r="E1258" s="95">
        <f t="shared" ca="1" si="300"/>
        <v>4.3739000000000001E-4</v>
      </c>
      <c r="F1258" s="97">
        <f t="shared" si="297"/>
        <v>1.0925</v>
      </c>
      <c r="G1258" s="98">
        <f t="shared" ca="1" si="301"/>
        <v>1.0004778485750001</v>
      </c>
      <c r="H1258" s="95">
        <f ca="1">TRUNC(PRODUCT(G$10:G1257),15)</f>
        <v>1.1975346390809301</v>
      </c>
      <c r="I1258" s="95">
        <f t="shared" ca="1" si="302"/>
        <v>1.1969626721736999</v>
      </c>
      <c r="J1258" s="95">
        <f t="shared" ca="1" si="303"/>
        <v>1.00047785</v>
      </c>
      <c r="K1258" s="95">
        <f t="shared" ca="1" si="304"/>
        <v>0.238925</v>
      </c>
      <c r="L1258" s="99">
        <f>IF(VLOOKUP(A1258,$U$12:$AD$125,8)=VLOOKUP(A1257,$U$12:$AD$125,8),0,VLOOKUP(A1258,U$12:$AD$125,8))</f>
        <v>0</v>
      </c>
      <c r="M1258" s="100">
        <f>IF(L1258&gt;0,VLOOKUP(L1258,T$12:$AC$125,7),0)</f>
        <v>0</v>
      </c>
      <c r="N1258" s="95">
        <f t="shared" si="295"/>
        <v>0</v>
      </c>
      <c r="O1258" s="95">
        <f t="shared" ca="1" si="305"/>
        <v>0.238925</v>
      </c>
      <c r="P1258" s="101" t="str">
        <f t="shared" si="306"/>
        <v>J=</v>
      </c>
      <c r="Q1258" s="102">
        <f t="shared" si="307"/>
        <v>44854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  <c r="FI1258" s="20"/>
      <c r="FJ1258" s="20"/>
      <c r="FK1258" s="20"/>
      <c r="FL1258" s="20"/>
      <c r="FM1258" s="20"/>
      <c r="FN1258" s="20"/>
      <c r="FO1258" s="20"/>
      <c r="FP1258" s="20"/>
    </row>
    <row r="1259" spans="1:175" x14ac:dyDescent="0.2">
      <c r="A1259" s="93">
        <f t="shared" si="296"/>
        <v>44674</v>
      </c>
      <c r="B1259" s="94">
        <f t="shared" ca="1" si="298"/>
        <v>500.47796498999998</v>
      </c>
      <c r="C1259" s="95">
        <f t="shared" si="299"/>
        <v>500</v>
      </c>
      <c r="D1259" s="96">
        <f ca="1">IF(A1259&lt;$B$1,VLOOKUP(A1259,[1]DI!$A$4:$B$15000,2,FALSE),0)</f>
        <v>0</v>
      </c>
      <c r="E1259" s="95">
        <f t="shared" ca="1" si="300"/>
        <v>0</v>
      </c>
      <c r="F1259" s="97">
        <f t="shared" si="297"/>
        <v>1.0925</v>
      </c>
      <c r="G1259" s="98">
        <f t="shared" ca="1" si="301"/>
        <v>1</v>
      </c>
      <c r="H1259" s="95">
        <f ca="1">TRUNC(PRODUCT(G$10:G1258),15)</f>
        <v>1.19810687930172</v>
      </c>
      <c r="I1259" s="95">
        <f t="shared" ca="1" si="302"/>
        <v>1.1969626721736999</v>
      </c>
      <c r="J1259" s="95">
        <f t="shared" ca="1" si="303"/>
        <v>1.0009559299999999</v>
      </c>
      <c r="K1259" s="95">
        <f t="shared" ca="1" si="304"/>
        <v>0.47796498999999998</v>
      </c>
      <c r="L1259" s="99">
        <f>IF(VLOOKUP(A1259,$U$12:$AD$125,8)=VLOOKUP(A1258,$U$12:$AD$125,8),0,VLOOKUP(A1259,U$12:$AD$125,8))</f>
        <v>0</v>
      </c>
      <c r="M1259" s="100">
        <f>IF(L1259&gt;0,VLOOKUP(L1259,T$12:$AC$125,7),0)</f>
        <v>0</v>
      </c>
      <c r="N1259" s="95">
        <f t="shared" si="295"/>
        <v>0</v>
      </c>
      <c r="O1259" s="95">
        <f t="shared" ca="1" si="305"/>
        <v>0.47796498999999998</v>
      </c>
      <c r="P1259" s="101" t="str">
        <f t="shared" si="306"/>
        <v>J=</v>
      </c>
      <c r="Q1259" s="102">
        <f t="shared" si="307"/>
        <v>44854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  <c r="FI1259" s="20"/>
      <c r="FJ1259" s="20"/>
      <c r="FK1259" s="20"/>
      <c r="FL1259" s="20"/>
      <c r="FM1259" s="20"/>
      <c r="FN1259" s="20"/>
      <c r="FO1259" s="20"/>
      <c r="FP1259" s="20"/>
    </row>
    <row r="1260" spans="1:175" x14ac:dyDescent="0.2">
      <c r="A1260" s="93">
        <f t="shared" si="296"/>
        <v>44675</v>
      </c>
      <c r="B1260" s="94">
        <f t="shared" ca="1" si="298"/>
        <v>500.47796498999998</v>
      </c>
      <c r="C1260" s="95">
        <f t="shared" si="299"/>
        <v>500</v>
      </c>
      <c r="D1260" s="96">
        <f ca="1">IF(A1260&lt;$B$1,VLOOKUP(A1260,[1]DI!$A$4:$B$15000,2,FALSE),0)</f>
        <v>0</v>
      </c>
      <c r="E1260" s="95">
        <f t="shared" ca="1" si="300"/>
        <v>0</v>
      </c>
      <c r="F1260" s="97">
        <f t="shared" si="297"/>
        <v>1.0925</v>
      </c>
      <c r="G1260" s="98">
        <f t="shared" ca="1" si="301"/>
        <v>1</v>
      </c>
      <c r="H1260" s="95">
        <f ca="1">TRUNC(PRODUCT(G$10:G1259),15)</f>
        <v>1.19810687930172</v>
      </c>
      <c r="I1260" s="95">
        <f t="shared" ca="1" si="302"/>
        <v>1.1969626721736999</v>
      </c>
      <c r="J1260" s="95">
        <f t="shared" ca="1" si="303"/>
        <v>1.0009559299999999</v>
      </c>
      <c r="K1260" s="95">
        <f t="shared" ca="1" si="304"/>
        <v>0.47796498999999998</v>
      </c>
      <c r="L1260" s="99">
        <f>IF(VLOOKUP(A1260,$U$12:$AD$125,8)=VLOOKUP(A1259,$U$12:$AD$125,8),0,VLOOKUP(A1260,U$12:$AD$125,8))</f>
        <v>0</v>
      </c>
      <c r="M1260" s="100">
        <f>IF(L1260&gt;0,VLOOKUP(L1260,T$12:$AC$125,7),0)</f>
        <v>0</v>
      </c>
      <c r="N1260" s="95">
        <f t="shared" si="295"/>
        <v>0</v>
      </c>
      <c r="O1260" s="95">
        <f t="shared" ca="1" si="305"/>
        <v>0.47796498999999998</v>
      </c>
      <c r="P1260" s="101" t="str">
        <f t="shared" si="306"/>
        <v>J=</v>
      </c>
      <c r="Q1260" s="102">
        <f t="shared" si="307"/>
        <v>44854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  <c r="FI1260" s="20"/>
      <c r="FJ1260" s="20"/>
      <c r="FK1260" s="20"/>
      <c r="FL1260" s="20"/>
      <c r="FM1260" s="20"/>
      <c r="FN1260" s="20"/>
      <c r="FO1260" s="20"/>
      <c r="FP1260" s="20"/>
    </row>
    <row r="1261" spans="1:175" x14ac:dyDescent="0.2">
      <c r="A1261" s="93">
        <f t="shared" si="296"/>
        <v>44676</v>
      </c>
      <c r="B1261" s="94">
        <f t="shared" ca="1" si="298"/>
        <v>500.47796498999998</v>
      </c>
      <c r="C1261" s="95">
        <f t="shared" si="299"/>
        <v>500</v>
      </c>
      <c r="D1261" s="96">
        <f ca="1">IF(A1261&lt;$B$1,VLOOKUP(A1261,[1]DI!$A$4:$B$15000,2,FALSE),0)</f>
        <v>0.11649999999999999</v>
      </c>
      <c r="E1261" s="95">
        <f t="shared" ca="1" si="300"/>
        <v>4.3739000000000001E-4</v>
      </c>
      <c r="F1261" s="97">
        <f t="shared" si="297"/>
        <v>1.0925</v>
      </c>
      <c r="G1261" s="98">
        <f t="shared" ca="1" si="301"/>
        <v>1.0004778485750001</v>
      </c>
      <c r="H1261" s="95">
        <f ca="1">TRUNC(PRODUCT(G$10:G1260),15)</f>
        <v>1.19810687930172</v>
      </c>
      <c r="I1261" s="95">
        <f t="shared" ca="1" si="302"/>
        <v>1.1969626721736999</v>
      </c>
      <c r="J1261" s="95">
        <f t="shared" ca="1" si="303"/>
        <v>1.0009559299999999</v>
      </c>
      <c r="K1261" s="95">
        <f t="shared" ca="1" si="304"/>
        <v>0.47796498999999998</v>
      </c>
      <c r="L1261" s="99">
        <f>IF(VLOOKUP(A1261,$U$12:$AD$125,8)=VLOOKUP(A1260,$U$12:$AD$125,8),0,VLOOKUP(A1261,U$12:$AD$125,8))</f>
        <v>0</v>
      </c>
      <c r="M1261" s="100">
        <f>IF(L1261&gt;0,VLOOKUP(L1261,T$12:$AC$125,7),0)</f>
        <v>0</v>
      </c>
      <c r="N1261" s="95">
        <f t="shared" si="295"/>
        <v>0</v>
      </c>
      <c r="O1261" s="95">
        <f t="shared" ca="1" si="305"/>
        <v>0.47796498999999998</v>
      </c>
      <c r="P1261" s="101" t="str">
        <f t="shared" si="306"/>
        <v>J=</v>
      </c>
      <c r="Q1261" s="102">
        <f t="shared" si="307"/>
        <v>44854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  <c r="FI1261" s="20"/>
      <c r="FJ1261" s="20"/>
      <c r="FK1261" s="20"/>
      <c r="FL1261" s="20"/>
      <c r="FM1261" s="20"/>
      <c r="FN1261" s="20"/>
      <c r="FO1261" s="20"/>
      <c r="FP1261" s="20"/>
    </row>
    <row r="1262" spans="1:175" x14ac:dyDescent="0.2">
      <c r="A1262" s="93">
        <f t="shared" si="296"/>
        <v>44677</v>
      </c>
      <c r="B1262" s="94">
        <f t="shared" ca="1" si="298"/>
        <v>500.71711499999998</v>
      </c>
      <c r="C1262" s="95">
        <f t="shared" si="299"/>
        <v>500</v>
      </c>
      <c r="D1262" s="96">
        <f ca="1">IF(A1262&lt;$B$1,VLOOKUP(A1262,[1]DI!$A$4:$B$15000,2,FALSE),0)</f>
        <v>0.11649999999999999</v>
      </c>
      <c r="E1262" s="95">
        <f t="shared" ca="1" si="300"/>
        <v>4.3739000000000001E-4</v>
      </c>
      <c r="F1262" s="97">
        <f t="shared" si="297"/>
        <v>1.0925</v>
      </c>
      <c r="G1262" s="98">
        <f t="shared" ca="1" si="301"/>
        <v>1.0004778485750001</v>
      </c>
      <c r="H1262" s="95">
        <f ca="1">TRUNC(PRODUCT(G$10:G1261),15)</f>
        <v>1.1986793929666999</v>
      </c>
      <c r="I1262" s="95">
        <f t="shared" ca="1" si="302"/>
        <v>1.1969626721736999</v>
      </c>
      <c r="J1262" s="95">
        <f t="shared" ca="1" si="303"/>
        <v>1.0014342300000001</v>
      </c>
      <c r="K1262" s="95">
        <f t="shared" ca="1" si="304"/>
        <v>0.71711499999999995</v>
      </c>
      <c r="L1262" s="99">
        <f>IF(VLOOKUP(A1262,$U$12:$AD$125,8)=VLOOKUP(A1261,$U$12:$AD$125,8),0,VLOOKUP(A1262,U$12:$AD$125,8))</f>
        <v>0</v>
      </c>
      <c r="M1262" s="100">
        <f>IF(L1262&gt;0,VLOOKUP(L1262,T$12:$AC$125,7),0)</f>
        <v>0</v>
      </c>
      <c r="N1262" s="95">
        <f t="shared" si="295"/>
        <v>0</v>
      </c>
      <c r="O1262" s="95">
        <f t="shared" ca="1" si="305"/>
        <v>0.71711499999999995</v>
      </c>
      <c r="P1262" s="101" t="str">
        <f t="shared" si="306"/>
        <v>J=</v>
      </c>
      <c r="Q1262" s="102">
        <f t="shared" si="307"/>
        <v>44854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  <c r="FI1262" s="20"/>
      <c r="FJ1262" s="20"/>
      <c r="FK1262" s="20"/>
      <c r="FL1262" s="20"/>
      <c r="FM1262" s="20"/>
      <c r="FN1262" s="20"/>
      <c r="FO1262" s="20"/>
      <c r="FP1262" s="20"/>
    </row>
    <row r="1263" spans="1:175" x14ac:dyDescent="0.2">
      <c r="A1263" s="93">
        <f t="shared" si="296"/>
        <v>44678</v>
      </c>
      <c r="B1263" s="94">
        <f t="shared" ca="1" si="298"/>
        <v>500.95637999000002</v>
      </c>
      <c r="C1263" s="95">
        <f t="shared" si="299"/>
        <v>500</v>
      </c>
      <c r="D1263" s="96">
        <f ca="1">IF(A1263&lt;$B$1,VLOOKUP(A1263,[1]DI!$A$4:$B$15000,2,FALSE),0)</f>
        <v>0.11649999999999999</v>
      </c>
      <c r="E1263" s="95">
        <f t="shared" ca="1" si="300"/>
        <v>4.3739000000000001E-4</v>
      </c>
      <c r="F1263" s="97">
        <f t="shared" si="297"/>
        <v>1.0925</v>
      </c>
      <c r="G1263" s="98">
        <f t="shared" ca="1" si="301"/>
        <v>1.0004778485750001</v>
      </c>
      <c r="H1263" s="95">
        <f ca="1">TRUNC(PRODUCT(G$10:G1262),15)</f>
        <v>1.1992521802065099</v>
      </c>
      <c r="I1263" s="95">
        <f t="shared" ca="1" si="302"/>
        <v>1.1969626721736999</v>
      </c>
      <c r="J1263" s="95">
        <f t="shared" ca="1" si="303"/>
        <v>1.00191276</v>
      </c>
      <c r="K1263" s="95">
        <f t="shared" ca="1" si="304"/>
        <v>0.95637998999999996</v>
      </c>
      <c r="L1263" s="99">
        <f>IF(VLOOKUP(A1263,$U$12:$AD$125,8)=VLOOKUP(A1262,$U$12:$AD$125,8),0,VLOOKUP(A1263,U$12:$AD$125,8))</f>
        <v>0</v>
      </c>
      <c r="M1263" s="100">
        <f>IF(L1263&gt;0,VLOOKUP(L1263,T$12:$AC$125,7),0)</f>
        <v>0</v>
      </c>
      <c r="N1263" s="95">
        <f t="shared" si="295"/>
        <v>0</v>
      </c>
      <c r="O1263" s="95">
        <f t="shared" ca="1" si="305"/>
        <v>0.95637998999999996</v>
      </c>
      <c r="P1263" s="101" t="str">
        <f t="shared" si="306"/>
        <v>J=</v>
      </c>
      <c r="Q1263" s="102">
        <f t="shared" si="307"/>
        <v>44854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  <c r="FI1263" s="20"/>
      <c r="FJ1263" s="20"/>
      <c r="FK1263" s="20"/>
      <c r="FL1263" s="20"/>
      <c r="FM1263" s="20"/>
      <c r="FN1263" s="20"/>
      <c r="FO1263" s="20"/>
      <c r="FP1263" s="20"/>
    </row>
    <row r="1264" spans="1:175" x14ac:dyDescent="0.2">
      <c r="A1264" s="93">
        <f t="shared" si="296"/>
        <v>44679</v>
      </c>
      <c r="B1264" s="94">
        <f t="shared" ca="1" si="298"/>
        <v>501.19576498999999</v>
      </c>
      <c r="C1264" s="95">
        <f t="shared" si="299"/>
        <v>500</v>
      </c>
      <c r="D1264" s="96">
        <f ca="1">IF(A1264&lt;$B$1,VLOOKUP(A1264,[1]DI!$A$4:$B$15000,2,FALSE),0)</f>
        <v>0.11649999999999999</v>
      </c>
      <c r="E1264" s="95">
        <f t="shared" ca="1" si="300"/>
        <v>4.3739000000000001E-4</v>
      </c>
      <c r="F1264" s="97">
        <f t="shared" si="297"/>
        <v>1.0925</v>
      </c>
      <c r="G1264" s="98">
        <f t="shared" ca="1" si="301"/>
        <v>1.0004778485750001</v>
      </c>
      <c r="H1264" s="95">
        <f ca="1">TRUNC(PRODUCT(G$10:G1263),15)</f>
        <v>1.1998252411518799</v>
      </c>
      <c r="I1264" s="95">
        <f t="shared" ca="1" si="302"/>
        <v>1.1969626721736999</v>
      </c>
      <c r="J1264" s="95">
        <f t="shared" ca="1" si="303"/>
        <v>1.0023915299999999</v>
      </c>
      <c r="K1264" s="95">
        <f t="shared" ca="1" si="304"/>
        <v>1.19576499</v>
      </c>
      <c r="L1264" s="99">
        <f>IF(VLOOKUP(A1264,$U$12:$AD$125,8)=VLOOKUP(A1263,$U$12:$AD$125,8),0,VLOOKUP(A1264,U$12:$AD$125,8))</f>
        <v>0</v>
      </c>
      <c r="M1264" s="100">
        <f>IF(L1264&gt;0,VLOOKUP(L1264,T$12:$AC$125,7),0)</f>
        <v>0</v>
      </c>
      <c r="N1264" s="95">
        <f t="shared" si="295"/>
        <v>0</v>
      </c>
      <c r="O1264" s="95">
        <f t="shared" ca="1" si="305"/>
        <v>1.19576499</v>
      </c>
      <c r="P1264" s="101" t="str">
        <f t="shared" si="306"/>
        <v>J=</v>
      </c>
      <c r="Q1264" s="102">
        <f t="shared" si="307"/>
        <v>44854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  <c r="FI1264" s="20"/>
      <c r="FJ1264" s="20"/>
      <c r="FK1264" s="20"/>
      <c r="FL1264" s="20"/>
      <c r="FM1264" s="20"/>
      <c r="FN1264" s="20"/>
      <c r="FO1264" s="20"/>
      <c r="FP1264" s="20"/>
    </row>
    <row r="1265" spans="1:172" x14ac:dyDescent="0.2">
      <c r="A1265" s="93">
        <f t="shared" si="296"/>
        <v>44680</v>
      </c>
      <c r="B1265" s="94">
        <f t="shared" ca="1" si="298"/>
        <v>501.43526000000003</v>
      </c>
      <c r="C1265" s="95">
        <f t="shared" si="299"/>
        <v>500</v>
      </c>
      <c r="D1265" s="96">
        <f ca="1">IF(A1265&lt;$B$1,VLOOKUP(A1265,[1]DI!$A$4:$B$15000,2,FALSE),0)</f>
        <v>0.11649999999999999</v>
      </c>
      <c r="E1265" s="95">
        <f t="shared" ca="1" si="300"/>
        <v>4.3739000000000001E-4</v>
      </c>
      <c r="F1265" s="97">
        <f t="shared" si="297"/>
        <v>1.0925</v>
      </c>
      <c r="G1265" s="98">
        <f t="shared" ca="1" si="301"/>
        <v>1.0004778485750001</v>
      </c>
      <c r="H1265" s="95">
        <f ca="1">TRUNC(PRODUCT(G$10:G1264),15)</f>
        <v>1.20039857593362</v>
      </c>
      <c r="I1265" s="95">
        <f t="shared" ca="1" si="302"/>
        <v>1.1969626721736999</v>
      </c>
      <c r="J1265" s="95">
        <f t="shared" ca="1" si="303"/>
        <v>1.0028705200000001</v>
      </c>
      <c r="K1265" s="95">
        <f t="shared" ca="1" si="304"/>
        <v>1.43526</v>
      </c>
      <c r="L1265" s="99">
        <f>IF(VLOOKUP(A1265,$U$12:$AD$125,8)=VLOOKUP(A1264,$U$12:$AD$125,8),0,VLOOKUP(A1265,U$12:$AD$125,8))</f>
        <v>0</v>
      </c>
      <c r="M1265" s="100">
        <f>IF(L1265&gt;0,VLOOKUP(L1265,T$12:$AC$125,7),0)</f>
        <v>0</v>
      </c>
      <c r="N1265" s="95">
        <f t="shared" si="295"/>
        <v>0</v>
      </c>
      <c r="O1265" s="95">
        <f t="shared" ca="1" si="305"/>
        <v>1.43526</v>
      </c>
      <c r="P1265" s="101" t="str">
        <f t="shared" si="306"/>
        <v>J=</v>
      </c>
      <c r="Q1265" s="102">
        <f t="shared" si="307"/>
        <v>44854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  <c r="FI1265" s="20"/>
      <c r="FJ1265" s="20"/>
      <c r="FK1265" s="20"/>
      <c r="FL1265" s="20"/>
      <c r="FM1265" s="20"/>
      <c r="FN1265" s="20"/>
      <c r="FO1265" s="20"/>
      <c r="FP1265" s="20"/>
    </row>
    <row r="1266" spans="1:172" x14ac:dyDescent="0.2">
      <c r="A1266" s="93">
        <f t="shared" si="296"/>
        <v>44681</v>
      </c>
      <c r="B1266" s="94">
        <f t="shared" ca="1" si="298"/>
        <v>501.67486998999999</v>
      </c>
      <c r="C1266" s="95">
        <f t="shared" si="299"/>
        <v>500</v>
      </c>
      <c r="D1266" s="96">
        <f ca="1">IF(A1266&lt;$B$1,VLOOKUP(A1266,[1]DI!$A$4:$B$15000,2,FALSE),0)</f>
        <v>0</v>
      </c>
      <c r="E1266" s="95">
        <f t="shared" ca="1" si="300"/>
        <v>0</v>
      </c>
      <c r="F1266" s="97">
        <f t="shared" si="297"/>
        <v>1.0925</v>
      </c>
      <c r="G1266" s="98">
        <f t="shared" ca="1" si="301"/>
        <v>1</v>
      </c>
      <c r="H1266" s="95">
        <f ca="1">TRUNC(PRODUCT(G$10:G1265),15)</f>
        <v>1.2009721846825601</v>
      </c>
      <c r="I1266" s="95">
        <f t="shared" ca="1" si="302"/>
        <v>1.1969626721736999</v>
      </c>
      <c r="J1266" s="95">
        <f t="shared" ca="1" si="303"/>
        <v>1.00334974</v>
      </c>
      <c r="K1266" s="95">
        <f t="shared" ca="1" si="304"/>
        <v>1.6748699899999999</v>
      </c>
      <c r="L1266" s="99">
        <f>IF(VLOOKUP(A1266,$U$12:$AD$125,8)=VLOOKUP(A1265,$U$12:$AD$125,8),0,VLOOKUP(A1266,U$12:$AD$125,8))</f>
        <v>0</v>
      </c>
      <c r="M1266" s="100">
        <f>IF(L1266&gt;0,VLOOKUP(L1266,T$12:$AC$125,7),0)</f>
        <v>0</v>
      </c>
      <c r="N1266" s="95">
        <f t="shared" si="295"/>
        <v>0</v>
      </c>
      <c r="O1266" s="95">
        <f t="shared" ca="1" si="305"/>
        <v>1.6748699899999999</v>
      </c>
      <c r="P1266" s="101" t="str">
        <f t="shared" si="306"/>
        <v>J=</v>
      </c>
      <c r="Q1266" s="102">
        <f t="shared" si="307"/>
        <v>44854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  <c r="FI1266" s="20"/>
      <c r="FJ1266" s="20"/>
      <c r="FK1266" s="20"/>
      <c r="FL1266" s="20"/>
      <c r="FM1266" s="20"/>
      <c r="FN1266" s="20"/>
      <c r="FO1266" s="20"/>
      <c r="FP1266" s="20"/>
    </row>
    <row r="1267" spans="1:172" x14ac:dyDescent="0.2">
      <c r="A1267" s="93">
        <f t="shared" si="296"/>
        <v>44682</v>
      </c>
      <c r="B1267" s="94">
        <f t="shared" ca="1" si="298"/>
        <v>501.67486998999999</v>
      </c>
      <c r="C1267" s="95">
        <f t="shared" si="299"/>
        <v>500</v>
      </c>
      <c r="D1267" s="96">
        <f ca="1">IF(A1267&lt;$B$1,VLOOKUP(A1267,[1]DI!$A$4:$B$15000,2,FALSE),0)</f>
        <v>0</v>
      </c>
      <c r="E1267" s="95">
        <f t="shared" ca="1" si="300"/>
        <v>0</v>
      </c>
      <c r="F1267" s="97">
        <f t="shared" si="297"/>
        <v>1.0925</v>
      </c>
      <c r="G1267" s="98">
        <f t="shared" ca="1" si="301"/>
        <v>1</v>
      </c>
      <c r="H1267" s="95">
        <f ca="1">TRUNC(PRODUCT(G$10:G1266),15)</f>
        <v>1.2009721846825601</v>
      </c>
      <c r="I1267" s="95">
        <f t="shared" ca="1" si="302"/>
        <v>1.1969626721736999</v>
      </c>
      <c r="J1267" s="95">
        <f t="shared" ca="1" si="303"/>
        <v>1.00334974</v>
      </c>
      <c r="K1267" s="95">
        <f t="shared" ca="1" si="304"/>
        <v>1.6748699899999999</v>
      </c>
      <c r="L1267" s="99">
        <f>IF(VLOOKUP(A1267,$U$12:$AD$125,8)=VLOOKUP(A1266,$U$12:$AD$125,8),0,VLOOKUP(A1267,U$12:$AD$125,8))</f>
        <v>0</v>
      </c>
      <c r="M1267" s="100">
        <f>IF(L1267&gt;0,VLOOKUP(L1267,T$12:$AC$125,7),0)</f>
        <v>0</v>
      </c>
      <c r="N1267" s="95">
        <f t="shared" si="295"/>
        <v>0</v>
      </c>
      <c r="O1267" s="95">
        <f t="shared" ca="1" si="305"/>
        <v>1.6748699899999999</v>
      </c>
      <c r="P1267" s="101" t="str">
        <f t="shared" si="306"/>
        <v>J=</v>
      </c>
      <c r="Q1267" s="102">
        <f t="shared" si="307"/>
        <v>44854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  <c r="FI1267" s="20"/>
      <c r="FJ1267" s="20"/>
      <c r="FK1267" s="20"/>
      <c r="FL1267" s="20"/>
      <c r="FM1267" s="20"/>
      <c r="FN1267" s="20"/>
      <c r="FO1267" s="20"/>
      <c r="FP1267" s="20"/>
    </row>
    <row r="1268" spans="1:172" x14ac:dyDescent="0.2">
      <c r="A1268" s="93">
        <f t="shared" si="296"/>
        <v>44683</v>
      </c>
      <c r="B1268" s="94">
        <f t="shared" ca="1" si="298"/>
        <v>501.67486998999999</v>
      </c>
      <c r="C1268" s="95">
        <f t="shared" si="299"/>
        <v>500</v>
      </c>
      <c r="D1268" s="96">
        <f ca="1">IF(A1268&lt;$B$1,VLOOKUP(A1268,[1]DI!$A$4:$B$15000,2,FALSE),0)</f>
        <v>0.11649999999999999</v>
      </c>
      <c r="E1268" s="95">
        <f t="shared" ca="1" si="300"/>
        <v>4.3739000000000001E-4</v>
      </c>
      <c r="F1268" s="97">
        <f t="shared" si="297"/>
        <v>1.0925</v>
      </c>
      <c r="G1268" s="98">
        <f t="shared" ca="1" si="301"/>
        <v>1.0004778485750001</v>
      </c>
      <c r="H1268" s="95">
        <f ca="1">TRUNC(PRODUCT(G$10:G1267),15)</f>
        <v>1.2009721846825601</v>
      </c>
      <c r="I1268" s="95">
        <f t="shared" ca="1" si="302"/>
        <v>1.1969626721736999</v>
      </c>
      <c r="J1268" s="95">
        <f t="shared" ca="1" si="303"/>
        <v>1.00334974</v>
      </c>
      <c r="K1268" s="95">
        <f t="shared" ca="1" si="304"/>
        <v>1.6748699899999999</v>
      </c>
      <c r="L1268" s="99">
        <f>IF(VLOOKUP(A1268,$U$12:$AD$125,8)=VLOOKUP(A1267,$U$12:$AD$125,8),0,VLOOKUP(A1268,U$12:$AD$125,8))</f>
        <v>0</v>
      </c>
      <c r="M1268" s="100">
        <f>IF(L1268&gt;0,VLOOKUP(L1268,T$12:$AC$125,7),0)</f>
        <v>0</v>
      </c>
      <c r="N1268" s="95">
        <f t="shared" si="295"/>
        <v>0</v>
      </c>
      <c r="O1268" s="95">
        <f t="shared" ca="1" si="305"/>
        <v>1.6748699899999999</v>
      </c>
      <c r="P1268" s="101" t="str">
        <f t="shared" si="306"/>
        <v>J=</v>
      </c>
      <c r="Q1268" s="102">
        <f t="shared" si="307"/>
        <v>44854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  <c r="FI1268" s="20"/>
      <c r="FJ1268" s="20"/>
      <c r="FK1268" s="20"/>
      <c r="FL1268" s="20"/>
      <c r="FM1268" s="20"/>
      <c r="FN1268" s="20"/>
      <c r="FO1268" s="20"/>
      <c r="FP1268" s="20"/>
    </row>
    <row r="1269" spans="1:172" x14ac:dyDescent="0.2">
      <c r="A1269" s="93">
        <f t="shared" si="296"/>
        <v>44684</v>
      </c>
      <c r="B1269" s="94">
        <f t="shared" ca="1" si="298"/>
        <v>501.91459500000002</v>
      </c>
      <c r="C1269" s="95">
        <f t="shared" si="299"/>
        <v>500</v>
      </c>
      <c r="D1269" s="96">
        <f ca="1">IF(A1269&lt;$B$1,VLOOKUP(A1269,[1]DI!$A$4:$B$15000,2,FALSE),0)</f>
        <v>0.11649999999999999</v>
      </c>
      <c r="E1269" s="95">
        <f t="shared" ca="1" si="300"/>
        <v>4.3739000000000001E-4</v>
      </c>
      <c r="F1269" s="97">
        <f t="shared" si="297"/>
        <v>1.0925</v>
      </c>
      <c r="G1269" s="98">
        <f t="shared" ca="1" si="301"/>
        <v>1.0004778485750001</v>
      </c>
      <c r="H1269" s="95">
        <f ca="1">TRUNC(PRODUCT(G$10:G1268),15)</f>
        <v>1.2015460675296299</v>
      </c>
      <c r="I1269" s="95">
        <f t="shared" ca="1" si="302"/>
        <v>1.1969626721736999</v>
      </c>
      <c r="J1269" s="95">
        <f t="shared" ca="1" si="303"/>
        <v>1.00382919</v>
      </c>
      <c r="K1269" s="95">
        <f t="shared" ca="1" si="304"/>
        <v>1.914595</v>
      </c>
      <c r="L1269" s="99">
        <f>IF(VLOOKUP(A1269,$U$12:$AD$125,8)=VLOOKUP(A1268,$U$12:$AD$125,8),0,VLOOKUP(A1269,U$12:$AD$125,8))</f>
        <v>0</v>
      </c>
      <c r="M1269" s="100">
        <f>IF(L1269&gt;0,VLOOKUP(L1269,T$12:$AC$125,7),0)</f>
        <v>0</v>
      </c>
      <c r="N1269" s="95">
        <f t="shared" si="295"/>
        <v>0</v>
      </c>
      <c r="O1269" s="95">
        <f t="shared" ca="1" si="305"/>
        <v>1.914595</v>
      </c>
      <c r="P1269" s="101" t="str">
        <f t="shared" si="306"/>
        <v>J=</v>
      </c>
      <c r="Q1269" s="102">
        <f t="shared" si="307"/>
        <v>44854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  <c r="FI1269" s="20"/>
      <c r="FJ1269" s="20"/>
      <c r="FK1269" s="20"/>
      <c r="FL1269" s="20"/>
      <c r="FM1269" s="20"/>
      <c r="FN1269" s="20"/>
      <c r="FO1269" s="20"/>
      <c r="FP1269" s="20"/>
    </row>
    <row r="1270" spans="1:172" x14ac:dyDescent="0.2">
      <c r="A1270" s="93">
        <f t="shared" si="296"/>
        <v>44685</v>
      </c>
      <c r="B1270" s="94">
        <f t="shared" ca="1" si="298"/>
        <v>502.15443499999998</v>
      </c>
      <c r="C1270" s="95">
        <f t="shared" si="299"/>
        <v>500</v>
      </c>
      <c r="D1270" s="96">
        <f ca="1">IF(A1270&lt;$B$1,VLOOKUP(A1270,[1]DI!$A$4:$B$15000,2,FALSE),0)</f>
        <v>0.11649999999999999</v>
      </c>
      <c r="E1270" s="95">
        <f t="shared" ca="1" si="300"/>
        <v>4.3739000000000001E-4</v>
      </c>
      <c r="F1270" s="97">
        <f t="shared" si="297"/>
        <v>1.0925</v>
      </c>
      <c r="G1270" s="98">
        <f t="shared" ca="1" si="301"/>
        <v>1.0004778485750001</v>
      </c>
      <c r="H1270" s="95">
        <f ca="1">TRUNC(PRODUCT(G$10:G1269),15)</f>
        <v>1.20212022460579</v>
      </c>
      <c r="I1270" s="95">
        <f t="shared" ca="1" si="302"/>
        <v>1.1969626721736999</v>
      </c>
      <c r="J1270" s="95">
        <f t="shared" ca="1" si="303"/>
        <v>1.00430887</v>
      </c>
      <c r="K1270" s="95">
        <f t="shared" ca="1" si="304"/>
        <v>2.1544349999999999</v>
      </c>
      <c r="L1270" s="99">
        <f>IF(VLOOKUP(A1270,$U$12:$AD$125,8)=VLOOKUP(A1269,$U$12:$AD$125,8),0,VLOOKUP(A1270,U$12:$AD$125,8))</f>
        <v>0</v>
      </c>
      <c r="M1270" s="100">
        <f>IF(L1270&gt;0,VLOOKUP(L1270,T$12:$AC$125,7),0)</f>
        <v>0</v>
      </c>
      <c r="N1270" s="95">
        <f t="shared" si="295"/>
        <v>0</v>
      </c>
      <c r="O1270" s="95">
        <f t="shared" ca="1" si="305"/>
        <v>2.1544349999999999</v>
      </c>
      <c r="P1270" s="101" t="str">
        <f t="shared" si="306"/>
        <v>J=</v>
      </c>
      <c r="Q1270" s="102">
        <f t="shared" si="307"/>
        <v>44854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  <c r="FI1270" s="20"/>
      <c r="FJ1270" s="20"/>
      <c r="FK1270" s="20"/>
      <c r="FL1270" s="20"/>
      <c r="FM1270" s="20"/>
      <c r="FN1270" s="20"/>
      <c r="FO1270" s="20"/>
      <c r="FP1270" s="20"/>
    </row>
    <row r="1271" spans="1:172" x14ac:dyDescent="0.2">
      <c r="A1271" s="93">
        <f t="shared" si="296"/>
        <v>44686</v>
      </c>
      <c r="B1271" s="94">
        <f t="shared" ca="1" si="298"/>
        <v>502.394385</v>
      </c>
      <c r="C1271" s="95">
        <f t="shared" si="299"/>
        <v>500</v>
      </c>
      <c r="D1271" s="96">
        <f ca="1">IF(A1271&lt;$B$1,VLOOKUP(A1271,[1]DI!$A$4:$B$15000,2,FALSE),0)</f>
        <v>0.1265</v>
      </c>
      <c r="E1271" s="95">
        <f t="shared" ca="1" si="300"/>
        <v>4.7279E-4</v>
      </c>
      <c r="F1271" s="97">
        <f t="shared" si="297"/>
        <v>1.0925</v>
      </c>
      <c r="G1271" s="98">
        <f t="shared" ca="1" si="301"/>
        <v>1.0005165230749999</v>
      </c>
      <c r="H1271" s="95">
        <f ca="1">TRUNC(PRODUCT(G$10:G1270),15)</f>
        <v>1.2026946560420999</v>
      </c>
      <c r="I1271" s="95">
        <f t="shared" ca="1" si="302"/>
        <v>1.1969626721736999</v>
      </c>
      <c r="J1271" s="95">
        <f t="shared" ca="1" si="303"/>
        <v>1.00478877</v>
      </c>
      <c r="K1271" s="95">
        <f t="shared" ca="1" si="304"/>
        <v>2.3943850000000002</v>
      </c>
      <c r="L1271" s="99">
        <f>IF(VLOOKUP(A1271,$U$12:$AD$125,8)=VLOOKUP(A1270,$U$12:$AD$125,8),0,VLOOKUP(A1271,U$12:$AD$125,8))</f>
        <v>0</v>
      </c>
      <c r="M1271" s="100">
        <f>IF(L1271&gt;0,VLOOKUP(L1271,T$12:$AC$125,7),0)</f>
        <v>0</v>
      </c>
      <c r="N1271" s="95">
        <f t="shared" si="295"/>
        <v>0</v>
      </c>
      <c r="O1271" s="95">
        <f t="shared" ca="1" si="305"/>
        <v>2.3943850000000002</v>
      </c>
      <c r="P1271" s="101" t="str">
        <f t="shared" si="306"/>
        <v>J=</v>
      </c>
      <c r="Q1271" s="102">
        <f t="shared" si="307"/>
        <v>44854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  <c r="FI1271" s="20"/>
      <c r="FJ1271" s="20"/>
      <c r="FK1271" s="20"/>
      <c r="FL1271" s="20"/>
      <c r="FM1271" s="20"/>
      <c r="FN1271" s="20"/>
      <c r="FO1271" s="20"/>
      <c r="FP1271" s="20"/>
    </row>
    <row r="1272" spans="1:172" x14ac:dyDescent="0.2">
      <c r="A1272" s="93">
        <f t="shared" si="296"/>
        <v>44687</v>
      </c>
      <c r="B1272" s="94">
        <f t="shared" ca="1" si="298"/>
        <v>502.65388498999999</v>
      </c>
      <c r="C1272" s="95">
        <f t="shared" si="299"/>
        <v>500</v>
      </c>
      <c r="D1272" s="96">
        <f ca="1">IF(A1272&lt;$B$1,VLOOKUP(A1272,[1]DI!$A$4:$B$15000,2,FALSE),0)</f>
        <v>0.1265</v>
      </c>
      <c r="E1272" s="95">
        <f t="shared" ca="1" si="300"/>
        <v>4.7279E-4</v>
      </c>
      <c r="F1272" s="97">
        <f t="shared" si="297"/>
        <v>1.0925</v>
      </c>
      <c r="G1272" s="98">
        <f t="shared" ca="1" si="301"/>
        <v>1.0005165230749999</v>
      </c>
      <c r="H1272" s="95">
        <f ca="1">TRUNC(PRODUCT(G$10:G1271),15)</f>
        <v>1.20331587558412</v>
      </c>
      <c r="I1272" s="95">
        <f t="shared" ca="1" si="302"/>
        <v>1.1969626721736999</v>
      </c>
      <c r="J1272" s="95">
        <f t="shared" ca="1" si="303"/>
        <v>1.0053077699999999</v>
      </c>
      <c r="K1272" s="95">
        <f t="shared" ca="1" si="304"/>
        <v>2.6538849899999999</v>
      </c>
      <c r="L1272" s="99">
        <f>IF(VLOOKUP(A1272,$U$12:$AD$125,8)=VLOOKUP(A1271,$U$12:$AD$125,8),0,VLOOKUP(A1272,U$12:$AD$125,8))</f>
        <v>0</v>
      </c>
      <c r="M1272" s="100">
        <f>IF(L1272&gt;0,VLOOKUP(L1272,T$12:$AC$125,7),0)</f>
        <v>0</v>
      </c>
      <c r="N1272" s="95">
        <f t="shared" si="295"/>
        <v>0</v>
      </c>
      <c r="O1272" s="95">
        <f t="shared" ca="1" si="305"/>
        <v>2.6538849899999999</v>
      </c>
      <c r="P1272" s="101" t="str">
        <f t="shared" si="306"/>
        <v>J=</v>
      </c>
      <c r="Q1272" s="102">
        <f t="shared" si="307"/>
        <v>44854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  <c r="FI1272" s="20"/>
      <c r="FJ1272" s="20"/>
      <c r="FK1272" s="20"/>
      <c r="FL1272" s="20"/>
      <c r="FM1272" s="20"/>
      <c r="FN1272" s="20"/>
      <c r="FO1272" s="20"/>
      <c r="FP1272" s="20"/>
    </row>
    <row r="1273" spans="1:172" x14ac:dyDescent="0.2">
      <c r="A1273" s="93">
        <f t="shared" si="296"/>
        <v>44688</v>
      </c>
      <c r="B1273" s="94">
        <f t="shared" ca="1" si="298"/>
        <v>502.91352000000001</v>
      </c>
      <c r="C1273" s="95">
        <f t="shared" si="299"/>
        <v>500</v>
      </c>
      <c r="D1273" s="96">
        <f ca="1">IF(A1273&lt;$B$1,VLOOKUP(A1273,[1]DI!$A$4:$B$15000,2,FALSE),0)</f>
        <v>0</v>
      </c>
      <c r="E1273" s="95">
        <f t="shared" ca="1" si="300"/>
        <v>0</v>
      </c>
      <c r="F1273" s="97">
        <f t="shared" si="297"/>
        <v>1.0925</v>
      </c>
      <c r="G1273" s="98">
        <f t="shared" ca="1" si="301"/>
        <v>1</v>
      </c>
      <c r="H1273" s="95">
        <f ca="1">TRUNC(PRODUCT(G$10:G1272),15)</f>
        <v>1.20393741600038</v>
      </c>
      <c r="I1273" s="95">
        <f t="shared" ca="1" si="302"/>
        <v>1.1969626721736999</v>
      </c>
      <c r="J1273" s="95">
        <f t="shared" ca="1" si="303"/>
        <v>1.00582704</v>
      </c>
      <c r="K1273" s="95">
        <f t="shared" ca="1" si="304"/>
        <v>2.9135200000000001</v>
      </c>
      <c r="L1273" s="99">
        <f>IF(VLOOKUP(A1273,$U$12:$AD$125,8)=VLOOKUP(A1272,$U$12:$AD$125,8),0,VLOOKUP(A1273,U$12:$AD$125,8))</f>
        <v>0</v>
      </c>
      <c r="M1273" s="100">
        <f>IF(L1273&gt;0,VLOOKUP(L1273,T$12:$AC$125,7),0)</f>
        <v>0</v>
      </c>
      <c r="N1273" s="95">
        <f t="shared" si="295"/>
        <v>0</v>
      </c>
      <c r="O1273" s="95">
        <f t="shared" ca="1" si="305"/>
        <v>2.9135200000000001</v>
      </c>
      <c r="P1273" s="101" t="str">
        <f t="shared" si="306"/>
        <v>J=</v>
      </c>
      <c r="Q1273" s="102">
        <f t="shared" si="307"/>
        <v>44854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  <c r="FI1273" s="20"/>
      <c r="FJ1273" s="20"/>
      <c r="FK1273" s="20"/>
      <c r="FL1273" s="20"/>
      <c r="FM1273" s="20"/>
      <c r="FN1273" s="20"/>
      <c r="FO1273" s="20"/>
      <c r="FP1273" s="20"/>
    </row>
    <row r="1274" spans="1:172" x14ac:dyDescent="0.2">
      <c r="A1274" s="93">
        <f t="shared" si="296"/>
        <v>44689</v>
      </c>
      <c r="B1274" s="94">
        <f t="shared" ca="1" si="298"/>
        <v>502.91352000000001</v>
      </c>
      <c r="C1274" s="95">
        <f t="shared" si="299"/>
        <v>500</v>
      </c>
      <c r="D1274" s="96">
        <f ca="1">IF(A1274&lt;$B$1,VLOOKUP(A1274,[1]DI!$A$4:$B$15000,2,FALSE),0)</f>
        <v>0</v>
      </c>
      <c r="E1274" s="95">
        <f t="shared" ca="1" si="300"/>
        <v>0</v>
      </c>
      <c r="F1274" s="97">
        <f t="shared" si="297"/>
        <v>1.0925</v>
      </c>
      <c r="G1274" s="98">
        <f t="shared" ca="1" si="301"/>
        <v>1</v>
      </c>
      <c r="H1274" s="95">
        <f ca="1">TRUNC(PRODUCT(G$10:G1273),15)</f>
        <v>1.20393741600038</v>
      </c>
      <c r="I1274" s="95">
        <f t="shared" ca="1" si="302"/>
        <v>1.1969626721736999</v>
      </c>
      <c r="J1274" s="95">
        <f t="shared" ca="1" si="303"/>
        <v>1.00582704</v>
      </c>
      <c r="K1274" s="95">
        <f t="shared" ca="1" si="304"/>
        <v>2.9135200000000001</v>
      </c>
      <c r="L1274" s="99">
        <f>IF(VLOOKUP(A1274,$U$12:$AD$125,8)=VLOOKUP(A1273,$U$12:$AD$125,8),0,VLOOKUP(A1274,U$12:$AD$125,8))</f>
        <v>0</v>
      </c>
      <c r="M1274" s="100">
        <f>IF(L1274&gt;0,VLOOKUP(L1274,T$12:$AC$125,7),0)</f>
        <v>0</v>
      </c>
      <c r="N1274" s="95">
        <f t="shared" si="295"/>
        <v>0</v>
      </c>
      <c r="O1274" s="95">
        <f t="shared" ca="1" si="305"/>
        <v>2.9135200000000001</v>
      </c>
      <c r="P1274" s="101" t="str">
        <f t="shared" si="306"/>
        <v>J=</v>
      </c>
      <c r="Q1274" s="102">
        <f t="shared" si="307"/>
        <v>44854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  <c r="FI1274" s="20"/>
      <c r="FJ1274" s="20"/>
      <c r="FK1274" s="20"/>
      <c r="FL1274" s="20"/>
      <c r="FM1274" s="20"/>
      <c r="FN1274" s="20"/>
      <c r="FO1274" s="20"/>
      <c r="FP1274" s="20"/>
    </row>
    <row r="1275" spans="1:172" x14ac:dyDescent="0.2">
      <c r="A1275" s="93">
        <f t="shared" si="296"/>
        <v>44690</v>
      </c>
      <c r="B1275" s="94">
        <f t="shared" ca="1" si="298"/>
        <v>502.91352000000001</v>
      </c>
      <c r="C1275" s="95">
        <f t="shared" si="299"/>
        <v>500</v>
      </c>
      <c r="D1275" s="96">
        <f ca="1">IF(A1275&lt;$B$1,VLOOKUP(A1275,[1]DI!$A$4:$B$15000,2,FALSE),0)</f>
        <v>0.1265</v>
      </c>
      <c r="E1275" s="95">
        <f t="shared" ca="1" si="300"/>
        <v>4.7279E-4</v>
      </c>
      <c r="F1275" s="97">
        <f t="shared" si="297"/>
        <v>1.0925</v>
      </c>
      <c r="G1275" s="98">
        <f t="shared" ca="1" si="301"/>
        <v>1.0005165230749999</v>
      </c>
      <c r="H1275" s="95">
        <f ca="1">TRUNC(PRODUCT(G$10:G1274),15)</f>
        <v>1.20393741600038</v>
      </c>
      <c r="I1275" s="95">
        <f t="shared" ca="1" si="302"/>
        <v>1.1969626721736999</v>
      </c>
      <c r="J1275" s="95">
        <f t="shared" ca="1" si="303"/>
        <v>1.00582704</v>
      </c>
      <c r="K1275" s="95">
        <f t="shared" ca="1" si="304"/>
        <v>2.9135200000000001</v>
      </c>
      <c r="L1275" s="99">
        <f>IF(VLOOKUP(A1275,$U$12:$AD$125,8)=VLOOKUP(A1274,$U$12:$AD$125,8),0,VLOOKUP(A1275,U$12:$AD$125,8))</f>
        <v>0</v>
      </c>
      <c r="M1275" s="100">
        <f>IF(L1275&gt;0,VLOOKUP(L1275,T$12:$AC$125,7),0)</f>
        <v>0</v>
      </c>
      <c r="N1275" s="95">
        <f t="shared" si="295"/>
        <v>0</v>
      </c>
      <c r="O1275" s="95">
        <f t="shared" ca="1" si="305"/>
        <v>2.9135200000000001</v>
      </c>
      <c r="P1275" s="101" t="str">
        <f t="shared" si="306"/>
        <v>J=</v>
      </c>
      <c r="Q1275" s="102">
        <f t="shared" si="307"/>
        <v>44854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  <c r="FI1275" s="20"/>
      <c r="FJ1275" s="20"/>
      <c r="FK1275" s="20"/>
      <c r="FL1275" s="20"/>
      <c r="FM1275" s="20"/>
      <c r="FN1275" s="20"/>
      <c r="FO1275" s="20"/>
      <c r="FP1275" s="20"/>
    </row>
    <row r="1276" spans="1:172" x14ac:dyDescent="0.2">
      <c r="A1276" s="93">
        <f t="shared" si="296"/>
        <v>44691</v>
      </c>
      <c r="B1276" s="94">
        <f t="shared" ca="1" si="298"/>
        <v>503.17328500000002</v>
      </c>
      <c r="C1276" s="95">
        <f t="shared" si="299"/>
        <v>500</v>
      </c>
      <c r="D1276" s="96">
        <f ca="1">IF(A1276&lt;$B$1,VLOOKUP(A1276,[1]DI!$A$4:$B$15000,2,FALSE),0)</f>
        <v>0.1265</v>
      </c>
      <c r="E1276" s="95">
        <f t="shared" ca="1" si="300"/>
        <v>4.7279E-4</v>
      </c>
      <c r="F1276" s="97">
        <f t="shared" si="297"/>
        <v>1.0925</v>
      </c>
      <c r="G1276" s="98">
        <f t="shared" ca="1" si="301"/>
        <v>1.0005165230749999</v>
      </c>
      <c r="H1276" s="95">
        <f ca="1">TRUNC(PRODUCT(G$10:G1275),15)</f>
        <v>1.2045592774566001</v>
      </c>
      <c r="I1276" s="95">
        <f t="shared" ca="1" si="302"/>
        <v>1.1969626721736999</v>
      </c>
      <c r="J1276" s="95">
        <f t="shared" ca="1" si="303"/>
        <v>1.0063465700000001</v>
      </c>
      <c r="K1276" s="95">
        <f t="shared" ca="1" si="304"/>
        <v>3.1732849999999999</v>
      </c>
      <c r="L1276" s="99">
        <f>IF(VLOOKUP(A1276,$U$12:$AD$125,8)=VLOOKUP(A1275,$U$12:$AD$125,8),0,VLOOKUP(A1276,U$12:$AD$125,8))</f>
        <v>0</v>
      </c>
      <c r="M1276" s="100">
        <f>IF(L1276&gt;0,VLOOKUP(L1276,T$12:$AC$125,7),0)</f>
        <v>0</v>
      </c>
      <c r="N1276" s="95">
        <f t="shared" si="295"/>
        <v>0</v>
      </c>
      <c r="O1276" s="95">
        <f t="shared" ca="1" si="305"/>
        <v>3.1732849999999999</v>
      </c>
      <c r="P1276" s="101" t="str">
        <f t="shared" si="306"/>
        <v>J=</v>
      </c>
      <c r="Q1276" s="102">
        <f t="shared" si="307"/>
        <v>44854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  <c r="FI1276" s="20"/>
      <c r="FJ1276" s="20"/>
      <c r="FK1276" s="20"/>
      <c r="FL1276" s="20"/>
      <c r="FM1276" s="20"/>
      <c r="FN1276" s="20"/>
      <c r="FO1276" s="20"/>
      <c r="FP1276" s="20"/>
    </row>
    <row r="1277" spans="1:172" x14ac:dyDescent="0.2">
      <c r="A1277" s="93">
        <f t="shared" si="296"/>
        <v>44692</v>
      </c>
      <c r="B1277" s="94">
        <f t="shared" ca="1" si="298"/>
        <v>503.43318499999998</v>
      </c>
      <c r="C1277" s="95">
        <f t="shared" si="299"/>
        <v>500</v>
      </c>
      <c r="D1277" s="96">
        <f ca="1">IF(A1277&lt;$B$1,VLOOKUP(A1277,[1]DI!$A$4:$B$15000,2,FALSE),0)</f>
        <v>0.1265</v>
      </c>
      <c r="E1277" s="95">
        <f t="shared" ca="1" si="300"/>
        <v>4.7279E-4</v>
      </c>
      <c r="F1277" s="97">
        <f t="shared" si="297"/>
        <v>1.0925</v>
      </c>
      <c r="G1277" s="98">
        <f t="shared" ca="1" si="301"/>
        <v>1.0005165230749999</v>
      </c>
      <c r="H1277" s="95">
        <f ca="1">TRUNC(PRODUCT(G$10:G1276),15)</f>
        <v>1.2051814601186099</v>
      </c>
      <c r="I1277" s="95">
        <f t="shared" ca="1" si="302"/>
        <v>1.1969626721736999</v>
      </c>
      <c r="J1277" s="95">
        <f t="shared" ca="1" si="303"/>
        <v>1.00686637</v>
      </c>
      <c r="K1277" s="95">
        <f t="shared" ca="1" si="304"/>
        <v>3.4331849999999999</v>
      </c>
      <c r="L1277" s="99">
        <f>IF(VLOOKUP(A1277,$U$12:$AD$125,8)=VLOOKUP(A1276,$U$12:$AD$125,8),0,VLOOKUP(A1277,U$12:$AD$125,8))</f>
        <v>0</v>
      </c>
      <c r="M1277" s="100">
        <f>IF(L1277&gt;0,VLOOKUP(L1277,T$12:$AC$125,7),0)</f>
        <v>0</v>
      </c>
      <c r="N1277" s="95">
        <f t="shared" si="295"/>
        <v>0</v>
      </c>
      <c r="O1277" s="95">
        <f t="shared" ca="1" si="305"/>
        <v>3.4331849999999999</v>
      </c>
      <c r="P1277" s="101" t="str">
        <f t="shared" si="306"/>
        <v>J=</v>
      </c>
      <c r="Q1277" s="102">
        <f t="shared" si="307"/>
        <v>44854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  <c r="FI1277" s="20"/>
      <c r="FJ1277" s="20"/>
      <c r="FK1277" s="20"/>
      <c r="FL1277" s="20"/>
      <c r="FM1277" s="20"/>
      <c r="FN1277" s="20"/>
      <c r="FO1277" s="20"/>
      <c r="FP1277" s="20"/>
    </row>
    <row r="1278" spans="1:172" x14ac:dyDescent="0.2">
      <c r="A1278" s="93">
        <f t="shared" si="296"/>
        <v>44693</v>
      </c>
      <c r="B1278" s="94">
        <f t="shared" ca="1" si="298"/>
        <v>503.69322</v>
      </c>
      <c r="C1278" s="95">
        <f t="shared" si="299"/>
        <v>500</v>
      </c>
      <c r="D1278" s="96">
        <f ca="1">IF(A1278&lt;$B$1,VLOOKUP(A1278,[1]DI!$A$4:$B$15000,2,FALSE),0)</f>
        <v>0.1265</v>
      </c>
      <c r="E1278" s="95">
        <f t="shared" ca="1" si="300"/>
        <v>4.7279E-4</v>
      </c>
      <c r="F1278" s="97">
        <f t="shared" si="297"/>
        <v>1.0925</v>
      </c>
      <c r="G1278" s="98">
        <f t="shared" ca="1" si="301"/>
        <v>1.0005165230749999</v>
      </c>
      <c r="H1278" s="95">
        <f ca="1">TRUNC(PRODUCT(G$10:G1277),15)</f>
        <v>1.2058039641523199</v>
      </c>
      <c r="I1278" s="95">
        <f t="shared" ca="1" si="302"/>
        <v>1.1969626721736999</v>
      </c>
      <c r="J1278" s="95">
        <f t="shared" ca="1" si="303"/>
        <v>1.0073864400000001</v>
      </c>
      <c r="K1278" s="95">
        <f t="shared" ca="1" si="304"/>
        <v>3.6932200000000002</v>
      </c>
      <c r="L1278" s="99">
        <f>IF(VLOOKUP(A1278,$U$12:$AD$125,8)=VLOOKUP(A1277,$U$12:$AD$125,8),0,VLOOKUP(A1278,U$12:$AD$125,8))</f>
        <v>0</v>
      </c>
      <c r="M1278" s="100">
        <f>IF(L1278&gt;0,VLOOKUP(L1278,T$12:$AC$125,7),0)</f>
        <v>0</v>
      </c>
      <c r="N1278" s="95">
        <f t="shared" si="295"/>
        <v>0</v>
      </c>
      <c r="O1278" s="95">
        <f t="shared" ca="1" si="305"/>
        <v>3.6932200000000002</v>
      </c>
      <c r="P1278" s="101" t="str">
        <f t="shared" si="306"/>
        <v>J=</v>
      </c>
      <c r="Q1278" s="102">
        <f t="shared" si="307"/>
        <v>44854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  <c r="FI1278" s="20"/>
      <c r="FJ1278" s="20"/>
      <c r="FK1278" s="20"/>
      <c r="FL1278" s="20"/>
      <c r="FM1278" s="20"/>
      <c r="FN1278" s="20"/>
      <c r="FO1278" s="20"/>
      <c r="FP1278" s="20"/>
    </row>
    <row r="1279" spans="1:172" x14ac:dyDescent="0.2">
      <c r="A1279" s="93">
        <f t="shared" si="296"/>
        <v>44694</v>
      </c>
      <c r="B1279" s="94">
        <f t="shared" ca="1" si="298"/>
        <v>503.95338999000001</v>
      </c>
      <c r="C1279" s="95">
        <f t="shared" si="299"/>
        <v>500</v>
      </c>
      <c r="D1279" s="96">
        <f ca="1">IF(A1279&lt;$B$1,VLOOKUP(A1279,[1]DI!$A$4:$B$15000,2,FALSE),0)</f>
        <v>0.1265</v>
      </c>
      <c r="E1279" s="95">
        <f t="shared" ca="1" si="300"/>
        <v>4.7279E-4</v>
      </c>
      <c r="F1279" s="97">
        <f t="shared" si="297"/>
        <v>1.0925</v>
      </c>
      <c r="G1279" s="98">
        <f t="shared" ca="1" si="301"/>
        <v>1.0005165230749999</v>
      </c>
      <c r="H1279" s="95">
        <f ca="1">TRUNC(PRODUCT(G$10:G1278),15)</f>
        <v>1.20642678972373</v>
      </c>
      <c r="I1279" s="95">
        <f t="shared" ca="1" si="302"/>
        <v>1.1969626721736999</v>
      </c>
      <c r="J1279" s="95">
        <f t="shared" ca="1" si="303"/>
        <v>1.0079067799999999</v>
      </c>
      <c r="K1279" s="95">
        <f t="shared" ca="1" si="304"/>
        <v>3.9533899899999998</v>
      </c>
      <c r="L1279" s="99">
        <f>IF(VLOOKUP(A1279,$U$12:$AD$125,8)=VLOOKUP(A1278,$U$12:$AD$125,8),0,VLOOKUP(A1279,U$12:$AD$125,8))</f>
        <v>0</v>
      </c>
      <c r="M1279" s="100">
        <f>IF(L1279&gt;0,VLOOKUP(L1279,T$12:$AC$125,7),0)</f>
        <v>0</v>
      </c>
      <c r="N1279" s="95">
        <f t="shared" si="295"/>
        <v>0</v>
      </c>
      <c r="O1279" s="95">
        <f t="shared" ca="1" si="305"/>
        <v>3.9533899899999998</v>
      </c>
      <c r="P1279" s="101" t="str">
        <f t="shared" si="306"/>
        <v>J=</v>
      </c>
      <c r="Q1279" s="102">
        <f t="shared" si="307"/>
        <v>44854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  <c r="FI1279" s="20"/>
      <c r="FJ1279" s="20"/>
      <c r="FK1279" s="20"/>
      <c r="FL1279" s="20"/>
      <c r="FM1279" s="20"/>
      <c r="FN1279" s="20"/>
      <c r="FO1279" s="20"/>
      <c r="FP1279" s="20"/>
    </row>
    <row r="1280" spans="1:172" x14ac:dyDescent="0.2">
      <c r="A1280" s="93">
        <f t="shared" si="296"/>
        <v>44695</v>
      </c>
      <c r="B1280" s="94">
        <f t="shared" ca="1" si="298"/>
        <v>504.21368999999999</v>
      </c>
      <c r="C1280" s="95">
        <f t="shared" si="299"/>
        <v>500</v>
      </c>
      <c r="D1280" s="96">
        <f ca="1">IF(A1280&lt;$B$1,VLOOKUP(A1280,[1]DI!$A$4:$B$15000,2,FALSE),0)</f>
        <v>0</v>
      </c>
      <c r="E1280" s="95">
        <f t="shared" ca="1" si="300"/>
        <v>0</v>
      </c>
      <c r="F1280" s="97">
        <f t="shared" si="297"/>
        <v>1.0925</v>
      </c>
      <c r="G1280" s="98">
        <f t="shared" ca="1" si="301"/>
        <v>1</v>
      </c>
      <c r="H1280" s="95">
        <f ca="1">TRUNC(PRODUCT(G$10:G1279),15)</f>
        <v>1.20704993699892</v>
      </c>
      <c r="I1280" s="95">
        <f t="shared" ca="1" si="302"/>
        <v>1.1969626721736999</v>
      </c>
      <c r="J1280" s="95">
        <f t="shared" ca="1" si="303"/>
        <v>1.0084273800000001</v>
      </c>
      <c r="K1280" s="95">
        <f t="shared" ca="1" si="304"/>
        <v>4.2136899999999997</v>
      </c>
      <c r="L1280" s="99">
        <f>IF(VLOOKUP(A1280,$U$12:$AD$125,8)=VLOOKUP(A1279,$U$12:$AD$125,8),0,VLOOKUP(A1280,U$12:$AD$125,8))</f>
        <v>0</v>
      </c>
      <c r="M1280" s="100">
        <f>IF(L1280&gt;0,VLOOKUP(L1280,T$12:$AC$125,7),0)</f>
        <v>0</v>
      </c>
      <c r="N1280" s="95">
        <f t="shared" si="295"/>
        <v>0</v>
      </c>
      <c r="O1280" s="95">
        <f t="shared" ca="1" si="305"/>
        <v>4.2136899999999997</v>
      </c>
      <c r="P1280" s="101" t="str">
        <f t="shared" si="306"/>
        <v>J=</v>
      </c>
      <c r="Q1280" s="102">
        <f t="shared" si="307"/>
        <v>44854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  <c r="FI1280" s="20"/>
      <c r="FJ1280" s="20"/>
      <c r="FK1280" s="20"/>
      <c r="FL1280" s="20"/>
      <c r="FM1280" s="20"/>
      <c r="FN1280" s="20"/>
      <c r="FO1280" s="20"/>
      <c r="FP1280" s="20"/>
    </row>
    <row r="1281" spans="1:175" x14ac:dyDescent="0.2">
      <c r="A1281" s="93">
        <f t="shared" si="296"/>
        <v>44696</v>
      </c>
      <c r="B1281" s="94">
        <f t="shared" ca="1" si="298"/>
        <v>504.21368999999999</v>
      </c>
      <c r="C1281" s="95">
        <f t="shared" si="299"/>
        <v>500</v>
      </c>
      <c r="D1281" s="96">
        <f ca="1">IF(A1281&lt;$B$1,VLOOKUP(A1281,[1]DI!$A$4:$B$15000,2,FALSE),0)</f>
        <v>0</v>
      </c>
      <c r="E1281" s="95">
        <f t="shared" ca="1" si="300"/>
        <v>0</v>
      </c>
      <c r="F1281" s="97">
        <f t="shared" si="297"/>
        <v>1.0925</v>
      </c>
      <c r="G1281" s="98">
        <f t="shared" ca="1" si="301"/>
        <v>1</v>
      </c>
      <c r="H1281" s="95">
        <f ca="1">TRUNC(PRODUCT(G$10:G1280),15)</f>
        <v>1.20704993699892</v>
      </c>
      <c r="I1281" s="95">
        <f t="shared" ca="1" si="302"/>
        <v>1.1969626721736999</v>
      </c>
      <c r="J1281" s="95">
        <f t="shared" ca="1" si="303"/>
        <v>1.0084273800000001</v>
      </c>
      <c r="K1281" s="95">
        <f t="shared" ca="1" si="304"/>
        <v>4.2136899999999997</v>
      </c>
      <c r="L1281" s="99">
        <f>IF(VLOOKUP(A1281,$U$12:$AD$125,8)=VLOOKUP(A1280,$U$12:$AD$125,8),0,VLOOKUP(A1281,U$12:$AD$125,8))</f>
        <v>0</v>
      </c>
      <c r="M1281" s="100">
        <f>IF(L1281&gt;0,VLOOKUP(L1281,T$12:$AC$125,7),0)</f>
        <v>0</v>
      </c>
      <c r="N1281" s="95">
        <f t="shared" si="295"/>
        <v>0</v>
      </c>
      <c r="O1281" s="95">
        <f t="shared" ca="1" si="305"/>
        <v>4.2136899999999997</v>
      </c>
      <c r="P1281" s="101" t="str">
        <f t="shared" si="306"/>
        <v>J=</v>
      </c>
      <c r="Q1281" s="102">
        <f t="shared" si="307"/>
        <v>44854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  <c r="FI1281" s="20"/>
      <c r="FJ1281" s="20"/>
      <c r="FK1281" s="20"/>
      <c r="FL1281" s="20"/>
      <c r="FM1281" s="20"/>
      <c r="FN1281" s="20"/>
      <c r="FO1281" s="20"/>
      <c r="FP1281" s="20"/>
    </row>
    <row r="1282" spans="1:175" x14ac:dyDescent="0.2">
      <c r="A1282" s="93">
        <f t="shared" si="296"/>
        <v>44697</v>
      </c>
      <c r="B1282" s="94">
        <f t="shared" ca="1" si="298"/>
        <v>504.21368999999999</v>
      </c>
      <c r="C1282" s="95">
        <f t="shared" si="299"/>
        <v>500</v>
      </c>
      <c r="D1282" s="96">
        <f ca="1">IF(A1282&lt;$B$1,VLOOKUP(A1282,[1]DI!$A$4:$B$15000,2,FALSE),0)</f>
        <v>0.1265</v>
      </c>
      <c r="E1282" s="95">
        <f t="shared" ca="1" si="300"/>
        <v>4.7279E-4</v>
      </c>
      <c r="F1282" s="97">
        <f t="shared" si="297"/>
        <v>1.0925</v>
      </c>
      <c r="G1282" s="98">
        <f t="shared" ca="1" si="301"/>
        <v>1.0005165230749999</v>
      </c>
      <c r="H1282" s="95">
        <f ca="1">TRUNC(PRODUCT(G$10:G1281),15)</f>
        <v>1.20704993699892</v>
      </c>
      <c r="I1282" s="95">
        <f t="shared" ca="1" si="302"/>
        <v>1.1969626721736999</v>
      </c>
      <c r="J1282" s="95">
        <f t="shared" ca="1" si="303"/>
        <v>1.0084273800000001</v>
      </c>
      <c r="K1282" s="95">
        <f t="shared" ca="1" si="304"/>
        <v>4.2136899999999997</v>
      </c>
      <c r="L1282" s="99">
        <f>IF(VLOOKUP(A1282,$U$12:$AD$125,8)=VLOOKUP(A1281,$U$12:$AD$125,8),0,VLOOKUP(A1282,U$12:$AD$125,8))</f>
        <v>0</v>
      </c>
      <c r="M1282" s="100">
        <f>IF(L1282&gt;0,VLOOKUP(L1282,T$12:$AC$125,7),0)</f>
        <v>0</v>
      </c>
      <c r="N1282" s="95">
        <f t="shared" si="295"/>
        <v>0</v>
      </c>
      <c r="O1282" s="95">
        <f t="shared" ca="1" si="305"/>
        <v>4.2136899999999997</v>
      </c>
      <c r="P1282" s="101" t="str">
        <f t="shared" si="306"/>
        <v>J=</v>
      </c>
      <c r="Q1282" s="102">
        <f t="shared" si="307"/>
        <v>44854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  <c r="FI1282" s="20"/>
      <c r="FJ1282" s="20"/>
      <c r="FK1282" s="20"/>
      <c r="FL1282" s="20"/>
      <c r="FM1282" s="20"/>
      <c r="FN1282" s="20"/>
      <c r="FO1282" s="20"/>
      <c r="FP1282" s="20"/>
    </row>
    <row r="1283" spans="1:175" x14ac:dyDescent="0.2">
      <c r="A1283" s="93">
        <f t="shared" si="296"/>
        <v>44698</v>
      </c>
      <c r="B1283" s="94">
        <f t="shared" ca="1" si="298"/>
        <v>504.47412998999999</v>
      </c>
      <c r="C1283" s="95">
        <f t="shared" si="299"/>
        <v>500</v>
      </c>
      <c r="D1283" s="96">
        <f ca="1">IF(A1283&lt;$B$1,VLOOKUP(A1283,[1]DI!$A$4:$B$15000,2,FALSE),0)</f>
        <v>0.1265</v>
      </c>
      <c r="E1283" s="95">
        <f t="shared" ca="1" si="300"/>
        <v>4.7279E-4</v>
      </c>
      <c r="F1283" s="97">
        <f t="shared" si="297"/>
        <v>1.0925</v>
      </c>
      <c r="G1283" s="98">
        <f t="shared" ca="1" si="301"/>
        <v>1.0005165230749999</v>
      </c>
      <c r="H1283" s="95">
        <f ca="1">TRUNC(PRODUCT(G$10:G1282),15)</f>
        <v>1.2076734061440599</v>
      </c>
      <c r="I1283" s="95">
        <f t="shared" ca="1" si="302"/>
        <v>1.1969626721736999</v>
      </c>
      <c r="J1283" s="95">
        <f t="shared" ca="1" si="303"/>
        <v>1.0089482599999999</v>
      </c>
      <c r="K1283" s="95">
        <f t="shared" ca="1" si="304"/>
        <v>4.4741299899999998</v>
      </c>
      <c r="L1283" s="99">
        <f>IF(VLOOKUP(A1283,$U$12:$AD$125,8)=VLOOKUP(A1282,$U$12:$AD$125,8),0,VLOOKUP(A1283,U$12:$AD$125,8))</f>
        <v>0</v>
      </c>
      <c r="M1283" s="100">
        <f>IF(L1283&gt;0,VLOOKUP(L1283,T$12:$AC$125,7),0)</f>
        <v>0</v>
      </c>
      <c r="N1283" s="95">
        <f t="shared" si="295"/>
        <v>0</v>
      </c>
      <c r="O1283" s="95">
        <f t="shared" ca="1" si="305"/>
        <v>4.4741299899999998</v>
      </c>
      <c r="P1283" s="101" t="str">
        <f t="shared" si="306"/>
        <v>J=</v>
      </c>
      <c r="Q1283" s="102">
        <f t="shared" si="307"/>
        <v>44854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  <c r="FI1283" s="20"/>
      <c r="FJ1283" s="20"/>
      <c r="FK1283" s="20"/>
      <c r="FL1283" s="20"/>
      <c r="FM1283" s="20"/>
      <c r="FN1283" s="20"/>
      <c r="FO1283" s="20"/>
      <c r="FP1283" s="20"/>
    </row>
    <row r="1284" spans="1:175" x14ac:dyDescent="0.2">
      <c r="A1284" s="93">
        <f t="shared" si="296"/>
        <v>44699</v>
      </c>
      <c r="B1284" s="94">
        <f t="shared" ca="1" si="298"/>
        <v>504.73470499000001</v>
      </c>
      <c r="C1284" s="95">
        <f t="shared" si="299"/>
        <v>500</v>
      </c>
      <c r="D1284" s="96">
        <f ca="1">IF(A1284&lt;$B$1,VLOOKUP(A1284,[1]DI!$A$4:$B$15000,2,FALSE),0)</f>
        <v>0.1265</v>
      </c>
      <c r="E1284" s="95">
        <f t="shared" ca="1" si="300"/>
        <v>4.7279E-4</v>
      </c>
      <c r="F1284" s="97">
        <f t="shared" si="297"/>
        <v>1.0925</v>
      </c>
      <c r="G1284" s="98">
        <f t="shared" ca="1" si="301"/>
        <v>1.0005165230749999</v>
      </c>
      <c r="H1284" s="95">
        <f ca="1">TRUNC(PRODUCT(G$10:G1283),15)</f>
        <v>1.2082971973254</v>
      </c>
      <c r="I1284" s="95">
        <f t="shared" ca="1" si="302"/>
        <v>1.1969626721736999</v>
      </c>
      <c r="J1284" s="95">
        <f t="shared" ca="1" si="303"/>
        <v>1.0094694099999999</v>
      </c>
      <c r="K1284" s="95">
        <f t="shared" ca="1" si="304"/>
        <v>4.73470499</v>
      </c>
      <c r="L1284" s="99">
        <f>IF(VLOOKUP(A1284,$U$12:$AD$125,8)=VLOOKUP(A1283,$U$12:$AD$125,8),0,VLOOKUP(A1284,U$12:$AD$125,8))</f>
        <v>0</v>
      </c>
      <c r="M1284" s="100">
        <f>IF(L1284&gt;0,VLOOKUP(L1284,T$12:$AC$125,7),0)</f>
        <v>0</v>
      </c>
      <c r="N1284" s="95">
        <f t="shared" si="295"/>
        <v>0</v>
      </c>
      <c r="O1284" s="95">
        <f t="shared" ca="1" si="305"/>
        <v>4.73470499</v>
      </c>
      <c r="P1284" s="101" t="str">
        <f t="shared" si="306"/>
        <v>J=</v>
      </c>
      <c r="Q1284" s="102">
        <f t="shared" si="307"/>
        <v>44854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  <c r="FI1284" s="20"/>
      <c r="FJ1284" s="20"/>
      <c r="FK1284" s="20"/>
      <c r="FL1284" s="20"/>
      <c r="FM1284" s="20"/>
      <c r="FN1284" s="20"/>
      <c r="FO1284" s="20"/>
      <c r="FP1284" s="20"/>
    </row>
    <row r="1285" spans="1:175" x14ac:dyDescent="0.2">
      <c r="A1285" s="93">
        <f t="shared" si="296"/>
        <v>44700</v>
      </c>
      <c r="B1285" s="94">
        <f t="shared" ca="1" si="298"/>
        <v>504.99540999999999</v>
      </c>
      <c r="C1285" s="95">
        <f t="shared" si="299"/>
        <v>500</v>
      </c>
      <c r="D1285" s="96">
        <f ca="1">IF(A1285&lt;$B$1,VLOOKUP(A1285,[1]DI!$A$4:$B$15000,2,FALSE),0)</f>
        <v>0.1265</v>
      </c>
      <c r="E1285" s="95">
        <f t="shared" ca="1" si="300"/>
        <v>4.7279E-4</v>
      </c>
      <c r="F1285" s="97">
        <f t="shared" si="297"/>
        <v>1.0925</v>
      </c>
      <c r="G1285" s="98">
        <f t="shared" ca="1" si="301"/>
        <v>1.0005165230749999</v>
      </c>
      <c r="H1285" s="95">
        <f ca="1">TRUNC(PRODUCT(G$10:G1284),15)</f>
        <v>1.20892131070927</v>
      </c>
      <c r="I1285" s="95">
        <f t="shared" ca="1" si="302"/>
        <v>1.1969626721736999</v>
      </c>
      <c r="J1285" s="95">
        <f t="shared" ca="1" si="303"/>
        <v>1.0099908200000001</v>
      </c>
      <c r="K1285" s="95">
        <f t="shared" ca="1" si="304"/>
        <v>4.9954099999999997</v>
      </c>
      <c r="L1285" s="99">
        <f>IF(VLOOKUP(A1285,$U$12:$AD$125,8)=VLOOKUP(A1284,$U$12:$AD$125,8),0,VLOOKUP(A1285,U$12:$AD$125,8))</f>
        <v>0</v>
      </c>
      <c r="M1285" s="100">
        <f>IF(L1285&gt;0,VLOOKUP(L1285,T$12:$AC$125,7),0)</f>
        <v>0</v>
      </c>
      <c r="N1285" s="95">
        <f t="shared" si="295"/>
        <v>0</v>
      </c>
      <c r="O1285" s="95">
        <f t="shared" ca="1" si="305"/>
        <v>4.9954099999999997</v>
      </c>
      <c r="P1285" s="101" t="str">
        <f t="shared" si="306"/>
        <v>J=</v>
      </c>
      <c r="Q1285" s="102">
        <f t="shared" si="307"/>
        <v>44854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  <c r="FI1285" s="20"/>
      <c r="FJ1285" s="20"/>
      <c r="FK1285" s="20"/>
      <c r="FL1285" s="20"/>
      <c r="FM1285" s="20"/>
      <c r="FN1285" s="20"/>
      <c r="FO1285" s="20"/>
      <c r="FP1285" s="20"/>
    </row>
    <row r="1286" spans="1:175" x14ac:dyDescent="0.2">
      <c r="A1286" s="93">
        <f t="shared" si="296"/>
        <v>44701</v>
      </c>
      <c r="B1286" s="94">
        <f t="shared" ca="1" si="298"/>
        <v>505.25624999000001</v>
      </c>
      <c r="C1286" s="95">
        <f t="shared" si="299"/>
        <v>500</v>
      </c>
      <c r="D1286" s="96">
        <f ca="1">IF(A1286&lt;$B$1,VLOOKUP(A1286,[1]DI!$A$4:$B$15000,2,FALSE),0)</f>
        <v>0.1265</v>
      </c>
      <c r="E1286" s="95">
        <f t="shared" ca="1" si="300"/>
        <v>4.7279E-4</v>
      </c>
      <c r="F1286" s="97">
        <f t="shared" si="297"/>
        <v>1.0925</v>
      </c>
      <c r="G1286" s="98">
        <f t="shared" ca="1" si="301"/>
        <v>1.0005165230749999</v>
      </c>
      <c r="H1286" s="95">
        <f ca="1">TRUNC(PRODUCT(G$10:G1285),15)</f>
        <v>1.20954574646211</v>
      </c>
      <c r="I1286" s="95">
        <f t="shared" ca="1" si="302"/>
        <v>1.1969626721736999</v>
      </c>
      <c r="J1286" s="95">
        <f t="shared" ca="1" si="303"/>
        <v>1.0105124999999999</v>
      </c>
      <c r="K1286" s="95">
        <f t="shared" ca="1" si="304"/>
        <v>5.2562499899999997</v>
      </c>
      <c r="L1286" s="99">
        <f>IF(VLOOKUP(A1286,$U$12:$AD$125,8)=VLOOKUP(A1285,$U$12:$AD$125,8),0,VLOOKUP(A1286,U$12:$AD$125,8))</f>
        <v>0</v>
      </c>
      <c r="M1286" s="100">
        <f>IF(L1286&gt;0,VLOOKUP(L1286,T$12:$AC$125,7),0)</f>
        <v>0</v>
      </c>
      <c r="N1286" s="95">
        <f t="shared" si="295"/>
        <v>0</v>
      </c>
      <c r="O1286" s="95">
        <f t="shared" ca="1" si="305"/>
        <v>5.2562499899999997</v>
      </c>
      <c r="P1286" s="101" t="str">
        <f t="shared" si="306"/>
        <v>J=</v>
      </c>
      <c r="Q1286" s="102">
        <f t="shared" si="307"/>
        <v>44854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  <c r="FI1286" s="20"/>
      <c r="FJ1286" s="20"/>
      <c r="FK1286" s="20"/>
      <c r="FL1286" s="20"/>
      <c r="FM1286" s="20"/>
      <c r="FN1286" s="20"/>
      <c r="FO1286" s="20"/>
      <c r="FP1286" s="20"/>
    </row>
    <row r="1287" spans="1:175" x14ac:dyDescent="0.2">
      <c r="A1287" s="93">
        <f t="shared" si="296"/>
        <v>44702</v>
      </c>
      <c r="B1287" s="94">
        <f t="shared" ca="1" si="298"/>
        <v>505.51722999999998</v>
      </c>
      <c r="C1287" s="95">
        <f t="shared" si="299"/>
        <v>500</v>
      </c>
      <c r="D1287" s="96">
        <f ca="1">IF(A1287&lt;$B$1,VLOOKUP(A1287,[1]DI!$A$4:$B$15000,2,FALSE),0)</f>
        <v>0</v>
      </c>
      <c r="E1287" s="95">
        <f t="shared" ca="1" si="300"/>
        <v>0</v>
      </c>
      <c r="F1287" s="97">
        <f t="shared" si="297"/>
        <v>1.0925</v>
      </c>
      <c r="G1287" s="98">
        <f t="shared" ca="1" si="301"/>
        <v>1</v>
      </c>
      <c r="H1287" s="95">
        <f ca="1">TRUNC(PRODUCT(G$10:G1286),15)</f>
        <v>1.2101705047504301</v>
      </c>
      <c r="I1287" s="95">
        <f t="shared" ca="1" si="302"/>
        <v>1.1969626721736999</v>
      </c>
      <c r="J1287" s="95">
        <f t="shared" ca="1" si="303"/>
        <v>1.0110344600000001</v>
      </c>
      <c r="K1287" s="95">
        <f t="shared" ca="1" si="304"/>
        <v>5.5172299999999996</v>
      </c>
      <c r="L1287" s="99">
        <f>IF(VLOOKUP(A1287,$U$12:$AD$125,8)=VLOOKUP(A1286,$U$12:$AD$125,8),0,VLOOKUP(A1287,U$12:$AD$125,8))</f>
        <v>0</v>
      </c>
      <c r="M1287" s="100">
        <f>IF(L1287&gt;0,VLOOKUP(L1287,T$12:$AC$125,7),0)</f>
        <v>0</v>
      </c>
      <c r="N1287" s="95">
        <f t="shared" si="295"/>
        <v>0</v>
      </c>
      <c r="O1287" s="95">
        <f t="shared" ca="1" si="305"/>
        <v>5.5172299999999996</v>
      </c>
      <c r="P1287" s="101" t="str">
        <f t="shared" si="306"/>
        <v>J=</v>
      </c>
      <c r="Q1287" s="102">
        <f t="shared" si="307"/>
        <v>44854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  <c r="FI1287" s="20"/>
      <c r="FJ1287" s="20"/>
      <c r="FK1287" s="20"/>
      <c r="FL1287" s="20"/>
      <c r="FM1287" s="20"/>
      <c r="FN1287" s="20"/>
      <c r="FO1287" s="20"/>
      <c r="FP1287" s="20"/>
    </row>
    <row r="1288" spans="1:175" x14ac:dyDescent="0.2">
      <c r="A1288" s="93">
        <f t="shared" si="296"/>
        <v>44703</v>
      </c>
      <c r="B1288" s="94">
        <f t="shared" ca="1" si="298"/>
        <v>505.51722999999998</v>
      </c>
      <c r="C1288" s="95">
        <f t="shared" si="299"/>
        <v>500</v>
      </c>
      <c r="D1288" s="96">
        <f ca="1">IF(A1288&lt;$B$1,VLOOKUP(A1288,[1]DI!$A$4:$B$15000,2,FALSE),0)</f>
        <v>0</v>
      </c>
      <c r="E1288" s="95">
        <f t="shared" ca="1" si="300"/>
        <v>0</v>
      </c>
      <c r="F1288" s="97">
        <f t="shared" si="297"/>
        <v>1.0925</v>
      </c>
      <c r="G1288" s="98">
        <f t="shared" ca="1" si="301"/>
        <v>1</v>
      </c>
      <c r="H1288" s="95">
        <f ca="1">TRUNC(PRODUCT(G$10:G1287),15)</f>
        <v>1.2101705047504301</v>
      </c>
      <c r="I1288" s="95">
        <f t="shared" ca="1" si="302"/>
        <v>1.1969626721736999</v>
      </c>
      <c r="J1288" s="95">
        <f t="shared" ca="1" si="303"/>
        <v>1.0110344600000001</v>
      </c>
      <c r="K1288" s="95">
        <f t="shared" ca="1" si="304"/>
        <v>5.5172299999999996</v>
      </c>
      <c r="L1288" s="99">
        <f>IF(VLOOKUP(A1288,$U$12:$AD$125,8)=VLOOKUP(A1287,$U$12:$AD$125,8),0,VLOOKUP(A1288,U$12:$AD$125,8))</f>
        <v>0</v>
      </c>
      <c r="M1288" s="100">
        <f>IF(L1288&gt;0,VLOOKUP(L1288,T$12:$AC$125,7),0)</f>
        <v>0</v>
      </c>
      <c r="N1288" s="95">
        <f t="shared" si="295"/>
        <v>0</v>
      </c>
      <c r="O1288" s="95">
        <f t="shared" ca="1" si="305"/>
        <v>5.5172299999999996</v>
      </c>
      <c r="P1288" s="101" t="str">
        <f t="shared" si="306"/>
        <v>J=</v>
      </c>
      <c r="Q1288" s="102">
        <f t="shared" si="307"/>
        <v>44854</v>
      </c>
      <c r="R1288" s="12"/>
      <c r="S1288" s="37"/>
      <c r="T1288" s="37"/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  <c r="AX1288" s="38"/>
      <c r="AY1288" s="38"/>
      <c r="AZ1288" s="38"/>
      <c r="BA1288" s="38"/>
      <c r="BB1288" s="38"/>
      <c r="BC1288" s="38"/>
      <c r="BD1288" s="38"/>
      <c r="BE1288" s="38"/>
      <c r="BF1288" s="38"/>
      <c r="BG1288" s="38"/>
      <c r="BH1288" s="38"/>
      <c r="BI1288" s="38"/>
      <c r="BJ1288" s="38"/>
      <c r="BK1288" s="38"/>
      <c r="BL1288" s="38"/>
      <c r="BM1288" s="38"/>
      <c r="BN1288" s="38"/>
      <c r="BO1288" s="38"/>
      <c r="BP1288" s="38"/>
      <c r="BQ1288" s="38"/>
      <c r="BR1288" s="38"/>
      <c r="BS1288" s="38"/>
      <c r="BT1288" s="38"/>
      <c r="BU1288" s="38"/>
      <c r="BV1288" s="38"/>
      <c r="BW1288" s="38"/>
      <c r="BX1288" s="38"/>
      <c r="BY1288" s="38"/>
      <c r="BZ1288" s="38"/>
      <c r="CA1288" s="38"/>
      <c r="CB1288" s="38"/>
      <c r="CC1288" s="38"/>
      <c r="CD1288" s="38"/>
      <c r="CE1288" s="38"/>
      <c r="CF1288" s="38"/>
      <c r="CG1288" s="38"/>
      <c r="CH1288" s="38"/>
      <c r="CI1288" s="38"/>
      <c r="CJ1288" s="38"/>
      <c r="CK1288" s="38"/>
      <c r="CL1288" s="38"/>
      <c r="CM1288" s="38"/>
      <c r="CN1288" s="38"/>
      <c r="CO1288" s="38"/>
      <c r="CP1288" s="38"/>
      <c r="CQ1288" s="38"/>
      <c r="CR1288" s="38"/>
      <c r="CS1288" s="38"/>
      <c r="CT1288" s="38"/>
      <c r="CU1288" s="38"/>
      <c r="CV1288" s="38"/>
      <c r="CW1288" s="38"/>
      <c r="CX1288" s="38"/>
      <c r="CY1288" s="38"/>
      <c r="CZ1288" s="38"/>
      <c r="DA1288" s="38"/>
      <c r="DB1288" s="38"/>
      <c r="DC1288" s="38"/>
      <c r="DD1288" s="38"/>
      <c r="DE1288" s="38"/>
      <c r="DF1288" s="38"/>
      <c r="DG1288" s="38"/>
      <c r="DH1288" s="38"/>
      <c r="DI1288" s="38"/>
      <c r="DJ1288" s="38"/>
      <c r="DK1288" s="38"/>
      <c r="DL1288" s="38"/>
      <c r="DM1288" s="38"/>
      <c r="DN1288" s="38"/>
      <c r="DO1288" s="38"/>
      <c r="DP1288" s="38"/>
      <c r="DQ1288" s="38"/>
      <c r="DR1288" s="38"/>
      <c r="DS1288" s="38"/>
      <c r="DT1288" s="38"/>
      <c r="DU1288" s="38"/>
      <c r="DV1288" s="38"/>
      <c r="DW1288" s="38"/>
      <c r="DX1288" s="38"/>
      <c r="DY1288" s="38"/>
      <c r="DZ1288" s="38"/>
      <c r="EA1288" s="38"/>
      <c r="EB1288" s="38"/>
      <c r="EC1288" s="38"/>
      <c r="ED1288" s="38"/>
      <c r="EE1288" s="38"/>
      <c r="EF1288" s="38"/>
      <c r="EG1288" s="38"/>
      <c r="EH1288" s="38"/>
      <c r="EI1288" s="38"/>
      <c r="EJ1288" s="38"/>
      <c r="EK1288" s="38"/>
      <c r="EL1288" s="38"/>
      <c r="EM1288" s="38"/>
      <c r="EN1288" s="38"/>
      <c r="EO1288" s="38"/>
      <c r="EP1288" s="38"/>
      <c r="EQ1288" s="38"/>
      <c r="ER1288" s="38"/>
      <c r="ES1288" s="38"/>
      <c r="ET1288" s="38"/>
      <c r="EU1288" s="38"/>
      <c r="EV1288" s="38"/>
      <c r="EW1288" s="38"/>
      <c r="EX1288" s="38"/>
      <c r="EY1288" s="38"/>
      <c r="EZ1288" s="38"/>
      <c r="FA1288" s="38"/>
      <c r="FB1288" s="38"/>
      <c r="FC1288" s="38"/>
      <c r="FD1288" s="38"/>
      <c r="FE1288" s="38"/>
      <c r="FF1288" s="38"/>
      <c r="FG1288" s="38"/>
      <c r="FH1288" s="38"/>
      <c r="FI1288" s="38"/>
      <c r="FJ1288" s="38"/>
      <c r="FK1288" s="38"/>
      <c r="FL1288" s="38"/>
      <c r="FM1288" s="38"/>
      <c r="FN1288" s="38"/>
      <c r="FO1288" s="38"/>
      <c r="FP1288" s="38"/>
      <c r="FQ1288" s="38"/>
      <c r="FR1288" s="38"/>
      <c r="FS1288" s="38"/>
    </row>
    <row r="1289" spans="1:175" x14ac:dyDescent="0.2">
      <c r="A1289" s="93">
        <f t="shared" si="296"/>
        <v>44704</v>
      </c>
      <c r="B1289" s="94">
        <f t="shared" ca="1" si="298"/>
        <v>505.51722999999998</v>
      </c>
      <c r="C1289" s="95">
        <f t="shared" si="299"/>
        <v>500</v>
      </c>
      <c r="D1289" s="96">
        <f ca="1">IF(A1289&lt;$B$1,VLOOKUP(A1289,[1]DI!$A$4:$B$15000,2,FALSE),0)</f>
        <v>0.1265</v>
      </c>
      <c r="E1289" s="95">
        <f t="shared" ca="1" si="300"/>
        <v>4.7279E-4</v>
      </c>
      <c r="F1289" s="97">
        <f t="shared" si="297"/>
        <v>1.0925</v>
      </c>
      <c r="G1289" s="98">
        <f t="shared" ca="1" si="301"/>
        <v>1.0005165230749999</v>
      </c>
      <c r="H1289" s="95">
        <f ca="1">TRUNC(PRODUCT(G$10:G1288),15)</f>
        <v>1.2101705047504301</v>
      </c>
      <c r="I1289" s="95">
        <f t="shared" ca="1" si="302"/>
        <v>1.1969626721736999</v>
      </c>
      <c r="J1289" s="95">
        <f t="shared" ca="1" si="303"/>
        <v>1.0110344600000001</v>
      </c>
      <c r="K1289" s="95">
        <f t="shared" ca="1" si="304"/>
        <v>5.5172299999999996</v>
      </c>
      <c r="L1289" s="99">
        <f>IF(VLOOKUP(A1289,$U$12:$AD$125,8)=VLOOKUP(A1288,$U$12:$AD$125,8),0,VLOOKUP(A1289,U$12:$AD$125,8))</f>
        <v>0</v>
      </c>
      <c r="M1289" s="100">
        <f>IF(L1289&gt;0,VLOOKUP(L1289,T$12:$AC$125,7),0)</f>
        <v>0</v>
      </c>
      <c r="N1289" s="95">
        <f t="shared" si="295"/>
        <v>0</v>
      </c>
      <c r="O1289" s="95">
        <f t="shared" ca="1" si="305"/>
        <v>5.5172299999999996</v>
      </c>
      <c r="P1289" s="101" t="str">
        <f t="shared" si="306"/>
        <v>J=</v>
      </c>
      <c r="Q1289" s="102">
        <f t="shared" si="307"/>
        <v>44854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  <c r="FI1289" s="20"/>
      <c r="FJ1289" s="20"/>
      <c r="FK1289" s="20"/>
      <c r="FL1289" s="20"/>
      <c r="FM1289" s="20"/>
      <c r="FN1289" s="20"/>
      <c r="FO1289" s="20"/>
      <c r="FP1289" s="20"/>
    </row>
    <row r="1290" spans="1:175" x14ac:dyDescent="0.2">
      <c r="A1290" s="93">
        <f t="shared" si="296"/>
        <v>44705</v>
      </c>
      <c r="B1290" s="94">
        <f t="shared" ca="1" si="298"/>
        <v>505.77833999000001</v>
      </c>
      <c r="C1290" s="95">
        <f t="shared" si="299"/>
        <v>500</v>
      </c>
      <c r="D1290" s="96">
        <f ca="1">IF(A1290&lt;$B$1,VLOOKUP(A1290,[1]DI!$A$4:$B$15000,2,FALSE),0)</f>
        <v>0.1265</v>
      </c>
      <c r="E1290" s="95">
        <f t="shared" ca="1" si="300"/>
        <v>4.7279E-4</v>
      </c>
      <c r="F1290" s="97">
        <f t="shared" si="297"/>
        <v>1.0925</v>
      </c>
      <c r="G1290" s="98">
        <f t="shared" ca="1" si="301"/>
        <v>1.0005165230749999</v>
      </c>
      <c r="H1290" s="95">
        <f ca="1">TRUNC(PRODUCT(G$10:G1289),15)</f>
        <v>1.2107955857408199</v>
      </c>
      <c r="I1290" s="95">
        <f t="shared" ca="1" si="302"/>
        <v>1.1969626721736999</v>
      </c>
      <c r="J1290" s="95">
        <f t="shared" ca="1" si="303"/>
        <v>1.01155668</v>
      </c>
      <c r="K1290" s="95">
        <f t="shared" ca="1" si="304"/>
        <v>5.7783399900000001</v>
      </c>
      <c r="L1290" s="99">
        <f>IF(VLOOKUP(A1290,$U$12:$AD$125,8)=VLOOKUP(A1289,$U$12:$AD$125,8),0,VLOOKUP(A1290,U$12:$AD$125,8))</f>
        <v>0</v>
      </c>
      <c r="M1290" s="100">
        <f>IF(L1290&gt;0,VLOOKUP(L1290,T$12:$AC$125,7),0)</f>
        <v>0</v>
      </c>
      <c r="N1290" s="95">
        <f t="shared" si="295"/>
        <v>0</v>
      </c>
      <c r="O1290" s="95">
        <f t="shared" ca="1" si="305"/>
        <v>5.7783399900000001</v>
      </c>
      <c r="P1290" s="101" t="str">
        <f t="shared" si="306"/>
        <v>J=</v>
      </c>
      <c r="Q1290" s="102">
        <f t="shared" si="307"/>
        <v>44854</v>
      </c>
      <c r="R1290" s="12"/>
      <c r="S1290" s="37"/>
      <c r="T1290" s="37"/>
      <c r="U1290" s="37"/>
      <c r="V1290" s="37"/>
      <c r="W1290" s="37"/>
      <c r="X1290" s="37"/>
      <c r="Y1290" s="37"/>
      <c r="Z1290" s="37"/>
      <c r="AA1290" s="37"/>
      <c r="AB1290" s="37"/>
      <c r="AC1290" s="37"/>
      <c r="AD1290" s="37"/>
      <c r="AE1290" s="37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  <c r="AX1290" s="38"/>
      <c r="AY1290" s="38"/>
      <c r="AZ1290" s="38"/>
      <c r="BA1290" s="38"/>
      <c r="BB1290" s="38"/>
      <c r="BC1290" s="38"/>
      <c r="BD1290" s="38"/>
      <c r="BE1290" s="38"/>
      <c r="BF1290" s="38"/>
      <c r="BG1290" s="38"/>
      <c r="BH1290" s="38"/>
      <c r="BI1290" s="38"/>
      <c r="BJ1290" s="38"/>
      <c r="BK1290" s="38"/>
      <c r="BL1290" s="38"/>
      <c r="BM1290" s="38"/>
      <c r="BN1290" s="38"/>
      <c r="BO1290" s="38"/>
      <c r="BP1290" s="38"/>
      <c r="BQ1290" s="38"/>
      <c r="BR1290" s="38"/>
      <c r="BS1290" s="38"/>
      <c r="BT1290" s="38"/>
      <c r="BU1290" s="38"/>
      <c r="BV1290" s="38"/>
      <c r="BW1290" s="38"/>
      <c r="BX1290" s="38"/>
      <c r="BY1290" s="38"/>
      <c r="BZ1290" s="38"/>
      <c r="CA1290" s="38"/>
      <c r="CB1290" s="38"/>
      <c r="CC1290" s="38"/>
      <c r="CD1290" s="38"/>
      <c r="CE1290" s="38"/>
      <c r="CF1290" s="38"/>
      <c r="CG1290" s="38"/>
      <c r="CH1290" s="38"/>
      <c r="CI1290" s="38"/>
      <c r="CJ1290" s="38"/>
      <c r="CK1290" s="38"/>
      <c r="CL1290" s="38"/>
      <c r="CM1290" s="38"/>
      <c r="CN1290" s="38"/>
      <c r="CO1290" s="38"/>
      <c r="CP1290" s="38"/>
      <c r="CQ1290" s="38"/>
      <c r="CR1290" s="38"/>
      <c r="CS1290" s="38"/>
      <c r="CT1290" s="38"/>
      <c r="CU1290" s="38"/>
      <c r="CV1290" s="38"/>
      <c r="CW1290" s="38"/>
      <c r="CX1290" s="38"/>
      <c r="CY1290" s="38"/>
      <c r="CZ1290" s="38"/>
      <c r="DA1290" s="38"/>
      <c r="DB1290" s="38"/>
      <c r="DC1290" s="38"/>
      <c r="DD1290" s="38"/>
      <c r="DE1290" s="38"/>
      <c r="DF1290" s="38"/>
      <c r="DG1290" s="38"/>
      <c r="DH1290" s="38"/>
      <c r="DI1290" s="38"/>
      <c r="DJ1290" s="38"/>
      <c r="DK1290" s="38"/>
      <c r="DL1290" s="38"/>
      <c r="DM1290" s="38"/>
      <c r="DN1290" s="38"/>
      <c r="DO1290" s="38"/>
      <c r="DP1290" s="38"/>
      <c r="DQ1290" s="38"/>
      <c r="DR1290" s="38"/>
      <c r="DS1290" s="38"/>
      <c r="DT1290" s="38"/>
      <c r="DU1290" s="38"/>
      <c r="DV1290" s="38"/>
      <c r="DW1290" s="38"/>
      <c r="DX1290" s="38"/>
      <c r="DY1290" s="38"/>
      <c r="DZ1290" s="38"/>
      <c r="EA1290" s="38"/>
      <c r="EB1290" s="38"/>
      <c r="EC1290" s="38"/>
      <c r="ED1290" s="38"/>
      <c r="EE1290" s="38"/>
      <c r="EF1290" s="38"/>
      <c r="EG1290" s="38"/>
      <c r="EH1290" s="38"/>
      <c r="EI1290" s="38"/>
      <c r="EJ1290" s="38"/>
      <c r="EK1290" s="38"/>
      <c r="EL1290" s="38"/>
      <c r="EM1290" s="38"/>
      <c r="EN1290" s="38"/>
      <c r="EO1290" s="38"/>
      <c r="EP1290" s="38"/>
      <c r="EQ1290" s="38"/>
      <c r="ER1290" s="38"/>
      <c r="ES1290" s="38"/>
      <c r="ET1290" s="38"/>
      <c r="EU1290" s="38"/>
      <c r="EV1290" s="38"/>
      <c r="EW1290" s="38"/>
      <c r="EX1290" s="38"/>
      <c r="EY1290" s="38"/>
      <c r="EZ1290" s="38"/>
      <c r="FA1290" s="38"/>
      <c r="FB1290" s="38"/>
      <c r="FC1290" s="38"/>
      <c r="FD1290" s="38"/>
      <c r="FE1290" s="38"/>
      <c r="FF1290" s="38"/>
      <c r="FG1290" s="38"/>
      <c r="FH1290" s="38"/>
      <c r="FI1290" s="38"/>
      <c r="FJ1290" s="38"/>
      <c r="FK1290" s="38"/>
      <c r="FL1290" s="38"/>
      <c r="FM1290" s="38"/>
      <c r="FN1290" s="38"/>
      <c r="FO1290" s="38"/>
      <c r="FP1290" s="38"/>
      <c r="FQ1290" s="38"/>
      <c r="FR1290" s="38"/>
      <c r="FS1290" s="38"/>
    </row>
    <row r="1291" spans="1:175" x14ac:dyDescent="0.2">
      <c r="A1291" s="93">
        <f t="shared" si="296"/>
        <v>44706</v>
      </c>
      <c r="B1291" s="94">
        <f t="shared" ca="1" si="298"/>
        <v>506.03958499999999</v>
      </c>
      <c r="C1291" s="95">
        <f t="shared" si="299"/>
        <v>500</v>
      </c>
      <c r="D1291" s="96">
        <f ca="1">IF(A1291&lt;$B$1,VLOOKUP(A1291,[1]DI!$A$4:$B$15000,2,FALSE),0)</f>
        <v>0.1265</v>
      </c>
      <c r="E1291" s="95">
        <f t="shared" ca="1" si="300"/>
        <v>4.7279E-4</v>
      </c>
      <c r="F1291" s="97">
        <f t="shared" si="297"/>
        <v>1.0925</v>
      </c>
      <c r="G1291" s="98">
        <f t="shared" ca="1" si="301"/>
        <v>1.0005165230749999</v>
      </c>
      <c r="H1291" s="95">
        <f ca="1">TRUNC(PRODUCT(G$10:G1290),15)</f>
        <v>1.2114209895999599</v>
      </c>
      <c r="I1291" s="95">
        <f t="shared" ca="1" si="302"/>
        <v>1.1969626721736999</v>
      </c>
      <c r="J1291" s="95">
        <f t="shared" ca="1" si="303"/>
        <v>1.01207917</v>
      </c>
      <c r="K1291" s="95">
        <f t="shared" ca="1" si="304"/>
        <v>6.0395849999999998</v>
      </c>
      <c r="L1291" s="99">
        <f>IF(VLOOKUP(A1291,$U$12:$AD$125,8)=VLOOKUP(A1290,$U$12:$AD$125,8),0,VLOOKUP(A1291,U$12:$AD$125,8))</f>
        <v>0</v>
      </c>
      <c r="M1291" s="100">
        <f>IF(L1291&gt;0,VLOOKUP(L1291,T$12:$AC$125,7),0)</f>
        <v>0</v>
      </c>
      <c r="N1291" s="95">
        <f t="shared" ref="N1291:N1354" si="308">IF(M1291&gt;0,(C1291*M1291),0)</f>
        <v>0</v>
      </c>
      <c r="O1291" s="95">
        <f t="shared" ca="1" si="305"/>
        <v>6.0395849999999998</v>
      </c>
      <c r="P1291" s="101" t="str">
        <f t="shared" si="306"/>
        <v>J=</v>
      </c>
      <c r="Q1291" s="102">
        <f t="shared" si="307"/>
        <v>44854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  <c r="FI1291" s="20"/>
      <c r="FJ1291" s="20"/>
      <c r="FK1291" s="20"/>
      <c r="FL1291" s="20"/>
      <c r="FM1291" s="20"/>
      <c r="FN1291" s="20"/>
      <c r="FO1291" s="20"/>
      <c r="FP1291" s="20"/>
    </row>
    <row r="1292" spans="1:175" x14ac:dyDescent="0.2">
      <c r="A1292" s="93">
        <f t="shared" si="296"/>
        <v>44707</v>
      </c>
      <c r="B1292" s="94">
        <f t="shared" ca="1" si="298"/>
        <v>506.30096499000001</v>
      </c>
      <c r="C1292" s="95">
        <f t="shared" si="299"/>
        <v>500</v>
      </c>
      <c r="D1292" s="96">
        <f ca="1">IF(A1292&lt;$B$1,VLOOKUP(A1292,[1]DI!$A$4:$B$15000,2,FALSE),0)</f>
        <v>0.1265</v>
      </c>
      <c r="E1292" s="95">
        <f t="shared" ca="1" si="300"/>
        <v>4.7279E-4</v>
      </c>
      <c r="F1292" s="97">
        <f t="shared" si="297"/>
        <v>1.0925</v>
      </c>
      <c r="G1292" s="98">
        <f t="shared" ca="1" si="301"/>
        <v>1.0005165230749999</v>
      </c>
      <c r="H1292" s="95">
        <f ca="1">TRUNC(PRODUCT(G$10:G1291),15)</f>
        <v>1.21204671649463</v>
      </c>
      <c r="I1292" s="95">
        <f t="shared" ca="1" si="302"/>
        <v>1.1969626721736999</v>
      </c>
      <c r="J1292" s="95">
        <f t="shared" ca="1" si="303"/>
        <v>1.01260193</v>
      </c>
      <c r="K1292" s="95">
        <f t="shared" ca="1" si="304"/>
        <v>6.3009649899999998</v>
      </c>
      <c r="L1292" s="99">
        <f>IF(VLOOKUP(A1292,$U$12:$AD$125,8)=VLOOKUP(A1291,$U$12:$AD$125,8),0,VLOOKUP(A1292,U$12:$AD$125,8))</f>
        <v>0</v>
      </c>
      <c r="M1292" s="100">
        <f>IF(L1292&gt;0,VLOOKUP(L1292,T$12:$AC$125,7),0)</f>
        <v>0</v>
      </c>
      <c r="N1292" s="95">
        <f t="shared" si="308"/>
        <v>0</v>
      </c>
      <c r="O1292" s="95">
        <f t="shared" ca="1" si="305"/>
        <v>6.3009649899999998</v>
      </c>
      <c r="P1292" s="101" t="str">
        <f t="shared" si="306"/>
        <v>J=</v>
      </c>
      <c r="Q1292" s="102">
        <f t="shared" si="307"/>
        <v>44854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  <c r="FI1292" s="20"/>
      <c r="FJ1292" s="20"/>
      <c r="FK1292" s="20"/>
      <c r="FL1292" s="20"/>
      <c r="FM1292" s="20"/>
      <c r="FN1292" s="20"/>
      <c r="FO1292" s="20"/>
      <c r="FP1292" s="20"/>
    </row>
    <row r="1293" spans="1:175" x14ac:dyDescent="0.2">
      <c r="A1293" s="93">
        <f t="shared" si="296"/>
        <v>44708</v>
      </c>
      <c r="B1293" s="94">
        <f t="shared" ca="1" si="298"/>
        <v>506.56248499999998</v>
      </c>
      <c r="C1293" s="95">
        <f t="shared" si="299"/>
        <v>500</v>
      </c>
      <c r="D1293" s="96">
        <f ca="1">IF(A1293&lt;$B$1,VLOOKUP(A1293,[1]DI!$A$4:$B$15000,2,FALSE),0)</f>
        <v>0.1265</v>
      </c>
      <c r="E1293" s="95">
        <f t="shared" ca="1" si="300"/>
        <v>4.7279E-4</v>
      </c>
      <c r="F1293" s="97">
        <f t="shared" si="297"/>
        <v>1.0925</v>
      </c>
      <c r="G1293" s="98">
        <f t="shared" ca="1" si="301"/>
        <v>1.0005165230749999</v>
      </c>
      <c r="H1293" s="95">
        <f ca="1">TRUNC(PRODUCT(G$10:G1292),15)</f>
        <v>1.2126727665916699</v>
      </c>
      <c r="I1293" s="95">
        <f t="shared" ca="1" si="302"/>
        <v>1.1969626721736999</v>
      </c>
      <c r="J1293" s="95">
        <f t="shared" ca="1" si="303"/>
        <v>1.01312497</v>
      </c>
      <c r="K1293" s="95">
        <f t="shared" ca="1" si="304"/>
        <v>6.5624849999999997</v>
      </c>
      <c r="L1293" s="99">
        <f>IF(VLOOKUP(A1293,$U$12:$AD$125,8)=VLOOKUP(A1292,$U$12:$AD$125,8),0,VLOOKUP(A1293,U$12:$AD$125,8))</f>
        <v>0</v>
      </c>
      <c r="M1293" s="100">
        <f>IF(L1293&gt;0,VLOOKUP(L1293,T$12:$AC$125,7),0)</f>
        <v>0</v>
      </c>
      <c r="N1293" s="95">
        <f t="shared" si="308"/>
        <v>0</v>
      </c>
      <c r="O1293" s="95">
        <f t="shared" ca="1" si="305"/>
        <v>6.5624849999999997</v>
      </c>
      <c r="P1293" s="101" t="str">
        <f t="shared" si="306"/>
        <v>J=</v>
      </c>
      <c r="Q1293" s="102">
        <f t="shared" si="307"/>
        <v>44854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  <c r="FI1293" s="20"/>
      <c r="FJ1293" s="20"/>
      <c r="FK1293" s="20"/>
      <c r="FL1293" s="20"/>
      <c r="FM1293" s="20"/>
      <c r="FN1293" s="20"/>
      <c r="FO1293" s="20"/>
      <c r="FP1293" s="20"/>
    </row>
    <row r="1294" spans="1:175" x14ac:dyDescent="0.2">
      <c r="A1294" s="93">
        <f t="shared" ref="A1294:A1357" si="309">(A1293+1)</f>
        <v>44709</v>
      </c>
      <c r="B1294" s="94">
        <f t="shared" ca="1" si="298"/>
        <v>506.82413500000001</v>
      </c>
      <c r="C1294" s="95">
        <f t="shared" si="299"/>
        <v>500</v>
      </c>
      <c r="D1294" s="96">
        <f ca="1">IF(A1294&lt;$B$1,VLOOKUP(A1294,[1]DI!$A$4:$B$15000,2,FALSE),0)</f>
        <v>0</v>
      </c>
      <c r="E1294" s="95">
        <f t="shared" ca="1" si="300"/>
        <v>0</v>
      </c>
      <c r="F1294" s="97">
        <f t="shared" ref="F1294:F1357" si="310">F1293</f>
        <v>1.0925</v>
      </c>
      <c r="G1294" s="98">
        <f t="shared" ca="1" si="301"/>
        <v>1</v>
      </c>
      <c r="H1294" s="95">
        <f ca="1">TRUNC(PRODUCT(G$10:G1293),15)</f>
        <v>1.21329914005804</v>
      </c>
      <c r="I1294" s="95">
        <f t="shared" ca="1" si="302"/>
        <v>1.1969626721736999</v>
      </c>
      <c r="J1294" s="95">
        <f t="shared" ca="1" si="303"/>
        <v>1.01364827</v>
      </c>
      <c r="K1294" s="95">
        <f t="shared" ca="1" si="304"/>
        <v>6.8241350000000001</v>
      </c>
      <c r="L1294" s="99">
        <f>IF(VLOOKUP(A1294,$U$12:$AD$125,8)=VLOOKUP(A1293,$U$12:$AD$125,8),0,VLOOKUP(A1294,U$12:$AD$125,8))</f>
        <v>0</v>
      </c>
      <c r="M1294" s="100">
        <f>IF(L1294&gt;0,VLOOKUP(L1294,T$12:$AC$125,7),0)</f>
        <v>0</v>
      </c>
      <c r="N1294" s="95">
        <f t="shared" si="308"/>
        <v>0</v>
      </c>
      <c r="O1294" s="95">
        <f t="shared" ca="1" si="305"/>
        <v>6.8241350000000001</v>
      </c>
      <c r="P1294" s="101" t="str">
        <f t="shared" si="306"/>
        <v>J=</v>
      </c>
      <c r="Q1294" s="102">
        <f t="shared" si="307"/>
        <v>44854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  <c r="FI1294" s="20"/>
      <c r="FJ1294" s="20"/>
      <c r="FK1294" s="20"/>
      <c r="FL1294" s="20"/>
      <c r="FM1294" s="20"/>
      <c r="FN1294" s="20"/>
      <c r="FO1294" s="20"/>
      <c r="FP1294" s="20"/>
    </row>
    <row r="1295" spans="1:175" x14ac:dyDescent="0.2">
      <c r="A1295" s="93">
        <f t="shared" si="309"/>
        <v>44710</v>
      </c>
      <c r="B1295" s="94">
        <f t="shared" ref="B1295:B1358" ca="1" si="311">IF(A1295&lt;=TODAY(),C1295+K1295,IF(AND(A1295&gt;TODAY(),A1295&lt;=$B$1),IF(VLOOKUP(TODAY(),$A$10:$D$5000,4,FALSE)=0,"n.d",C1295+K1295),"n.d"))</f>
        <v>506.82413500000001</v>
      </c>
      <c r="C1295" s="95">
        <f t="shared" ref="C1295:C1358" si="312">TRUNC(C1294-N1294,8)</f>
        <v>500</v>
      </c>
      <c r="D1295" s="96">
        <f ca="1">IF(A1295&lt;$B$1,VLOOKUP(A1295,[1]DI!$A$4:$B$15000,2,FALSE),0)</f>
        <v>0</v>
      </c>
      <c r="E1295" s="95">
        <f t="shared" ref="E1295:E1358" ca="1" si="313">ROUND((((1+D1295)^(1/252)-1)),8)</f>
        <v>0</v>
      </c>
      <c r="F1295" s="97">
        <f t="shared" si="310"/>
        <v>1.0925</v>
      </c>
      <c r="G1295" s="98">
        <f t="shared" ref="G1295:G1358" ca="1" si="314">TRUNC((1+(E1295*F1295)),15)</f>
        <v>1</v>
      </c>
      <c r="H1295" s="95">
        <f ca="1">TRUNC(PRODUCT(G$10:G1294),15)</f>
        <v>1.21329914005804</v>
      </c>
      <c r="I1295" s="95">
        <f t="shared" ref="I1295:I1358" ca="1" si="315">IF(OR(L1294&gt;0,L1294="E"),H1294,I1294)</f>
        <v>1.1969626721736999</v>
      </c>
      <c r="J1295" s="95">
        <f t="shared" ref="J1295:J1358" ca="1" si="316">ROUND(TRUNC(H1295/I1295,15),8)</f>
        <v>1.01364827</v>
      </c>
      <c r="K1295" s="95">
        <f t="shared" ref="K1295:K1358" ca="1" si="317">TRUNC((C1295*(J1295-1)),8)</f>
        <v>6.8241350000000001</v>
      </c>
      <c r="L1295" s="99">
        <f>IF(VLOOKUP(A1295,$U$12:$AD$125,8)=VLOOKUP(A1294,$U$12:$AD$125,8),0,VLOOKUP(A1295,U$12:$AD$125,8))</f>
        <v>0</v>
      </c>
      <c r="M1295" s="100">
        <f>IF(L1295&gt;0,VLOOKUP(L1295,T$12:$AC$125,7),0)</f>
        <v>0</v>
      </c>
      <c r="N1295" s="95">
        <f t="shared" si="308"/>
        <v>0</v>
      </c>
      <c r="O1295" s="95">
        <f t="shared" ref="O1295:O1358" ca="1" si="318">(K1295+N1295)</f>
        <v>6.8241350000000001</v>
      </c>
      <c r="P1295" s="101" t="str">
        <f t="shared" ref="P1295:P1358" si="319">IF(L1294&gt;0,VLOOKUP(A1294,$U$12:$AD$125,9),P1294)</f>
        <v>J=</v>
      </c>
      <c r="Q1295" s="102">
        <f t="shared" ref="Q1295:Q1358" si="320">IF(L1294&gt;0,VLOOKUP(A1294,$U$12:$AD$125,10),Q1294)</f>
        <v>44854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  <c r="FI1295" s="20"/>
      <c r="FJ1295" s="20"/>
      <c r="FK1295" s="20"/>
      <c r="FL1295" s="20"/>
      <c r="FM1295" s="20"/>
      <c r="FN1295" s="20"/>
      <c r="FO1295" s="20"/>
      <c r="FP1295" s="20"/>
    </row>
    <row r="1296" spans="1:175" x14ac:dyDescent="0.2">
      <c r="A1296" s="93">
        <f t="shared" si="309"/>
        <v>44711</v>
      </c>
      <c r="B1296" s="94">
        <f t="shared" ca="1" si="311"/>
        <v>506.82413500000001</v>
      </c>
      <c r="C1296" s="95">
        <f t="shared" si="312"/>
        <v>500</v>
      </c>
      <c r="D1296" s="96">
        <f ca="1">IF(A1296&lt;$B$1,VLOOKUP(A1296,[1]DI!$A$4:$B$15000,2,FALSE),0)</f>
        <v>0.1265</v>
      </c>
      <c r="E1296" s="95">
        <f t="shared" ca="1" si="313"/>
        <v>4.7279E-4</v>
      </c>
      <c r="F1296" s="97">
        <f t="shared" si="310"/>
        <v>1.0925</v>
      </c>
      <c r="G1296" s="98">
        <f t="shared" ca="1" si="314"/>
        <v>1.0005165230749999</v>
      </c>
      <c r="H1296" s="95">
        <f ca="1">TRUNC(PRODUCT(G$10:G1295),15)</f>
        <v>1.21329914005804</v>
      </c>
      <c r="I1296" s="95">
        <f t="shared" ca="1" si="315"/>
        <v>1.1969626721736999</v>
      </c>
      <c r="J1296" s="95">
        <f t="shared" ca="1" si="316"/>
        <v>1.01364827</v>
      </c>
      <c r="K1296" s="95">
        <f t="shared" ca="1" si="317"/>
        <v>6.8241350000000001</v>
      </c>
      <c r="L1296" s="99">
        <f>IF(VLOOKUP(A1296,$U$12:$AD$125,8)=VLOOKUP(A1295,$U$12:$AD$125,8),0,VLOOKUP(A1296,U$12:$AD$125,8))</f>
        <v>0</v>
      </c>
      <c r="M1296" s="100">
        <f>IF(L1296&gt;0,VLOOKUP(L1296,T$12:$AC$125,7),0)</f>
        <v>0</v>
      </c>
      <c r="N1296" s="95">
        <f t="shared" si="308"/>
        <v>0</v>
      </c>
      <c r="O1296" s="95">
        <f t="shared" ca="1" si="318"/>
        <v>6.8241350000000001</v>
      </c>
      <c r="P1296" s="101" t="str">
        <f t="shared" si="319"/>
        <v>J=</v>
      </c>
      <c r="Q1296" s="102">
        <f t="shared" si="320"/>
        <v>44854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  <c r="FI1296" s="20"/>
      <c r="FJ1296" s="20"/>
      <c r="FK1296" s="20"/>
      <c r="FL1296" s="20"/>
      <c r="FM1296" s="20"/>
      <c r="FN1296" s="20"/>
      <c r="FO1296" s="20"/>
      <c r="FP1296" s="20"/>
    </row>
    <row r="1297" spans="1:172" x14ac:dyDescent="0.2">
      <c r="A1297" s="93">
        <f t="shared" si="309"/>
        <v>44712</v>
      </c>
      <c r="B1297" s="94">
        <f t="shared" ca="1" si="311"/>
        <v>507.08591998999998</v>
      </c>
      <c r="C1297" s="95">
        <f t="shared" si="312"/>
        <v>500</v>
      </c>
      <c r="D1297" s="96">
        <f ca="1">IF(A1297&lt;$B$1,VLOOKUP(A1297,[1]DI!$A$4:$B$15000,2,FALSE),0)</f>
        <v>0.1265</v>
      </c>
      <c r="E1297" s="95">
        <f t="shared" ca="1" si="313"/>
        <v>4.7279E-4</v>
      </c>
      <c r="F1297" s="97">
        <f t="shared" si="310"/>
        <v>1.0925</v>
      </c>
      <c r="G1297" s="98">
        <f t="shared" ca="1" si="314"/>
        <v>1.0005165230749999</v>
      </c>
      <c r="H1297" s="95">
        <f ca="1">TRUNC(PRODUCT(G$10:G1296),15)</f>
        <v>1.21392583706076</v>
      </c>
      <c r="I1297" s="95">
        <f t="shared" ca="1" si="315"/>
        <v>1.1969626721736999</v>
      </c>
      <c r="J1297" s="95">
        <f t="shared" ca="1" si="316"/>
        <v>1.0141718399999999</v>
      </c>
      <c r="K1297" s="95">
        <f t="shared" ca="1" si="317"/>
        <v>7.0859199899999998</v>
      </c>
      <c r="L1297" s="99">
        <f>IF(VLOOKUP(A1297,$U$12:$AD$125,8)=VLOOKUP(A1296,$U$12:$AD$125,8),0,VLOOKUP(A1297,U$12:$AD$125,8))</f>
        <v>0</v>
      </c>
      <c r="M1297" s="100">
        <f>IF(L1297&gt;0,VLOOKUP(L1297,T$12:$AC$125,7),0)</f>
        <v>0</v>
      </c>
      <c r="N1297" s="95">
        <f t="shared" si="308"/>
        <v>0</v>
      </c>
      <c r="O1297" s="95">
        <f t="shared" ca="1" si="318"/>
        <v>7.0859199899999998</v>
      </c>
      <c r="P1297" s="101" t="str">
        <f t="shared" si="319"/>
        <v>J=</v>
      </c>
      <c r="Q1297" s="102">
        <f t="shared" si="320"/>
        <v>44854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  <c r="FI1297" s="20"/>
      <c r="FJ1297" s="20"/>
      <c r="FK1297" s="20"/>
      <c r="FL1297" s="20"/>
      <c r="FM1297" s="20"/>
      <c r="FN1297" s="20"/>
      <c r="FO1297" s="20"/>
      <c r="FP1297" s="20"/>
    </row>
    <row r="1298" spans="1:172" x14ac:dyDescent="0.2">
      <c r="A1298" s="93">
        <f t="shared" si="309"/>
        <v>44713</v>
      </c>
      <c r="B1298" s="94">
        <f t="shared" ca="1" si="311"/>
        <v>507.34783999000001</v>
      </c>
      <c r="C1298" s="95">
        <f t="shared" si="312"/>
        <v>500</v>
      </c>
      <c r="D1298" s="96">
        <f ca="1">IF(A1298&lt;$B$1,VLOOKUP(A1298,[1]DI!$A$4:$B$15000,2,FALSE),0)</f>
        <v>0.1265</v>
      </c>
      <c r="E1298" s="95">
        <f t="shared" ca="1" si="313"/>
        <v>4.7279E-4</v>
      </c>
      <c r="F1298" s="97">
        <f t="shared" si="310"/>
        <v>1.0925</v>
      </c>
      <c r="G1298" s="98">
        <f t="shared" ca="1" si="314"/>
        <v>1.0005165230749999</v>
      </c>
      <c r="H1298" s="95">
        <f ca="1">TRUNC(PRODUCT(G$10:G1297),15)</f>
        <v>1.21455285776694</v>
      </c>
      <c r="I1298" s="95">
        <f t="shared" ca="1" si="315"/>
        <v>1.1969626721736999</v>
      </c>
      <c r="J1298" s="95">
        <f t="shared" ca="1" si="316"/>
        <v>1.01469568</v>
      </c>
      <c r="K1298" s="95">
        <f t="shared" ca="1" si="317"/>
        <v>7.3478399899999998</v>
      </c>
      <c r="L1298" s="99">
        <f>IF(VLOOKUP(A1298,$U$12:$AD$125,8)=VLOOKUP(A1297,$U$12:$AD$125,8),0,VLOOKUP(A1298,U$12:$AD$125,8))</f>
        <v>0</v>
      </c>
      <c r="M1298" s="100">
        <f>IF(L1298&gt;0,VLOOKUP(L1298,T$12:$AC$125,7),0)</f>
        <v>0</v>
      </c>
      <c r="N1298" s="95">
        <f t="shared" si="308"/>
        <v>0</v>
      </c>
      <c r="O1298" s="95">
        <f t="shared" ca="1" si="318"/>
        <v>7.3478399899999998</v>
      </c>
      <c r="P1298" s="101" t="str">
        <f t="shared" si="319"/>
        <v>J=</v>
      </c>
      <c r="Q1298" s="102">
        <f t="shared" si="320"/>
        <v>44854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  <c r="FI1298" s="20"/>
      <c r="FJ1298" s="20"/>
      <c r="FK1298" s="20"/>
      <c r="FL1298" s="20"/>
      <c r="FM1298" s="20"/>
      <c r="FN1298" s="20"/>
      <c r="FO1298" s="20"/>
      <c r="FP1298" s="20"/>
    </row>
    <row r="1299" spans="1:172" x14ac:dyDescent="0.2">
      <c r="A1299" s="93">
        <f t="shared" si="309"/>
        <v>44714</v>
      </c>
      <c r="B1299" s="94">
        <f t="shared" ca="1" si="311"/>
        <v>507.60989998999997</v>
      </c>
      <c r="C1299" s="95">
        <f t="shared" si="312"/>
        <v>500</v>
      </c>
      <c r="D1299" s="96">
        <f ca="1">IF(A1299&lt;$B$1,VLOOKUP(A1299,[1]DI!$A$4:$B$15000,2,FALSE),0)</f>
        <v>0.1265</v>
      </c>
      <c r="E1299" s="95">
        <f t="shared" ca="1" si="313"/>
        <v>4.7279E-4</v>
      </c>
      <c r="F1299" s="97">
        <f t="shared" si="310"/>
        <v>1.0925</v>
      </c>
      <c r="G1299" s="98">
        <f t="shared" ca="1" si="314"/>
        <v>1.0005165230749999</v>
      </c>
      <c r="H1299" s="95">
        <f ca="1">TRUNC(PRODUCT(G$10:G1298),15)</f>
        <v>1.2151802023437901</v>
      </c>
      <c r="I1299" s="95">
        <f t="shared" ca="1" si="315"/>
        <v>1.1969626721736999</v>
      </c>
      <c r="J1299" s="95">
        <f t="shared" ca="1" si="316"/>
        <v>1.0152197999999999</v>
      </c>
      <c r="K1299" s="95">
        <f t="shared" ca="1" si="317"/>
        <v>7.6098999899999997</v>
      </c>
      <c r="L1299" s="99">
        <f>IF(VLOOKUP(A1299,$U$12:$AD$125,8)=VLOOKUP(A1298,$U$12:$AD$125,8),0,VLOOKUP(A1299,U$12:$AD$125,8))</f>
        <v>0</v>
      </c>
      <c r="M1299" s="100">
        <f>IF(L1299&gt;0,VLOOKUP(L1299,T$12:$AC$125,7),0)</f>
        <v>0</v>
      </c>
      <c r="N1299" s="95">
        <f t="shared" si="308"/>
        <v>0</v>
      </c>
      <c r="O1299" s="95">
        <f t="shared" ca="1" si="318"/>
        <v>7.6098999899999997</v>
      </c>
      <c r="P1299" s="101" t="str">
        <f t="shared" si="319"/>
        <v>J=</v>
      </c>
      <c r="Q1299" s="102">
        <f t="shared" si="320"/>
        <v>44854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  <c r="FI1299" s="20"/>
      <c r="FJ1299" s="20"/>
      <c r="FK1299" s="20"/>
      <c r="FL1299" s="20"/>
      <c r="FM1299" s="20"/>
      <c r="FN1299" s="20"/>
      <c r="FO1299" s="20"/>
      <c r="FP1299" s="20"/>
    </row>
    <row r="1300" spans="1:172" x14ac:dyDescent="0.2">
      <c r="A1300" s="93">
        <f t="shared" si="309"/>
        <v>44715</v>
      </c>
      <c r="B1300" s="94">
        <f t="shared" ca="1" si="311"/>
        <v>507.87209000000001</v>
      </c>
      <c r="C1300" s="95">
        <f t="shared" si="312"/>
        <v>500</v>
      </c>
      <c r="D1300" s="96">
        <f ca="1">IF(A1300&lt;$B$1,VLOOKUP(A1300,[1]DI!$A$4:$B$15000,2,FALSE),0)</f>
        <v>0.1265</v>
      </c>
      <c r="E1300" s="95">
        <f t="shared" ca="1" si="313"/>
        <v>4.7279E-4</v>
      </c>
      <c r="F1300" s="97">
        <f t="shared" si="310"/>
        <v>1.0925</v>
      </c>
      <c r="G1300" s="98">
        <f t="shared" ca="1" si="314"/>
        <v>1.0005165230749999</v>
      </c>
      <c r="H1300" s="95">
        <f ca="1">TRUNC(PRODUCT(G$10:G1299),15)</f>
        <v>1.21580787095858</v>
      </c>
      <c r="I1300" s="95">
        <f t="shared" ca="1" si="315"/>
        <v>1.1969626721736999</v>
      </c>
      <c r="J1300" s="95">
        <f t="shared" ca="1" si="316"/>
        <v>1.01574418</v>
      </c>
      <c r="K1300" s="95">
        <f t="shared" ca="1" si="317"/>
        <v>7.87209</v>
      </c>
      <c r="L1300" s="99">
        <f>IF(VLOOKUP(A1300,$U$12:$AD$125,8)=VLOOKUP(A1299,$U$12:$AD$125,8),0,VLOOKUP(A1300,U$12:$AD$125,8))</f>
        <v>0</v>
      </c>
      <c r="M1300" s="100">
        <f>IF(L1300&gt;0,VLOOKUP(L1300,T$12:$AC$125,7),0)</f>
        <v>0</v>
      </c>
      <c r="N1300" s="95">
        <f t="shared" si="308"/>
        <v>0</v>
      </c>
      <c r="O1300" s="95">
        <f t="shared" ca="1" si="318"/>
        <v>7.87209</v>
      </c>
      <c r="P1300" s="101" t="str">
        <f t="shared" si="319"/>
        <v>J=</v>
      </c>
      <c r="Q1300" s="102">
        <f t="shared" si="320"/>
        <v>44854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  <c r="FI1300" s="20"/>
      <c r="FJ1300" s="20"/>
      <c r="FK1300" s="20"/>
      <c r="FL1300" s="20"/>
      <c r="FM1300" s="20"/>
      <c r="FN1300" s="20"/>
      <c r="FO1300" s="20"/>
      <c r="FP1300" s="20"/>
    </row>
    <row r="1301" spans="1:172" x14ac:dyDescent="0.2">
      <c r="A1301" s="93">
        <f t="shared" si="309"/>
        <v>44716</v>
      </c>
      <c r="B1301" s="94">
        <f t="shared" ca="1" si="311"/>
        <v>508.13441999000003</v>
      </c>
      <c r="C1301" s="95">
        <f t="shared" si="312"/>
        <v>500</v>
      </c>
      <c r="D1301" s="96">
        <f ca="1">IF(A1301&lt;$B$1,VLOOKUP(A1301,[1]DI!$A$4:$B$15000,2,FALSE),0)</f>
        <v>0</v>
      </c>
      <c r="E1301" s="95">
        <f t="shared" ca="1" si="313"/>
        <v>0</v>
      </c>
      <c r="F1301" s="97">
        <f t="shared" si="310"/>
        <v>1.0925</v>
      </c>
      <c r="G1301" s="98">
        <f t="shared" ca="1" si="314"/>
        <v>1</v>
      </c>
      <c r="H1301" s="95">
        <f ca="1">TRUNC(PRODUCT(G$10:G1300),15)</f>
        <v>1.2164358637787001</v>
      </c>
      <c r="I1301" s="95">
        <f t="shared" ca="1" si="315"/>
        <v>1.1969626721736999</v>
      </c>
      <c r="J1301" s="95">
        <f t="shared" ca="1" si="316"/>
        <v>1.01626884</v>
      </c>
      <c r="K1301" s="95">
        <f t="shared" ca="1" si="317"/>
        <v>8.1344199899999996</v>
      </c>
      <c r="L1301" s="99">
        <f>IF(VLOOKUP(A1301,$U$12:$AD$125,8)=VLOOKUP(A1300,$U$12:$AD$125,8),0,VLOOKUP(A1301,U$12:$AD$125,8))</f>
        <v>0</v>
      </c>
      <c r="M1301" s="100">
        <f>IF(L1301&gt;0,VLOOKUP(L1301,T$12:$AC$125,7),0)</f>
        <v>0</v>
      </c>
      <c r="N1301" s="95">
        <f t="shared" si="308"/>
        <v>0</v>
      </c>
      <c r="O1301" s="95">
        <f t="shared" ca="1" si="318"/>
        <v>8.1344199899999996</v>
      </c>
      <c r="P1301" s="101" t="str">
        <f t="shared" si="319"/>
        <v>J=</v>
      </c>
      <c r="Q1301" s="102">
        <f t="shared" si="320"/>
        <v>44854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  <c r="FI1301" s="20"/>
      <c r="FJ1301" s="20"/>
      <c r="FK1301" s="20"/>
      <c r="FL1301" s="20"/>
      <c r="FM1301" s="20"/>
      <c r="FN1301" s="20"/>
      <c r="FO1301" s="20"/>
      <c r="FP1301" s="20"/>
    </row>
    <row r="1302" spans="1:172" x14ac:dyDescent="0.2">
      <c r="A1302" s="93">
        <f t="shared" si="309"/>
        <v>44717</v>
      </c>
      <c r="B1302" s="94">
        <f t="shared" ca="1" si="311"/>
        <v>508.13441999000003</v>
      </c>
      <c r="C1302" s="95">
        <f t="shared" si="312"/>
        <v>500</v>
      </c>
      <c r="D1302" s="96">
        <f ca="1">IF(A1302&lt;$B$1,VLOOKUP(A1302,[1]DI!$A$4:$B$15000,2,FALSE),0)</f>
        <v>0</v>
      </c>
      <c r="E1302" s="95">
        <f t="shared" ca="1" si="313"/>
        <v>0</v>
      </c>
      <c r="F1302" s="97">
        <f t="shared" si="310"/>
        <v>1.0925</v>
      </c>
      <c r="G1302" s="98">
        <f t="shared" ca="1" si="314"/>
        <v>1</v>
      </c>
      <c r="H1302" s="95">
        <f ca="1">TRUNC(PRODUCT(G$10:G1301),15)</f>
        <v>1.2164358637787001</v>
      </c>
      <c r="I1302" s="95">
        <f t="shared" ca="1" si="315"/>
        <v>1.1969626721736999</v>
      </c>
      <c r="J1302" s="95">
        <f t="shared" ca="1" si="316"/>
        <v>1.01626884</v>
      </c>
      <c r="K1302" s="95">
        <f t="shared" ca="1" si="317"/>
        <v>8.1344199899999996</v>
      </c>
      <c r="L1302" s="99">
        <f>IF(VLOOKUP(A1302,$U$12:$AD$125,8)=VLOOKUP(A1301,$U$12:$AD$125,8),0,VLOOKUP(A1302,U$12:$AD$125,8))</f>
        <v>0</v>
      </c>
      <c r="M1302" s="100">
        <f>IF(L1302&gt;0,VLOOKUP(L1302,T$12:$AC$125,7),0)</f>
        <v>0</v>
      </c>
      <c r="N1302" s="95">
        <f t="shared" si="308"/>
        <v>0</v>
      </c>
      <c r="O1302" s="95">
        <f t="shared" ca="1" si="318"/>
        <v>8.1344199899999996</v>
      </c>
      <c r="P1302" s="101" t="str">
        <f t="shared" si="319"/>
        <v>J=</v>
      </c>
      <c r="Q1302" s="102">
        <f t="shared" si="320"/>
        <v>44854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  <c r="FI1302" s="20"/>
      <c r="FJ1302" s="20"/>
      <c r="FK1302" s="20"/>
      <c r="FL1302" s="20"/>
      <c r="FM1302" s="20"/>
      <c r="FN1302" s="20"/>
      <c r="FO1302" s="20"/>
      <c r="FP1302" s="20"/>
    </row>
    <row r="1303" spans="1:172" x14ac:dyDescent="0.2">
      <c r="A1303" s="93">
        <f t="shared" si="309"/>
        <v>44718</v>
      </c>
      <c r="B1303" s="94">
        <f t="shared" ca="1" si="311"/>
        <v>508.13441999000003</v>
      </c>
      <c r="C1303" s="95">
        <f t="shared" si="312"/>
        <v>500</v>
      </c>
      <c r="D1303" s="96">
        <f ca="1">IF(A1303&lt;$B$1,VLOOKUP(A1303,[1]DI!$A$4:$B$15000,2,FALSE),0)</f>
        <v>0.1265</v>
      </c>
      <c r="E1303" s="95">
        <f t="shared" ca="1" si="313"/>
        <v>4.7279E-4</v>
      </c>
      <c r="F1303" s="97">
        <f t="shared" si="310"/>
        <v>1.0925</v>
      </c>
      <c r="G1303" s="98">
        <f t="shared" ca="1" si="314"/>
        <v>1.0005165230749999</v>
      </c>
      <c r="H1303" s="95">
        <f ca="1">TRUNC(PRODUCT(G$10:G1302),15)</f>
        <v>1.2164358637787001</v>
      </c>
      <c r="I1303" s="95">
        <f t="shared" ca="1" si="315"/>
        <v>1.1969626721736999</v>
      </c>
      <c r="J1303" s="95">
        <f t="shared" ca="1" si="316"/>
        <v>1.01626884</v>
      </c>
      <c r="K1303" s="95">
        <f t="shared" ca="1" si="317"/>
        <v>8.1344199899999996</v>
      </c>
      <c r="L1303" s="99">
        <f>IF(VLOOKUP(A1303,$U$12:$AD$125,8)=VLOOKUP(A1302,$U$12:$AD$125,8),0,VLOOKUP(A1303,U$12:$AD$125,8))</f>
        <v>0</v>
      </c>
      <c r="M1303" s="100">
        <f>IF(L1303&gt;0,VLOOKUP(L1303,T$12:$AC$125,7),0)</f>
        <v>0</v>
      </c>
      <c r="N1303" s="95">
        <f t="shared" si="308"/>
        <v>0</v>
      </c>
      <c r="O1303" s="95">
        <f t="shared" ca="1" si="318"/>
        <v>8.1344199899999996</v>
      </c>
      <c r="P1303" s="101" t="str">
        <f t="shared" si="319"/>
        <v>J=</v>
      </c>
      <c r="Q1303" s="102">
        <f t="shared" si="320"/>
        <v>44854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  <c r="FI1303" s="20"/>
      <c r="FJ1303" s="20"/>
      <c r="FK1303" s="20"/>
      <c r="FL1303" s="20"/>
      <c r="FM1303" s="20"/>
      <c r="FN1303" s="20"/>
      <c r="FO1303" s="20"/>
      <c r="FP1303" s="20"/>
    </row>
    <row r="1304" spans="1:172" x14ac:dyDescent="0.2">
      <c r="A1304" s="93">
        <f t="shared" si="309"/>
        <v>44719</v>
      </c>
      <c r="B1304" s="94">
        <f t="shared" ca="1" si="311"/>
        <v>508.39688000000001</v>
      </c>
      <c r="C1304" s="95">
        <f t="shared" si="312"/>
        <v>500</v>
      </c>
      <c r="D1304" s="96">
        <f ca="1">IF(A1304&lt;$B$1,VLOOKUP(A1304,[1]DI!$A$4:$B$15000,2,FALSE),0)</f>
        <v>0.1265</v>
      </c>
      <c r="E1304" s="95">
        <f t="shared" ca="1" si="313"/>
        <v>4.7279E-4</v>
      </c>
      <c r="F1304" s="97">
        <f t="shared" si="310"/>
        <v>1.0925</v>
      </c>
      <c r="G1304" s="98">
        <f t="shared" ca="1" si="314"/>
        <v>1.0005165230749999</v>
      </c>
      <c r="H1304" s="95">
        <f ca="1">TRUNC(PRODUCT(G$10:G1303),15)</f>
        <v>1.2170641809715901</v>
      </c>
      <c r="I1304" s="95">
        <f t="shared" ca="1" si="315"/>
        <v>1.1969626721736999</v>
      </c>
      <c r="J1304" s="95">
        <f t="shared" ca="1" si="316"/>
        <v>1.0167937600000001</v>
      </c>
      <c r="K1304" s="95">
        <f t="shared" ca="1" si="317"/>
        <v>8.3968799999999995</v>
      </c>
      <c r="L1304" s="99">
        <f>IF(VLOOKUP(A1304,$U$12:$AD$125,8)=VLOOKUP(A1303,$U$12:$AD$125,8),0,VLOOKUP(A1304,U$12:$AD$125,8))</f>
        <v>0</v>
      </c>
      <c r="M1304" s="100">
        <f>IF(L1304&gt;0,VLOOKUP(L1304,T$12:$AC$125,7),0)</f>
        <v>0</v>
      </c>
      <c r="N1304" s="95">
        <f t="shared" si="308"/>
        <v>0</v>
      </c>
      <c r="O1304" s="95">
        <f t="shared" ca="1" si="318"/>
        <v>8.3968799999999995</v>
      </c>
      <c r="P1304" s="101" t="str">
        <f t="shared" si="319"/>
        <v>J=</v>
      </c>
      <c r="Q1304" s="102">
        <f t="shared" si="320"/>
        <v>44854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  <c r="FI1304" s="20"/>
      <c r="FJ1304" s="20"/>
      <c r="FK1304" s="20"/>
      <c r="FL1304" s="20"/>
      <c r="FM1304" s="20"/>
      <c r="FN1304" s="20"/>
      <c r="FO1304" s="20"/>
      <c r="FP1304" s="20"/>
    </row>
    <row r="1305" spans="1:172" x14ac:dyDescent="0.2">
      <c r="A1305" s="93">
        <f t="shared" si="309"/>
        <v>44720</v>
      </c>
      <c r="B1305" s="94">
        <f t="shared" ca="1" si="311"/>
        <v>508.65947999999997</v>
      </c>
      <c r="C1305" s="95">
        <f t="shared" si="312"/>
        <v>500</v>
      </c>
      <c r="D1305" s="96">
        <f ca="1">IF(A1305&lt;$B$1,VLOOKUP(A1305,[1]DI!$A$4:$B$15000,2,FALSE),0)</f>
        <v>0.1265</v>
      </c>
      <c r="E1305" s="95">
        <f t="shared" ca="1" si="313"/>
        <v>4.7279E-4</v>
      </c>
      <c r="F1305" s="97">
        <f t="shared" si="310"/>
        <v>1.0925</v>
      </c>
      <c r="G1305" s="98">
        <f t="shared" ca="1" si="314"/>
        <v>1.0005165230749999</v>
      </c>
      <c r="H1305" s="95">
        <f ca="1">TRUNC(PRODUCT(G$10:G1304),15)</f>
        <v>1.21769282270482</v>
      </c>
      <c r="I1305" s="95">
        <f t="shared" ca="1" si="315"/>
        <v>1.1969626721736999</v>
      </c>
      <c r="J1305" s="95">
        <f t="shared" ca="1" si="316"/>
        <v>1.0173189600000001</v>
      </c>
      <c r="K1305" s="95">
        <f t="shared" ca="1" si="317"/>
        <v>8.6594800000000003</v>
      </c>
      <c r="L1305" s="99">
        <f>IF(VLOOKUP(A1305,$U$12:$AD$125,8)=VLOOKUP(A1304,$U$12:$AD$125,8),0,VLOOKUP(A1305,U$12:$AD$125,8))</f>
        <v>0</v>
      </c>
      <c r="M1305" s="100">
        <f>IF(L1305&gt;0,VLOOKUP(L1305,T$12:$AC$125,7),0)</f>
        <v>0</v>
      </c>
      <c r="N1305" s="95">
        <f t="shared" si="308"/>
        <v>0</v>
      </c>
      <c r="O1305" s="95">
        <f t="shared" ca="1" si="318"/>
        <v>8.6594800000000003</v>
      </c>
      <c r="P1305" s="101" t="str">
        <f t="shared" si="319"/>
        <v>J=</v>
      </c>
      <c r="Q1305" s="102">
        <f t="shared" si="320"/>
        <v>44854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  <c r="FI1305" s="20"/>
      <c r="FJ1305" s="20"/>
      <c r="FK1305" s="20"/>
      <c r="FL1305" s="20"/>
      <c r="FM1305" s="20"/>
      <c r="FN1305" s="20"/>
      <c r="FO1305" s="20"/>
      <c r="FP1305" s="20"/>
    </row>
    <row r="1306" spans="1:172" x14ac:dyDescent="0.2">
      <c r="A1306" s="93">
        <f t="shared" si="309"/>
        <v>44721</v>
      </c>
      <c r="B1306" s="94">
        <f t="shared" ca="1" si="311"/>
        <v>508.92221499999999</v>
      </c>
      <c r="C1306" s="95">
        <f t="shared" si="312"/>
        <v>500</v>
      </c>
      <c r="D1306" s="96">
        <f ca="1">IF(A1306&lt;$B$1,VLOOKUP(A1306,[1]DI!$A$4:$B$15000,2,FALSE),0)</f>
        <v>0.1265</v>
      </c>
      <c r="E1306" s="95">
        <f t="shared" ca="1" si="313"/>
        <v>4.7279E-4</v>
      </c>
      <c r="F1306" s="97">
        <f t="shared" si="310"/>
        <v>1.0925</v>
      </c>
      <c r="G1306" s="98">
        <f t="shared" ca="1" si="314"/>
        <v>1.0005165230749999</v>
      </c>
      <c r="H1306" s="95">
        <f ca="1">TRUNC(PRODUCT(G$10:G1305),15)</f>
        <v>1.2183217891460101</v>
      </c>
      <c r="I1306" s="95">
        <f t="shared" ca="1" si="315"/>
        <v>1.1969626721736999</v>
      </c>
      <c r="J1306" s="95">
        <f t="shared" ca="1" si="316"/>
        <v>1.01784443</v>
      </c>
      <c r="K1306" s="95">
        <f t="shared" ca="1" si="317"/>
        <v>8.9222149999999996</v>
      </c>
      <c r="L1306" s="99">
        <f>IF(VLOOKUP(A1306,$U$12:$AD$125,8)=VLOOKUP(A1305,$U$12:$AD$125,8),0,VLOOKUP(A1306,U$12:$AD$125,8))</f>
        <v>0</v>
      </c>
      <c r="M1306" s="100">
        <f>IF(L1306&gt;0,VLOOKUP(L1306,T$12:$AC$125,7),0)</f>
        <v>0</v>
      </c>
      <c r="N1306" s="95">
        <f t="shared" si="308"/>
        <v>0</v>
      </c>
      <c r="O1306" s="95">
        <f t="shared" ca="1" si="318"/>
        <v>8.9222149999999996</v>
      </c>
      <c r="P1306" s="101" t="str">
        <f t="shared" si="319"/>
        <v>J=</v>
      </c>
      <c r="Q1306" s="102">
        <f t="shared" si="320"/>
        <v>44854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  <c r="FI1306" s="20"/>
      <c r="FJ1306" s="20"/>
      <c r="FK1306" s="20"/>
      <c r="FL1306" s="20"/>
      <c r="FM1306" s="20"/>
      <c r="FN1306" s="20"/>
      <c r="FO1306" s="20"/>
      <c r="FP1306" s="20"/>
    </row>
    <row r="1307" spans="1:172" x14ac:dyDescent="0.2">
      <c r="A1307" s="93">
        <f t="shared" si="309"/>
        <v>44722</v>
      </c>
      <c r="B1307" s="94">
        <f t="shared" ca="1" si="311"/>
        <v>509.18508500000002</v>
      </c>
      <c r="C1307" s="95">
        <f t="shared" si="312"/>
        <v>500</v>
      </c>
      <c r="D1307" s="96">
        <f ca="1">IF(A1307&lt;$B$1,VLOOKUP(A1307,[1]DI!$A$4:$B$15000,2,FALSE),0)</f>
        <v>0.1265</v>
      </c>
      <c r="E1307" s="95">
        <f t="shared" ca="1" si="313"/>
        <v>4.7279E-4</v>
      </c>
      <c r="F1307" s="97">
        <f t="shared" si="310"/>
        <v>1.0925</v>
      </c>
      <c r="G1307" s="98">
        <f t="shared" ca="1" si="314"/>
        <v>1.0005165230749999</v>
      </c>
      <c r="H1307" s="95">
        <f ca="1">TRUNC(PRODUCT(G$10:G1306),15)</f>
        <v>1.21895108046288</v>
      </c>
      <c r="I1307" s="95">
        <f t="shared" ca="1" si="315"/>
        <v>1.1969626721736999</v>
      </c>
      <c r="J1307" s="95">
        <f t="shared" ca="1" si="316"/>
        <v>1.0183701700000001</v>
      </c>
      <c r="K1307" s="95">
        <f t="shared" ca="1" si="317"/>
        <v>9.1850850000000008</v>
      </c>
      <c r="L1307" s="99">
        <f>IF(VLOOKUP(A1307,$U$12:$AD$125,8)=VLOOKUP(A1306,$U$12:$AD$125,8),0,VLOOKUP(A1307,U$12:$AD$125,8))</f>
        <v>0</v>
      </c>
      <c r="M1307" s="100">
        <f>IF(L1307&gt;0,VLOOKUP(L1307,T$12:$AC$125,7),0)</f>
        <v>0</v>
      </c>
      <c r="N1307" s="95">
        <f t="shared" si="308"/>
        <v>0</v>
      </c>
      <c r="O1307" s="95">
        <f t="shared" ca="1" si="318"/>
        <v>9.1850850000000008</v>
      </c>
      <c r="P1307" s="101" t="str">
        <f t="shared" si="319"/>
        <v>J=</v>
      </c>
      <c r="Q1307" s="102">
        <f t="shared" si="320"/>
        <v>44854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  <c r="FI1307" s="20"/>
      <c r="FJ1307" s="20"/>
      <c r="FK1307" s="20"/>
      <c r="FL1307" s="20"/>
      <c r="FM1307" s="20"/>
      <c r="FN1307" s="20"/>
      <c r="FO1307" s="20"/>
      <c r="FP1307" s="20"/>
    </row>
    <row r="1308" spans="1:172" x14ac:dyDescent="0.2">
      <c r="A1308" s="93">
        <f t="shared" si="309"/>
        <v>44723</v>
      </c>
      <c r="B1308" s="94">
        <f t="shared" ca="1" si="311"/>
        <v>509.44808999999998</v>
      </c>
      <c r="C1308" s="95">
        <f t="shared" si="312"/>
        <v>500</v>
      </c>
      <c r="D1308" s="96">
        <f ca="1">IF(A1308&lt;$B$1,VLOOKUP(A1308,[1]DI!$A$4:$B$15000,2,FALSE),0)</f>
        <v>0</v>
      </c>
      <c r="E1308" s="95">
        <f t="shared" ca="1" si="313"/>
        <v>0</v>
      </c>
      <c r="F1308" s="97">
        <f t="shared" si="310"/>
        <v>1.0925</v>
      </c>
      <c r="G1308" s="98">
        <f t="shared" ca="1" si="314"/>
        <v>1</v>
      </c>
      <c r="H1308" s="95">
        <f ca="1">TRUNC(PRODUCT(G$10:G1307),15)</f>
        <v>1.2195806968232401</v>
      </c>
      <c r="I1308" s="95">
        <f t="shared" ca="1" si="315"/>
        <v>1.1969626721736999</v>
      </c>
      <c r="J1308" s="95">
        <f t="shared" ca="1" si="316"/>
        <v>1.01889618</v>
      </c>
      <c r="K1308" s="95">
        <f t="shared" ca="1" si="317"/>
        <v>9.4480900000000005</v>
      </c>
      <c r="L1308" s="99">
        <f>IF(VLOOKUP(A1308,$U$12:$AD$125,8)=VLOOKUP(A1307,$U$12:$AD$125,8),0,VLOOKUP(A1308,U$12:$AD$125,8))</f>
        <v>0</v>
      </c>
      <c r="M1308" s="100">
        <f>IF(L1308&gt;0,VLOOKUP(L1308,T$12:$AC$125,7),0)</f>
        <v>0</v>
      </c>
      <c r="N1308" s="95">
        <f t="shared" si="308"/>
        <v>0</v>
      </c>
      <c r="O1308" s="95">
        <f t="shared" ca="1" si="318"/>
        <v>9.4480900000000005</v>
      </c>
      <c r="P1308" s="101" t="str">
        <f t="shared" si="319"/>
        <v>J=</v>
      </c>
      <c r="Q1308" s="102">
        <f t="shared" si="320"/>
        <v>44854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  <c r="FI1308" s="20"/>
      <c r="FJ1308" s="20"/>
      <c r="FK1308" s="20"/>
      <c r="FL1308" s="20"/>
      <c r="FM1308" s="20"/>
      <c r="FN1308" s="20"/>
      <c r="FO1308" s="20"/>
      <c r="FP1308" s="20"/>
    </row>
    <row r="1309" spans="1:172" x14ac:dyDescent="0.2">
      <c r="A1309" s="93">
        <f t="shared" si="309"/>
        <v>44724</v>
      </c>
      <c r="B1309" s="94">
        <f t="shared" ca="1" si="311"/>
        <v>509.44808999999998</v>
      </c>
      <c r="C1309" s="95">
        <f t="shared" si="312"/>
        <v>500</v>
      </c>
      <c r="D1309" s="96">
        <f ca="1">IF(A1309&lt;$B$1,VLOOKUP(A1309,[1]DI!$A$4:$B$15000,2,FALSE),0)</f>
        <v>0</v>
      </c>
      <c r="E1309" s="95">
        <f t="shared" ca="1" si="313"/>
        <v>0</v>
      </c>
      <c r="F1309" s="97">
        <f t="shared" si="310"/>
        <v>1.0925</v>
      </c>
      <c r="G1309" s="98">
        <f t="shared" ca="1" si="314"/>
        <v>1</v>
      </c>
      <c r="H1309" s="95">
        <f ca="1">TRUNC(PRODUCT(G$10:G1308),15)</f>
        <v>1.2195806968232401</v>
      </c>
      <c r="I1309" s="95">
        <f t="shared" ca="1" si="315"/>
        <v>1.1969626721736999</v>
      </c>
      <c r="J1309" s="95">
        <f t="shared" ca="1" si="316"/>
        <v>1.01889618</v>
      </c>
      <c r="K1309" s="95">
        <f t="shared" ca="1" si="317"/>
        <v>9.4480900000000005</v>
      </c>
      <c r="L1309" s="99">
        <f>IF(VLOOKUP(A1309,$U$12:$AD$125,8)=VLOOKUP(A1308,$U$12:$AD$125,8),0,VLOOKUP(A1309,U$12:$AD$125,8))</f>
        <v>0</v>
      </c>
      <c r="M1309" s="100">
        <f>IF(L1309&gt;0,VLOOKUP(L1309,T$12:$AC$125,7),0)</f>
        <v>0</v>
      </c>
      <c r="N1309" s="95">
        <f t="shared" si="308"/>
        <v>0</v>
      </c>
      <c r="O1309" s="95">
        <f t="shared" ca="1" si="318"/>
        <v>9.4480900000000005</v>
      </c>
      <c r="P1309" s="101" t="str">
        <f t="shared" si="319"/>
        <v>J=</v>
      </c>
      <c r="Q1309" s="102">
        <f t="shared" si="320"/>
        <v>44854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  <c r="FI1309" s="20"/>
      <c r="FJ1309" s="20"/>
      <c r="FK1309" s="20"/>
      <c r="FL1309" s="20"/>
      <c r="FM1309" s="20"/>
      <c r="FN1309" s="20"/>
      <c r="FO1309" s="20"/>
      <c r="FP1309" s="20"/>
    </row>
    <row r="1310" spans="1:172" x14ac:dyDescent="0.2">
      <c r="A1310" s="93">
        <f t="shared" si="309"/>
        <v>44725</v>
      </c>
      <c r="B1310" s="94">
        <f t="shared" ca="1" si="311"/>
        <v>509.44808999999998</v>
      </c>
      <c r="C1310" s="95">
        <f t="shared" si="312"/>
        <v>500</v>
      </c>
      <c r="D1310" s="96">
        <f ca="1">IF(A1310&lt;$B$1,VLOOKUP(A1310,[1]DI!$A$4:$B$15000,2,FALSE),0)</f>
        <v>0.1265</v>
      </c>
      <c r="E1310" s="95">
        <f t="shared" ca="1" si="313"/>
        <v>4.7279E-4</v>
      </c>
      <c r="F1310" s="97">
        <f t="shared" si="310"/>
        <v>1.0925</v>
      </c>
      <c r="G1310" s="98">
        <f t="shared" ca="1" si="314"/>
        <v>1.0005165230749999</v>
      </c>
      <c r="H1310" s="95">
        <f ca="1">TRUNC(PRODUCT(G$10:G1309),15)</f>
        <v>1.2195806968232401</v>
      </c>
      <c r="I1310" s="95">
        <f t="shared" ca="1" si="315"/>
        <v>1.1969626721736999</v>
      </c>
      <c r="J1310" s="95">
        <f t="shared" ca="1" si="316"/>
        <v>1.01889618</v>
      </c>
      <c r="K1310" s="95">
        <f t="shared" ca="1" si="317"/>
        <v>9.4480900000000005</v>
      </c>
      <c r="L1310" s="99">
        <f>IF(VLOOKUP(A1310,$U$12:$AD$125,8)=VLOOKUP(A1309,$U$12:$AD$125,8),0,VLOOKUP(A1310,U$12:$AD$125,8))</f>
        <v>0</v>
      </c>
      <c r="M1310" s="100">
        <f>IF(L1310&gt;0,VLOOKUP(L1310,T$12:$AC$125,7),0)</f>
        <v>0</v>
      </c>
      <c r="N1310" s="95">
        <f t="shared" si="308"/>
        <v>0</v>
      </c>
      <c r="O1310" s="95">
        <f t="shared" ca="1" si="318"/>
        <v>9.4480900000000005</v>
      </c>
      <c r="P1310" s="101" t="str">
        <f t="shared" si="319"/>
        <v>J=</v>
      </c>
      <c r="Q1310" s="102">
        <f t="shared" si="320"/>
        <v>44854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  <c r="FI1310" s="20"/>
      <c r="FJ1310" s="20"/>
      <c r="FK1310" s="20"/>
      <c r="FL1310" s="20"/>
      <c r="FM1310" s="20"/>
      <c r="FN1310" s="20"/>
      <c r="FO1310" s="20"/>
      <c r="FP1310" s="20"/>
    </row>
    <row r="1311" spans="1:172" x14ac:dyDescent="0.2">
      <c r="A1311" s="93">
        <f t="shared" si="309"/>
        <v>44726</v>
      </c>
      <c r="B1311" s="94">
        <f t="shared" ca="1" si="311"/>
        <v>509.71123499999999</v>
      </c>
      <c r="C1311" s="95">
        <f t="shared" si="312"/>
        <v>500</v>
      </c>
      <c r="D1311" s="96">
        <f ca="1">IF(A1311&lt;$B$1,VLOOKUP(A1311,[1]DI!$A$4:$B$15000,2,FALSE),0)</f>
        <v>0.1265</v>
      </c>
      <c r="E1311" s="95">
        <f t="shared" ca="1" si="313"/>
        <v>4.7279E-4</v>
      </c>
      <c r="F1311" s="97">
        <f t="shared" si="310"/>
        <v>1.0925</v>
      </c>
      <c r="G1311" s="98">
        <f t="shared" ca="1" si="314"/>
        <v>1.0005165230749999</v>
      </c>
      <c r="H1311" s="95">
        <f ca="1">TRUNC(PRODUCT(G$10:G1310),15)</f>
        <v>1.22021063839497</v>
      </c>
      <c r="I1311" s="95">
        <f t="shared" ca="1" si="315"/>
        <v>1.1969626721736999</v>
      </c>
      <c r="J1311" s="95">
        <f t="shared" ca="1" si="316"/>
        <v>1.0194224700000001</v>
      </c>
      <c r="K1311" s="95">
        <f t="shared" ca="1" si="317"/>
        <v>9.7112350000000003</v>
      </c>
      <c r="L1311" s="99">
        <f>IF(VLOOKUP(A1311,$U$12:$AD$125,8)=VLOOKUP(A1310,$U$12:$AD$125,8),0,VLOOKUP(A1311,U$12:$AD$125,8))</f>
        <v>0</v>
      </c>
      <c r="M1311" s="100">
        <f>IF(L1311&gt;0,VLOOKUP(L1311,T$12:$AC$125,7),0)</f>
        <v>0</v>
      </c>
      <c r="N1311" s="95">
        <f t="shared" si="308"/>
        <v>0</v>
      </c>
      <c r="O1311" s="95">
        <f t="shared" ca="1" si="318"/>
        <v>9.7112350000000003</v>
      </c>
      <c r="P1311" s="101" t="str">
        <f t="shared" si="319"/>
        <v>J=</v>
      </c>
      <c r="Q1311" s="102">
        <f t="shared" si="320"/>
        <v>44854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  <c r="FI1311" s="20"/>
      <c r="FJ1311" s="20"/>
      <c r="FK1311" s="20"/>
      <c r="FL1311" s="20"/>
      <c r="FM1311" s="20"/>
      <c r="FN1311" s="20"/>
      <c r="FO1311" s="20"/>
      <c r="FP1311" s="20"/>
    </row>
    <row r="1312" spans="1:172" x14ac:dyDescent="0.2">
      <c r="A1312" s="93">
        <f t="shared" si="309"/>
        <v>44727</v>
      </c>
      <c r="B1312" s="94">
        <f t="shared" ca="1" si="311"/>
        <v>509.97451000000001</v>
      </c>
      <c r="C1312" s="95">
        <f t="shared" si="312"/>
        <v>500</v>
      </c>
      <c r="D1312" s="96">
        <f ca="1">IF(A1312&lt;$B$1,VLOOKUP(A1312,[1]DI!$A$4:$B$15000,2,FALSE),0)</f>
        <v>0.1265</v>
      </c>
      <c r="E1312" s="95">
        <f t="shared" ca="1" si="313"/>
        <v>4.7279E-4</v>
      </c>
      <c r="F1312" s="97">
        <f t="shared" si="310"/>
        <v>1.0925</v>
      </c>
      <c r="G1312" s="98">
        <f t="shared" ca="1" si="314"/>
        <v>1.0005165230749999</v>
      </c>
      <c r="H1312" s="95">
        <f ca="1">TRUNC(PRODUCT(G$10:G1311),15)</f>
        <v>1.22084090534606</v>
      </c>
      <c r="I1312" s="95">
        <f t="shared" ca="1" si="315"/>
        <v>1.1969626721736999</v>
      </c>
      <c r="J1312" s="95">
        <f t="shared" ca="1" si="316"/>
        <v>1.0199490200000001</v>
      </c>
      <c r="K1312" s="95">
        <f t="shared" ca="1" si="317"/>
        <v>9.9745100000000004</v>
      </c>
      <c r="L1312" s="99">
        <f>IF(VLOOKUP(A1312,$U$12:$AD$125,8)=VLOOKUP(A1311,$U$12:$AD$125,8),0,VLOOKUP(A1312,U$12:$AD$125,8))</f>
        <v>0</v>
      </c>
      <c r="M1312" s="100">
        <f>IF(L1312&gt;0,VLOOKUP(L1312,T$12:$AC$125,7),0)</f>
        <v>0</v>
      </c>
      <c r="N1312" s="95">
        <f t="shared" si="308"/>
        <v>0</v>
      </c>
      <c r="O1312" s="95">
        <f t="shared" ca="1" si="318"/>
        <v>9.9745100000000004</v>
      </c>
      <c r="P1312" s="101" t="str">
        <f t="shared" si="319"/>
        <v>J=</v>
      </c>
      <c r="Q1312" s="102">
        <f t="shared" si="320"/>
        <v>44854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  <c r="FI1312" s="20"/>
      <c r="FJ1312" s="20"/>
      <c r="FK1312" s="20"/>
      <c r="FL1312" s="20"/>
      <c r="FM1312" s="20"/>
      <c r="FN1312" s="20"/>
      <c r="FO1312" s="20"/>
      <c r="FP1312" s="20"/>
    </row>
    <row r="1313" spans="1:175" x14ac:dyDescent="0.2">
      <c r="A1313" s="93">
        <f t="shared" si="309"/>
        <v>44728</v>
      </c>
      <c r="B1313" s="94">
        <f t="shared" ca="1" si="311"/>
        <v>510.23792500000002</v>
      </c>
      <c r="C1313" s="95">
        <f t="shared" si="312"/>
        <v>500</v>
      </c>
      <c r="D1313" s="96">
        <f ca="1">IF(A1313&lt;$B$1,VLOOKUP(A1313,[1]DI!$A$4:$B$15000,2,FALSE),0)</f>
        <v>0</v>
      </c>
      <c r="E1313" s="95">
        <f t="shared" ca="1" si="313"/>
        <v>0</v>
      </c>
      <c r="F1313" s="97">
        <f t="shared" si="310"/>
        <v>1.0925</v>
      </c>
      <c r="G1313" s="98">
        <f t="shared" ca="1" si="314"/>
        <v>1</v>
      </c>
      <c r="H1313" s="95">
        <f ca="1">TRUNC(PRODUCT(G$10:G1312),15)</f>
        <v>1.22147149784458</v>
      </c>
      <c r="I1313" s="95">
        <f t="shared" ca="1" si="315"/>
        <v>1.1969626721736999</v>
      </c>
      <c r="J1313" s="95">
        <f t="shared" ca="1" si="316"/>
        <v>1.02047585</v>
      </c>
      <c r="K1313" s="95">
        <f t="shared" ca="1" si="317"/>
        <v>10.237925000000001</v>
      </c>
      <c r="L1313" s="99">
        <f>IF(VLOOKUP(A1313,$U$12:$AD$125,8)=VLOOKUP(A1312,$U$12:$AD$125,8),0,VLOOKUP(A1313,U$12:$AD$125,8))</f>
        <v>0</v>
      </c>
      <c r="M1313" s="100">
        <f>IF(L1313&gt;0,VLOOKUP(L1313,T$12:$AC$125,7),0)</f>
        <v>0</v>
      </c>
      <c r="N1313" s="95">
        <f t="shared" si="308"/>
        <v>0</v>
      </c>
      <c r="O1313" s="95">
        <f t="shared" ca="1" si="318"/>
        <v>10.237925000000001</v>
      </c>
      <c r="P1313" s="101" t="str">
        <f t="shared" si="319"/>
        <v>J=</v>
      </c>
      <c r="Q1313" s="102">
        <f t="shared" si="320"/>
        <v>44854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  <c r="FI1313" s="20"/>
      <c r="FJ1313" s="20"/>
      <c r="FK1313" s="20"/>
      <c r="FL1313" s="20"/>
      <c r="FM1313" s="20"/>
      <c r="FN1313" s="20"/>
      <c r="FO1313" s="20"/>
      <c r="FP1313" s="20"/>
    </row>
    <row r="1314" spans="1:175" x14ac:dyDescent="0.2">
      <c r="A1314" s="93">
        <f t="shared" si="309"/>
        <v>44729</v>
      </c>
      <c r="B1314" s="94">
        <f t="shared" ca="1" si="311"/>
        <v>510.23792500000002</v>
      </c>
      <c r="C1314" s="95">
        <f t="shared" si="312"/>
        <v>500</v>
      </c>
      <c r="D1314" s="96">
        <f ca="1">IF(A1314&lt;$B$1,VLOOKUP(A1314,[1]DI!$A$4:$B$15000,2,FALSE),0)</f>
        <v>0.13150000000000001</v>
      </c>
      <c r="E1314" s="95">
        <f t="shared" ca="1" si="313"/>
        <v>4.9036999999999996E-4</v>
      </c>
      <c r="F1314" s="97">
        <f t="shared" si="310"/>
        <v>1.0925</v>
      </c>
      <c r="G1314" s="98">
        <f t="shared" ca="1" si="314"/>
        <v>1.0005357292249999</v>
      </c>
      <c r="H1314" s="95">
        <f ca="1">TRUNC(PRODUCT(G$10:G1313),15)</f>
        <v>1.22147149784458</v>
      </c>
      <c r="I1314" s="95">
        <f t="shared" ca="1" si="315"/>
        <v>1.1969626721736999</v>
      </c>
      <c r="J1314" s="95">
        <f t="shared" ca="1" si="316"/>
        <v>1.02047585</v>
      </c>
      <c r="K1314" s="95">
        <f t="shared" ca="1" si="317"/>
        <v>10.237925000000001</v>
      </c>
      <c r="L1314" s="99">
        <f>IF(VLOOKUP(A1314,$U$12:$AD$125,8)=VLOOKUP(A1313,$U$12:$AD$125,8),0,VLOOKUP(A1314,U$12:$AD$125,8))</f>
        <v>0</v>
      </c>
      <c r="M1314" s="100">
        <f>IF(L1314&gt;0,VLOOKUP(L1314,T$12:$AC$125,7),0)</f>
        <v>0</v>
      </c>
      <c r="N1314" s="95">
        <f t="shared" si="308"/>
        <v>0</v>
      </c>
      <c r="O1314" s="95">
        <f t="shared" ca="1" si="318"/>
        <v>10.237925000000001</v>
      </c>
      <c r="P1314" s="101" t="str">
        <f t="shared" si="319"/>
        <v>J=</v>
      </c>
      <c r="Q1314" s="102">
        <f t="shared" si="320"/>
        <v>44854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  <c r="FI1314" s="20"/>
      <c r="FJ1314" s="20"/>
      <c r="FK1314" s="20"/>
      <c r="FL1314" s="20"/>
      <c r="FM1314" s="20"/>
      <c r="FN1314" s="20"/>
      <c r="FO1314" s="20"/>
      <c r="FP1314" s="20"/>
    </row>
    <row r="1315" spans="1:175" x14ac:dyDescent="0.2">
      <c r="A1315" s="93">
        <f t="shared" si="309"/>
        <v>44730</v>
      </c>
      <c r="B1315" s="94">
        <f t="shared" ca="1" si="311"/>
        <v>510.51127500000001</v>
      </c>
      <c r="C1315" s="95">
        <f t="shared" si="312"/>
        <v>500</v>
      </c>
      <c r="D1315" s="96">
        <f ca="1">IF(A1315&lt;$B$1,VLOOKUP(A1315,[1]DI!$A$4:$B$15000,2,FALSE),0)</f>
        <v>0</v>
      </c>
      <c r="E1315" s="95">
        <f t="shared" ca="1" si="313"/>
        <v>0</v>
      </c>
      <c r="F1315" s="97">
        <f t="shared" si="310"/>
        <v>1.0925</v>
      </c>
      <c r="G1315" s="98">
        <f t="shared" ca="1" si="314"/>
        <v>1</v>
      </c>
      <c r="H1315" s="95">
        <f ca="1">TRUNC(PRODUCT(G$10:G1314),15)</f>
        <v>1.2221258758234801</v>
      </c>
      <c r="I1315" s="95">
        <f t="shared" ca="1" si="315"/>
        <v>1.1969626721736999</v>
      </c>
      <c r="J1315" s="95">
        <f t="shared" ca="1" si="316"/>
        <v>1.0210225500000001</v>
      </c>
      <c r="K1315" s="95">
        <f t="shared" ca="1" si="317"/>
        <v>10.511274999999999</v>
      </c>
      <c r="L1315" s="99">
        <f>IF(VLOOKUP(A1315,$U$12:$AD$125,8)=VLOOKUP(A1314,$U$12:$AD$125,8),0,VLOOKUP(A1315,U$12:$AD$125,8))</f>
        <v>0</v>
      </c>
      <c r="M1315" s="100">
        <f>IF(L1315&gt;0,VLOOKUP(L1315,T$12:$AC$125,7),0)</f>
        <v>0</v>
      </c>
      <c r="N1315" s="95">
        <f t="shared" si="308"/>
        <v>0</v>
      </c>
      <c r="O1315" s="95">
        <f t="shared" ca="1" si="318"/>
        <v>10.511274999999999</v>
      </c>
      <c r="P1315" s="101" t="str">
        <f t="shared" si="319"/>
        <v>J=</v>
      </c>
      <c r="Q1315" s="102">
        <f t="shared" si="320"/>
        <v>44854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  <c r="FI1315" s="20"/>
      <c r="FJ1315" s="20"/>
      <c r="FK1315" s="20"/>
      <c r="FL1315" s="20"/>
      <c r="FM1315" s="20"/>
      <c r="FN1315" s="20"/>
      <c r="FO1315" s="20"/>
      <c r="FP1315" s="20"/>
    </row>
    <row r="1316" spans="1:175" x14ac:dyDescent="0.2">
      <c r="A1316" s="93">
        <f t="shared" si="309"/>
        <v>44731</v>
      </c>
      <c r="B1316" s="94">
        <f t="shared" ca="1" si="311"/>
        <v>510.51127500000001</v>
      </c>
      <c r="C1316" s="95">
        <f t="shared" si="312"/>
        <v>500</v>
      </c>
      <c r="D1316" s="96">
        <f ca="1">IF(A1316&lt;$B$1,VLOOKUP(A1316,[1]DI!$A$4:$B$15000,2,FALSE),0)</f>
        <v>0</v>
      </c>
      <c r="E1316" s="95">
        <f t="shared" ca="1" si="313"/>
        <v>0</v>
      </c>
      <c r="F1316" s="97">
        <f t="shared" si="310"/>
        <v>1.0925</v>
      </c>
      <c r="G1316" s="98">
        <f t="shared" ca="1" si="314"/>
        <v>1</v>
      </c>
      <c r="H1316" s="95">
        <f ca="1">TRUNC(PRODUCT(G$10:G1315),15)</f>
        <v>1.2221258758234801</v>
      </c>
      <c r="I1316" s="95">
        <f t="shared" ca="1" si="315"/>
        <v>1.1969626721736999</v>
      </c>
      <c r="J1316" s="95">
        <f t="shared" ca="1" si="316"/>
        <v>1.0210225500000001</v>
      </c>
      <c r="K1316" s="95">
        <f t="shared" ca="1" si="317"/>
        <v>10.511274999999999</v>
      </c>
      <c r="L1316" s="99">
        <f>IF(VLOOKUP(A1316,$U$12:$AD$125,8)=VLOOKUP(A1315,$U$12:$AD$125,8),0,VLOOKUP(A1316,U$12:$AD$125,8))</f>
        <v>0</v>
      </c>
      <c r="M1316" s="100">
        <f>IF(L1316&gt;0,VLOOKUP(L1316,T$12:$AC$125,7),0)</f>
        <v>0</v>
      </c>
      <c r="N1316" s="95">
        <f t="shared" si="308"/>
        <v>0</v>
      </c>
      <c r="O1316" s="95">
        <f t="shared" ca="1" si="318"/>
        <v>10.511274999999999</v>
      </c>
      <c r="P1316" s="101" t="str">
        <f t="shared" si="319"/>
        <v>J=</v>
      </c>
      <c r="Q1316" s="102">
        <f t="shared" si="320"/>
        <v>44854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  <c r="FI1316" s="20"/>
      <c r="FJ1316" s="20"/>
      <c r="FK1316" s="20"/>
      <c r="FL1316" s="20"/>
      <c r="FM1316" s="20"/>
      <c r="FN1316" s="20"/>
      <c r="FO1316" s="20"/>
      <c r="FP1316" s="20"/>
    </row>
    <row r="1317" spans="1:175" x14ac:dyDescent="0.2">
      <c r="A1317" s="93">
        <f t="shared" si="309"/>
        <v>44732</v>
      </c>
      <c r="B1317" s="94">
        <f t="shared" ca="1" si="311"/>
        <v>510.51127500000001</v>
      </c>
      <c r="C1317" s="95">
        <f t="shared" si="312"/>
        <v>500</v>
      </c>
      <c r="D1317" s="96">
        <f ca="1">IF(A1317&lt;$B$1,VLOOKUP(A1317,[1]DI!$A$4:$B$15000,2,FALSE),0)</f>
        <v>0.13150000000000001</v>
      </c>
      <c r="E1317" s="95">
        <f t="shared" ca="1" si="313"/>
        <v>4.9036999999999996E-4</v>
      </c>
      <c r="F1317" s="97">
        <f t="shared" si="310"/>
        <v>1.0925</v>
      </c>
      <c r="G1317" s="98">
        <f t="shared" ca="1" si="314"/>
        <v>1.0005357292249999</v>
      </c>
      <c r="H1317" s="95">
        <f ca="1">TRUNC(PRODUCT(G$10:G1316),15)</f>
        <v>1.2221258758234801</v>
      </c>
      <c r="I1317" s="95">
        <f t="shared" ca="1" si="315"/>
        <v>1.1969626721736999</v>
      </c>
      <c r="J1317" s="95">
        <f t="shared" ca="1" si="316"/>
        <v>1.0210225500000001</v>
      </c>
      <c r="K1317" s="95">
        <f t="shared" ca="1" si="317"/>
        <v>10.511274999999999</v>
      </c>
      <c r="L1317" s="99">
        <f>IF(VLOOKUP(A1317,$U$12:$AD$125,8)=VLOOKUP(A1316,$U$12:$AD$125,8),0,VLOOKUP(A1317,U$12:$AD$125,8))</f>
        <v>0</v>
      </c>
      <c r="M1317" s="100">
        <f>IF(L1317&gt;0,VLOOKUP(L1317,T$12:$AC$125,7),0)</f>
        <v>0</v>
      </c>
      <c r="N1317" s="95">
        <f t="shared" si="308"/>
        <v>0</v>
      </c>
      <c r="O1317" s="95">
        <f t="shared" ca="1" si="318"/>
        <v>10.511274999999999</v>
      </c>
      <c r="P1317" s="101" t="str">
        <f t="shared" si="319"/>
        <v>J=</v>
      </c>
      <c r="Q1317" s="102">
        <f t="shared" si="320"/>
        <v>44854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  <c r="FI1317" s="20"/>
      <c r="FJ1317" s="20"/>
      <c r="FK1317" s="20"/>
      <c r="FL1317" s="20"/>
      <c r="FM1317" s="20"/>
      <c r="FN1317" s="20"/>
      <c r="FO1317" s="20"/>
      <c r="FP1317" s="20"/>
    </row>
    <row r="1318" spans="1:175" x14ac:dyDescent="0.2">
      <c r="A1318" s="93">
        <f t="shared" si="309"/>
        <v>44733</v>
      </c>
      <c r="B1318" s="94">
        <f t="shared" ca="1" si="311"/>
        <v>510.78476999999998</v>
      </c>
      <c r="C1318" s="95">
        <f t="shared" si="312"/>
        <v>500</v>
      </c>
      <c r="D1318" s="96">
        <f ca="1">IF(A1318&lt;$B$1,VLOOKUP(A1318,[1]DI!$A$4:$B$15000,2,FALSE),0)</f>
        <v>0.13150000000000001</v>
      </c>
      <c r="E1318" s="95">
        <f t="shared" ca="1" si="313"/>
        <v>4.9036999999999996E-4</v>
      </c>
      <c r="F1318" s="97">
        <f t="shared" si="310"/>
        <v>1.0925</v>
      </c>
      <c r="G1318" s="98">
        <f t="shared" ca="1" si="314"/>
        <v>1.0005357292249999</v>
      </c>
      <c r="H1318" s="95">
        <f ca="1">TRUNC(PRODUCT(G$10:G1317),15)</f>
        <v>1.2227806043717799</v>
      </c>
      <c r="I1318" s="95">
        <f t="shared" ca="1" si="315"/>
        <v>1.1969626721736999</v>
      </c>
      <c r="J1318" s="95">
        <f t="shared" ca="1" si="316"/>
        <v>1.02156954</v>
      </c>
      <c r="K1318" s="95">
        <f t="shared" ca="1" si="317"/>
        <v>10.78477</v>
      </c>
      <c r="L1318" s="99">
        <f>IF(VLOOKUP(A1318,$U$12:$AD$125,8)=VLOOKUP(A1317,$U$12:$AD$125,8),0,VLOOKUP(A1318,U$12:$AD$125,8))</f>
        <v>0</v>
      </c>
      <c r="M1318" s="100">
        <f>IF(L1318&gt;0,VLOOKUP(L1318,T$12:$AC$125,7),0)</f>
        <v>0</v>
      </c>
      <c r="N1318" s="95">
        <f t="shared" si="308"/>
        <v>0</v>
      </c>
      <c r="O1318" s="95">
        <f t="shared" ca="1" si="318"/>
        <v>10.78477</v>
      </c>
      <c r="P1318" s="101" t="str">
        <f t="shared" si="319"/>
        <v>J=</v>
      </c>
      <c r="Q1318" s="102">
        <f t="shared" si="320"/>
        <v>44854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  <c r="FI1318" s="20"/>
      <c r="FJ1318" s="20"/>
      <c r="FK1318" s="20"/>
      <c r="FL1318" s="20"/>
      <c r="FM1318" s="20"/>
      <c r="FN1318" s="20"/>
      <c r="FO1318" s="20"/>
      <c r="FP1318" s="20"/>
    </row>
    <row r="1319" spans="1:175" x14ac:dyDescent="0.2">
      <c r="A1319" s="93">
        <f t="shared" si="309"/>
        <v>44734</v>
      </c>
      <c r="B1319" s="94">
        <f t="shared" ca="1" si="311"/>
        <v>511.05840999999998</v>
      </c>
      <c r="C1319" s="95">
        <f t="shared" si="312"/>
        <v>500</v>
      </c>
      <c r="D1319" s="96">
        <f ca="1">IF(A1319&lt;$B$1,VLOOKUP(A1319,[1]DI!$A$4:$B$15000,2,FALSE),0)</f>
        <v>0.13150000000000001</v>
      </c>
      <c r="E1319" s="95">
        <f t="shared" ca="1" si="313"/>
        <v>4.9036999999999996E-4</v>
      </c>
      <c r="F1319" s="97">
        <f t="shared" si="310"/>
        <v>1.0925</v>
      </c>
      <c r="G1319" s="98">
        <f t="shared" ca="1" si="314"/>
        <v>1.0005357292249999</v>
      </c>
      <c r="H1319" s="95">
        <f ca="1">TRUNC(PRODUCT(G$10:G1318),15)</f>
        <v>1.2234356836773099</v>
      </c>
      <c r="I1319" s="95">
        <f t="shared" ca="1" si="315"/>
        <v>1.1969626721736999</v>
      </c>
      <c r="J1319" s="95">
        <f t="shared" ca="1" si="316"/>
        <v>1.0221168199999999</v>
      </c>
      <c r="K1319" s="95">
        <f t="shared" ca="1" si="317"/>
        <v>11.05841</v>
      </c>
      <c r="L1319" s="99">
        <f>IF(VLOOKUP(A1319,$U$12:$AD$125,8)=VLOOKUP(A1318,$U$12:$AD$125,8),0,VLOOKUP(A1319,U$12:$AD$125,8))</f>
        <v>0</v>
      </c>
      <c r="M1319" s="100">
        <f>IF(L1319&gt;0,VLOOKUP(L1319,T$12:$AC$125,7),0)</f>
        <v>0</v>
      </c>
      <c r="N1319" s="95">
        <f t="shared" si="308"/>
        <v>0</v>
      </c>
      <c r="O1319" s="95">
        <f t="shared" ca="1" si="318"/>
        <v>11.05841</v>
      </c>
      <c r="P1319" s="101" t="str">
        <f t="shared" si="319"/>
        <v>J=</v>
      </c>
      <c r="Q1319" s="102">
        <f t="shared" si="320"/>
        <v>44854</v>
      </c>
      <c r="R1319" s="12"/>
      <c r="S1319" s="37"/>
      <c r="T1319" s="37"/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  <c r="AX1319" s="38"/>
      <c r="AY1319" s="38"/>
      <c r="AZ1319" s="38"/>
      <c r="BA1319" s="38"/>
      <c r="BB1319" s="38"/>
      <c r="BC1319" s="38"/>
      <c r="BD1319" s="38"/>
      <c r="BE1319" s="38"/>
      <c r="BF1319" s="38"/>
      <c r="BG1319" s="38"/>
      <c r="BH1319" s="38"/>
      <c r="BI1319" s="38"/>
      <c r="BJ1319" s="38"/>
      <c r="BK1319" s="38"/>
      <c r="BL1319" s="38"/>
      <c r="BM1319" s="38"/>
      <c r="BN1319" s="38"/>
      <c r="BO1319" s="38"/>
      <c r="BP1319" s="38"/>
      <c r="BQ1319" s="38"/>
      <c r="BR1319" s="38"/>
      <c r="BS1319" s="38"/>
      <c r="BT1319" s="38"/>
      <c r="BU1319" s="38"/>
      <c r="BV1319" s="38"/>
      <c r="BW1319" s="38"/>
      <c r="BX1319" s="38"/>
      <c r="BY1319" s="38"/>
      <c r="BZ1319" s="38"/>
      <c r="CA1319" s="38"/>
      <c r="CB1319" s="38"/>
      <c r="CC1319" s="38"/>
      <c r="CD1319" s="38"/>
      <c r="CE1319" s="38"/>
      <c r="CF1319" s="38"/>
      <c r="CG1319" s="38"/>
      <c r="CH1319" s="38"/>
      <c r="CI1319" s="38"/>
      <c r="CJ1319" s="38"/>
      <c r="CK1319" s="38"/>
      <c r="CL1319" s="38"/>
      <c r="CM1319" s="38"/>
      <c r="CN1319" s="38"/>
      <c r="CO1319" s="38"/>
      <c r="CP1319" s="38"/>
      <c r="CQ1319" s="38"/>
      <c r="CR1319" s="38"/>
      <c r="CS1319" s="38"/>
      <c r="CT1319" s="38"/>
      <c r="CU1319" s="38"/>
      <c r="CV1319" s="38"/>
      <c r="CW1319" s="38"/>
      <c r="CX1319" s="38"/>
      <c r="CY1319" s="38"/>
      <c r="CZ1319" s="38"/>
      <c r="DA1319" s="38"/>
      <c r="DB1319" s="38"/>
      <c r="DC1319" s="38"/>
      <c r="DD1319" s="38"/>
      <c r="DE1319" s="38"/>
      <c r="DF1319" s="38"/>
      <c r="DG1319" s="38"/>
      <c r="DH1319" s="38"/>
      <c r="DI1319" s="38"/>
      <c r="DJ1319" s="38"/>
      <c r="DK1319" s="38"/>
      <c r="DL1319" s="38"/>
      <c r="DM1319" s="38"/>
      <c r="DN1319" s="38"/>
      <c r="DO1319" s="38"/>
      <c r="DP1319" s="38"/>
      <c r="DQ1319" s="38"/>
      <c r="DR1319" s="38"/>
      <c r="DS1319" s="38"/>
      <c r="DT1319" s="38"/>
      <c r="DU1319" s="38"/>
      <c r="DV1319" s="38"/>
      <c r="DW1319" s="38"/>
      <c r="DX1319" s="38"/>
      <c r="DY1319" s="38"/>
      <c r="DZ1319" s="38"/>
      <c r="EA1319" s="38"/>
      <c r="EB1319" s="38"/>
      <c r="EC1319" s="38"/>
      <c r="ED1319" s="38"/>
      <c r="EE1319" s="38"/>
      <c r="EF1319" s="38"/>
      <c r="EG1319" s="38"/>
      <c r="EH1319" s="38"/>
      <c r="EI1319" s="38"/>
      <c r="EJ1319" s="38"/>
      <c r="EK1319" s="38"/>
      <c r="EL1319" s="38"/>
      <c r="EM1319" s="38"/>
      <c r="EN1319" s="38"/>
      <c r="EO1319" s="38"/>
      <c r="EP1319" s="38"/>
      <c r="EQ1319" s="38"/>
      <c r="ER1319" s="38"/>
      <c r="ES1319" s="38"/>
      <c r="ET1319" s="38"/>
      <c r="EU1319" s="38"/>
      <c r="EV1319" s="38"/>
      <c r="EW1319" s="38"/>
      <c r="EX1319" s="38"/>
      <c r="EY1319" s="38"/>
      <c r="EZ1319" s="38"/>
      <c r="FA1319" s="38"/>
      <c r="FB1319" s="38"/>
      <c r="FC1319" s="38"/>
      <c r="FD1319" s="38"/>
      <c r="FE1319" s="38"/>
      <c r="FF1319" s="38"/>
      <c r="FG1319" s="38"/>
      <c r="FH1319" s="38"/>
      <c r="FI1319" s="38"/>
      <c r="FJ1319" s="38"/>
      <c r="FK1319" s="38"/>
      <c r="FL1319" s="38"/>
      <c r="FM1319" s="38"/>
      <c r="FN1319" s="38"/>
      <c r="FO1319" s="38"/>
      <c r="FP1319" s="38"/>
      <c r="FQ1319" s="38"/>
      <c r="FR1319" s="38"/>
      <c r="FS1319" s="38"/>
    </row>
    <row r="1320" spans="1:175" x14ac:dyDescent="0.2">
      <c r="A1320" s="93">
        <f t="shared" si="309"/>
        <v>44735</v>
      </c>
      <c r="B1320" s="94">
        <f t="shared" ca="1" si="311"/>
        <v>511.3322</v>
      </c>
      <c r="C1320" s="95">
        <f t="shared" si="312"/>
        <v>500</v>
      </c>
      <c r="D1320" s="96">
        <f ca="1">IF(A1320&lt;$B$1,VLOOKUP(A1320,[1]DI!$A$4:$B$15000,2,FALSE),0)</f>
        <v>0.13150000000000001</v>
      </c>
      <c r="E1320" s="95">
        <f t="shared" ca="1" si="313"/>
        <v>4.9036999999999996E-4</v>
      </c>
      <c r="F1320" s="97">
        <f t="shared" si="310"/>
        <v>1.0925</v>
      </c>
      <c r="G1320" s="98">
        <f t="shared" ca="1" si="314"/>
        <v>1.0005357292249999</v>
      </c>
      <c r="H1320" s="95">
        <f ca="1">TRUNC(PRODUCT(G$10:G1319),15)</f>
        <v>1.22409111392796</v>
      </c>
      <c r="I1320" s="95">
        <f t="shared" ca="1" si="315"/>
        <v>1.1969626721736999</v>
      </c>
      <c r="J1320" s="95">
        <f t="shared" ca="1" si="316"/>
        <v>1.0226644</v>
      </c>
      <c r="K1320" s="95">
        <f t="shared" ca="1" si="317"/>
        <v>11.3322</v>
      </c>
      <c r="L1320" s="99">
        <f>IF(VLOOKUP(A1320,$U$12:$AD$125,8)=VLOOKUP(A1319,$U$12:$AD$125,8),0,VLOOKUP(A1320,U$12:$AD$125,8))</f>
        <v>0</v>
      </c>
      <c r="M1320" s="100">
        <f>IF(L1320&gt;0,VLOOKUP(L1320,T$12:$AC$125,7),0)</f>
        <v>0</v>
      </c>
      <c r="N1320" s="95">
        <f t="shared" si="308"/>
        <v>0</v>
      </c>
      <c r="O1320" s="95">
        <f t="shared" ca="1" si="318"/>
        <v>11.3322</v>
      </c>
      <c r="P1320" s="101" t="str">
        <f t="shared" si="319"/>
        <v>J=</v>
      </c>
      <c r="Q1320" s="102">
        <f t="shared" si="320"/>
        <v>44854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  <c r="FI1320" s="20"/>
      <c r="FJ1320" s="20"/>
      <c r="FK1320" s="20"/>
      <c r="FL1320" s="20"/>
      <c r="FM1320" s="20"/>
      <c r="FN1320" s="20"/>
      <c r="FO1320" s="20"/>
      <c r="FP1320" s="20"/>
    </row>
    <row r="1321" spans="1:175" x14ac:dyDescent="0.2">
      <c r="A1321" s="93">
        <f t="shared" si="309"/>
        <v>44736</v>
      </c>
      <c r="B1321" s="94">
        <f t="shared" ca="1" si="311"/>
        <v>511.60613499999999</v>
      </c>
      <c r="C1321" s="95">
        <f t="shared" si="312"/>
        <v>500</v>
      </c>
      <c r="D1321" s="96">
        <f ca="1">IF(A1321&lt;$B$1,VLOOKUP(A1321,[1]DI!$A$4:$B$15000,2,FALSE),0)</f>
        <v>0.13150000000000001</v>
      </c>
      <c r="E1321" s="95">
        <f t="shared" ca="1" si="313"/>
        <v>4.9036999999999996E-4</v>
      </c>
      <c r="F1321" s="97">
        <f t="shared" si="310"/>
        <v>1.0925</v>
      </c>
      <c r="G1321" s="98">
        <f t="shared" ca="1" si="314"/>
        <v>1.0005357292249999</v>
      </c>
      <c r="H1321" s="95">
        <f ca="1">TRUNC(PRODUCT(G$10:G1320),15)</f>
        <v>1.22474689531176</v>
      </c>
      <c r="I1321" s="95">
        <f t="shared" ca="1" si="315"/>
        <v>1.1969626721736999</v>
      </c>
      <c r="J1321" s="95">
        <f t="shared" ca="1" si="316"/>
        <v>1.0232122699999999</v>
      </c>
      <c r="K1321" s="95">
        <f t="shared" ca="1" si="317"/>
        <v>11.606135</v>
      </c>
      <c r="L1321" s="99">
        <f>IF(VLOOKUP(A1321,$U$12:$AD$125,8)=VLOOKUP(A1320,$U$12:$AD$125,8),0,VLOOKUP(A1321,U$12:$AD$125,8))</f>
        <v>0</v>
      </c>
      <c r="M1321" s="100">
        <f>IF(L1321&gt;0,VLOOKUP(L1321,T$12:$AC$125,7),0)</f>
        <v>0</v>
      </c>
      <c r="N1321" s="95">
        <f t="shared" si="308"/>
        <v>0</v>
      </c>
      <c r="O1321" s="95">
        <f t="shared" ca="1" si="318"/>
        <v>11.606135</v>
      </c>
      <c r="P1321" s="101" t="str">
        <f t="shared" si="319"/>
        <v>J=</v>
      </c>
      <c r="Q1321" s="102">
        <f t="shared" si="320"/>
        <v>44854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  <c r="FI1321" s="20"/>
      <c r="FJ1321" s="20"/>
      <c r="FK1321" s="20"/>
      <c r="FL1321" s="20"/>
      <c r="FM1321" s="20"/>
      <c r="FN1321" s="20"/>
      <c r="FO1321" s="20"/>
      <c r="FP1321" s="20"/>
    </row>
    <row r="1322" spans="1:175" x14ac:dyDescent="0.2">
      <c r="A1322" s="93">
        <f t="shared" si="309"/>
        <v>44737</v>
      </c>
      <c r="B1322" s="94">
        <f t="shared" ca="1" si="311"/>
        <v>511.88022000000001</v>
      </c>
      <c r="C1322" s="95">
        <f t="shared" si="312"/>
        <v>500</v>
      </c>
      <c r="D1322" s="96">
        <f ca="1">IF(A1322&lt;$B$1,VLOOKUP(A1322,[1]DI!$A$4:$B$15000,2,FALSE),0)</f>
        <v>0</v>
      </c>
      <c r="E1322" s="95">
        <f t="shared" ca="1" si="313"/>
        <v>0</v>
      </c>
      <c r="F1322" s="97">
        <f t="shared" si="310"/>
        <v>1.0925</v>
      </c>
      <c r="G1322" s="98">
        <f t="shared" ca="1" si="314"/>
        <v>1</v>
      </c>
      <c r="H1322" s="95">
        <f ca="1">TRUNC(PRODUCT(G$10:G1321),15)</f>
        <v>1.2254030280168</v>
      </c>
      <c r="I1322" s="95">
        <f t="shared" ca="1" si="315"/>
        <v>1.1969626721736999</v>
      </c>
      <c r="J1322" s="95">
        <f t="shared" ca="1" si="316"/>
        <v>1.02376044</v>
      </c>
      <c r="K1322" s="95">
        <f t="shared" ca="1" si="317"/>
        <v>11.88022</v>
      </c>
      <c r="L1322" s="99">
        <f>IF(VLOOKUP(A1322,$U$12:$AD$125,8)=VLOOKUP(A1321,$U$12:$AD$125,8),0,VLOOKUP(A1322,U$12:$AD$125,8))</f>
        <v>0</v>
      </c>
      <c r="M1322" s="100">
        <f>IF(L1322&gt;0,VLOOKUP(L1322,T$12:$AC$125,7),0)</f>
        <v>0</v>
      </c>
      <c r="N1322" s="95">
        <f t="shared" si="308"/>
        <v>0</v>
      </c>
      <c r="O1322" s="95">
        <f t="shared" ca="1" si="318"/>
        <v>11.88022</v>
      </c>
      <c r="P1322" s="101" t="str">
        <f t="shared" si="319"/>
        <v>J=</v>
      </c>
      <c r="Q1322" s="102">
        <f t="shared" si="320"/>
        <v>44854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  <c r="FI1322" s="20"/>
      <c r="FJ1322" s="20"/>
      <c r="FK1322" s="20"/>
      <c r="FL1322" s="20"/>
      <c r="FM1322" s="20"/>
      <c r="FN1322" s="20"/>
      <c r="FO1322" s="20"/>
      <c r="FP1322" s="20"/>
    </row>
    <row r="1323" spans="1:175" x14ac:dyDescent="0.2">
      <c r="A1323" s="93">
        <f t="shared" si="309"/>
        <v>44738</v>
      </c>
      <c r="B1323" s="94">
        <f t="shared" ca="1" si="311"/>
        <v>511.88022000000001</v>
      </c>
      <c r="C1323" s="95">
        <f t="shared" si="312"/>
        <v>500</v>
      </c>
      <c r="D1323" s="96">
        <f ca="1">IF(A1323&lt;$B$1,VLOOKUP(A1323,[1]DI!$A$4:$B$15000,2,FALSE),0)</f>
        <v>0</v>
      </c>
      <c r="E1323" s="95">
        <f t="shared" ca="1" si="313"/>
        <v>0</v>
      </c>
      <c r="F1323" s="97">
        <f t="shared" si="310"/>
        <v>1.0925</v>
      </c>
      <c r="G1323" s="98">
        <f t="shared" ca="1" si="314"/>
        <v>1</v>
      </c>
      <c r="H1323" s="95">
        <f ca="1">TRUNC(PRODUCT(G$10:G1322),15)</f>
        <v>1.2254030280168</v>
      </c>
      <c r="I1323" s="95">
        <f t="shared" ca="1" si="315"/>
        <v>1.1969626721736999</v>
      </c>
      <c r="J1323" s="95">
        <f t="shared" ca="1" si="316"/>
        <v>1.02376044</v>
      </c>
      <c r="K1323" s="95">
        <f t="shared" ca="1" si="317"/>
        <v>11.88022</v>
      </c>
      <c r="L1323" s="99">
        <f>IF(VLOOKUP(A1323,$U$12:$AD$125,8)=VLOOKUP(A1322,$U$12:$AD$125,8),0,VLOOKUP(A1323,U$12:$AD$125,8))</f>
        <v>0</v>
      </c>
      <c r="M1323" s="100">
        <f>IF(L1323&gt;0,VLOOKUP(L1323,T$12:$AC$125,7),0)</f>
        <v>0</v>
      </c>
      <c r="N1323" s="95">
        <f t="shared" si="308"/>
        <v>0</v>
      </c>
      <c r="O1323" s="95">
        <f t="shared" ca="1" si="318"/>
        <v>11.88022</v>
      </c>
      <c r="P1323" s="101" t="str">
        <f t="shared" si="319"/>
        <v>J=</v>
      </c>
      <c r="Q1323" s="102">
        <f t="shared" si="320"/>
        <v>44854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  <c r="FI1323" s="20"/>
      <c r="FJ1323" s="20"/>
      <c r="FK1323" s="20"/>
      <c r="FL1323" s="20"/>
      <c r="FM1323" s="20"/>
      <c r="FN1323" s="20"/>
      <c r="FO1323" s="20"/>
      <c r="FP1323" s="20"/>
    </row>
    <row r="1324" spans="1:175" x14ac:dyDescent="0.2">
      <c r="A1324" s="93">
        <f t="shared" si="309"/>
        <v>44739</v>
      </c>
      <c r="B1324" s="94">
        <f t="shared" ca="1" si="311"/>
        <v>511.88022000000001</v>
      </c>
      <c r="C1324" s="95">
        <f t="shared" si="312"/>
        <v>500</v>
      </c>
      <c r="D1324" s="96">
        <f ca="1">IF(A1324&lt;$B$1,VLOOKUP(A1324,[1]DI!$A$4:$B$15000,2,FALSE),0)</f>
        <v>0.13150000000000001</v>
      </c>
      <c r="E1324" s="95">
        <f t="shared" ca="1" si="313"/>
        <v>4.9036999999999996E-4</v>
      </c>
      <c r="F1324" s="97">
        <f t="shared" si="310"/>
        <v>1.0925</v>
      </c>
      <c r="G1324" s="98">
        <f t="shared" ca="1" si="314"/>
        <v>1.0005357292249999</v>
      </c>
      <c r="H1324" s="95">
        <f ca="1">TRUNC(PRODUCT(G$10:G1323),15)</f>
        <v>1.2254030280168</v>
      </c>
      <c r="I1324" s="95">
        <f t="shared" ca="1" si="315"/>
        <v>1.1969626721736999</v>
      </c>
      <c r="J1324" s="95">
        <f t="shared" ca="1" si="316"/>
        <v>1.02376044</v>
      </c>
      <c r="K1324" s="95">
        <f t="shared" ca="1" si="317"/>
        <v>11.88022</v>
      </c>
      <c r="L1324" s="99">
        <f>IF(VLOOKUP(A1324,$U$12:$AD$125,8)=VLOOKUP(A1323,$U$12:$AD$125,8),0,VLOOKUP(A1324,U$12:$AD$125,8))</f>
        <v>0</v>
      </c>
      <c r="M1324" s="100">
        <f>IF(L1324&gt;0,VLOOKUP(L1324,T$12:$AC$125,7),0)</f>
        <v>0</v>
      </c>
      <c r="N1324" s="95">
        <f t="shared" si="308"/>
        <v>0</v>
      </c>
      <c r="O1324" s="95">
        <f t="shared" ca="1" si="318"/>
        <v>11.88022</v>
      </c>
      <c r="P1324" s="101" t="str">
        <f t="shared" si="319"/>
        <v>J=</v>
      </c>
      <c r="Q1324" s="102">
        <f t="shared" si="320"/>
        <v>44854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  <c r="FI1324" s="20"/>
      <c r="FJ1324" s="20"/>
      <c r="FK1324" s="20"/>
      <c r="FL1324" s="20"/>
      <c r="FM1324" s="20"/>
      <c r="FN1324" s="20"/>
      <c r="FO1324" s="20"/>
      <c r="FP1324" s="20"/>
    </row>
    <row r="1325" spans="1:175" x14ac:dyDescent="0.2">
      <c r="A1325" s="93">
        <f t="shared" si="309"/>
        <v>44740</v>
      </c>
      <c r="B1325" s="94">
        <f t="shared" ca="1" si="311"/>
        <v>512.15445</v>
      </c>
      <c r="C1325" s="95">
        <f t="shared" si="312"/>
        <v>500</v>
      </c>
      <c r="D1325" s="96">
        <f ca="1">IF(A1325&lt;$B$1,VLOOKUP(A1325,[1]DI!$A$4:$B$15000,2,FALSE),0)</f>
        <v>0.13150000000000001</v>
      </c>
      <c r="E1325" s="95">
        <f t="shared" ca="1" si="313"/>
        <v>4.9036999999999996E-4</v>
      </c>
      <c r="F1325" s="97">
        <f t="shared" si="310"/>
        <v>1.0925</v>
      </c>
      <c r="G1325" s="98">
        <f t="shared" ca="1" si="314"/>
        <v>1.0005357292249999</v>
      </c>
      <c r="H1325" s="95">
        <f ca="1">TRUNC(PRODUCT(G$10:G1324),15)</f>
        <v>1.22605951223131</v>
      </c>
      <c r="I1325" s="95">
        <f t="shared" ca="1" si="315"/>
        <v>1.1969626721736999</v>
      </c>
      <c r="J1325" s="95">
        <f t="shared" ca="1" si="316"/>
        <v>1.0243089000000001</v>
      </c>
      <c r="K1325" s="95">
        <f t="shared" ca="1" si="317"/>
        <v>12.154450000000001</v>
      </c>
      <c r="L1325" s="99">
        <f>IF(VLOOKUP(A1325,$U$12:$AD$125,8)=VLOOKUP(A1324,$U$12:$AD$125,8),0,VLOOKUP(A1325,U$12:$AD$125,8))</f>
        <v>0</v>
      </c>
      <c r="M1325" s="100">
        <f>IF(L1325&gt;0,VLOOKUP(L1325,T$12:$AC$125,7),0)</f>
        <v>0</v>
      </c>
      <c r="N1325" s="95">
        <f t="shared" si="308"/>
        <v>0</v>
      </c>
      <c r="O1325" s="95">
        <f t="shared" ca="1" si="318"/>
        <v>12.154450000000001</v>
      </c>
      <c r="P1325" s="101" t="str">
        <f t="shared" si="319"/>
        <v>J=</v>
      </c>
      <c r="Q1325" s="102">
        <f t="shared" si="320"/>
        <v>44854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  <c r="FI1325" s="20"/>
      <c r="FJ1325" s="20"/>
      <c r="FK1325" s="20"/>
      <c r="FL1325" s="20"/>
      <c r="FM1325" s="20"/>
      <c r="FN1325" s="20"/>
      <c r="FO1325" s="20"/>
      <c r="FP1325" s="20"/>
    </row>
    <row r="1326" spans="1:175" x14ac:dyDescent="0.2">
      <c r="A1326" s="93">
        <f t="shared" si="309"/>
        <v>44741</v>
      </c>
      <c r="B1326" s="94">
        <f t="shared" ca="1" si="311"/>
        <v>512.42882499999996</v>
      </c>
      <c r="C1326" s="95">
        <f t="shared" si="312"/>
        <v>500</v>
      </c>
      <c r="D1326" s="96">
        <f ca="1">IF(A1326&lt;$B$1,VLOOKUP(A1326,[1]DI!$A$4:$B$15000,2,FALSE),0)</f>
        <v>0.13150000000000001</v>
      </c>
      <c r="E1326" s="95">
        <f t="shared" ca="1" si="313"/>
        <v>4.9036999999999996E-4</v>
      </c>
      <c r="F1326" s="97">
        <f t="shared" si="310"/>
        <v>1.0925</v>
      </c>
      <c r="G1326" s="98">
        <f t="shared" ca="1" si="314"/>
        <v>1.0005357292249999</v>
      </c>
      <c r="H1326" s="95">
        <f ca="1">TRUNC(PRODUCT(G$10:G1325),15)</f>
        <v>1.2267163481436001</v>
      </c>
      <c r="I1326" s="95">
        <f t="shared" ca="1" si="315"/>
        <v>1.1969626721736999</v>
      </c>
      <c r="J1326" s="95">
        <f t="shared" ca="1" si="316"/>
        <v>1.02485765</v>
      </c>
      <c r="K1326" s="95">
        <f t="shared" ca="1" si="317"/>
        <v>12.428825</v>
      </c>
      <c r="L1326" s="99">
        <f>IF(VLOOKUP(A1326,$U$12:$AD$125,8)=VLOOKUP(A1325,$U$12:$AD$125,8),0,VLOOKUP(A1326,U$12:$AD$125,8))</f>
        <v>0</v>
      </c>
      <c r="M1326" s="100">
        <f>IF(L1326&gt;0,VLOOKUP(L1326,T$12:$AC$125,7),0)</f>
        <v>0</v>
      </c>
      <c r="N1326" s="95">
        <f t="shared" si="308"/>
        <v>0</v>
      </c>
      <c r="O1326" s="95">
        <f t="shared" ca="1" si="318"/>
        <v>12.428825</v>
      </c>
      <c r="P1326" s="101" t="str">
        <f t="shared" si="319"/>
        <v>J=</v>
      </c>
      <c r="Q1326" s="102">
        <f t="shared" si="320"/>
        <v>44854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  <c r="FI1326" s="20"/>
      <c r="FJ1326" s="20"/>
      <c r="FK1326" s="20"/>
      <c r="FL1326" s="20"/>
      <c r="FM1326" s="20"/>
      <c r="FN1326" s="20"/>
      <c r="FO1326" s="20"/>
      <c r="FP1326" s="20"/>
    </row>
    <row r="1327" spans="1:175" x14ac:dyDescent="0.2">
      <c r="A1327" s="93">
        <f t="shared" si="309"/>
        <v>44742</v>
      </c>
      <c r="B1327" s="94">
        <f t="shared" ca="1" si="311"/>
        <v>512.70334500000001</v>
      </c>
      <c r="C1327" s="95">
        <f t="shared" si="312"/>
        <v>500</v>
      </c>
      <c r="D1327" s="96">
        <f ca="1">IF(A1327&lt;$B$1,VLOOKUP(A1327,[1]DI!$A$4:$B$15000,2,FALSE),0)</f>
        <v>0.13150000000000001</v>
      </c>
      <c r="E1327" s="95">
        <f t="shared" ca="1" si="313"/>
        <v>4.9036999999999996E-4</v>
      </c>
      <c r="F1327" s="97">
        <f t="shared" si="310"/>
        <v>1.0925</v>
      </c>
      <c r="G1327" s="98">
        <f t="shared" ca="1" si="314"/>
        <v>1.0005357292249999</v>
      </c>
      <c r="H1327" s="95">
        <f ca="1">TRUNC(PRODUCT(G$10:G1326),15)</f>
        <v>1.2273735359420901</v>
      </c>
      <c r="I1327" s="95">
        <f t="shared" ca="1" si="315"/>
        <v>1.1969626721736999</v>
      </c>
      <c r="J1327" s="95">
        <f t="shared" ca="1" si="316"/>
        <v>1.0254066900000001</v>
      </c>
      <c r="K1327" s="95">
        <f t="shared" ca="1" si="317"/>
        <v>12.703345000000001</v>
      </c>
      <c r="L1327" s="99">
        <f>IF(VLOOKUP(A1327,$U$12:$AD$125,8)=VLOOKUP(A1326,$U$12:$AD$125,8),0,VLOOKUP(A1327,U$12:$AD$125,8))</f>
        <v>0</v>
      </c>
      <c r="M1327" s="100">
        <f>IF(L1327&gt;0,VLOOKUP(L1327,T$12:$AC$125,7),0)</f>
        <v>0</v>
      </c>
      <c r="N1327" s="95">
        <f t="shared" si="308"/>
        <v>0</v>
      </c>
      <c r="O1327" s="95">
        <f t="shared" ca="1" si="318"/>
        <v>12.703345000000001</v>
      </c>
      <c r="P1327" s="101" t="str">
        <f t="shared" si="319"/>
        <v>J=</v>
      </c>
      <c r="Q1327" s="102">
        <f t="shared" si="320"/>
        <v>44854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  <c r="FI1327" s="20"/>
      <c r="FJ1327" s="20"/>
      <c r="FK1327" s="20"/>
      <c r="FL1327" s="20"/>
      <c r="FM1327" s="20"/>
      <c r="FN1327" s="20"/>
      <c r="FO1327" s="20"/>
      <c r="FP1327" s="20"/>
    </row>
    <row r="1328" spans="1:175" x14ac:dyDescent="0.2">
      <c r="A1328" s="93">
        <f t="shared" si="309"/>
        <v>44743</v>
      </c>
      <c r="B1328" s="94">
        <f t="shared" ca="1" si="311"/>
        <v>512.97801500000003</v>
      </c>
      <c r="C1328" s="95">
        <f t="shared" si="312"/>
        <v>500</v>
      </c>
      <c r="D1328" s="96">
        <f ca="1">IF(A1328&lt;$B$1,VLOOKUP(A1328,[1]DI!$A$4:$B$15000,2,FALSE),0)</f>
        <v>0.13150000000000001</v>
      </c>
      <c r="E1328" s="95">
        <f t="shared" ca="1" si="313"/>
        <v>4.9036999999999996E-4</v>
      </c>
      <c r="F1328" s="97">
        <f t="shared" si="310"/>
        <v>1.0925</v>
      </c>
      <c r="G1328" s="98">
        <f t="shared" ca="1" si="314"/>
        <v>1.0005357292249999</v>
      </c>
      <c r="H1328" s="95">
        <f ca="1">TRUNC(PRODUCT(G$10:G1327),15)</f>
        <v>1.2280310758152899</v>
      </c>
      <c r="I1328" s="95">
        <f t="shared" ca="1" si="315"/>
        <v>1.1969626721736999</v>
      </c>
      <c r="J1328" s="95">
        <f t="shared" ca="1" si="316"/>
        <v>1.0259560299999999</v>
      </c>
      <c r="K1328" s="95">
        <f t="shared" ca="1" si="317"/>
        <v>12.978014999999999</v>
      </c>
      <c r="L1328" s="99">
        <f>IF(VLOOKUP(A1328,$U$12:$AD$125,8)=VLOOKUP(A1327,$U$12:$AD$125,8),0,VLOOKUP(A1328,U$12:$AD$125,8))</f>
        <v>0</v>
      </c>
      <c r="M1328" s="100">
        <f>IF(L1328&gt;0,VLOOKUP(L1328,T$12:$AC$125,7),0)</f>
        <v>0</v>
      </c>
      <c r="N1328" s="95">
        <f t="shared" si="308"/>
        <v>0</v>
      </c>
      <c r="O1328" s="95">
        <f t="shared" ca="1" si="318"/>
        <v>12.978014999999999</v>
      </c>
      <c r="P1328" s="101" t="str">
        <f t="shared" si="319"/>
        <v>J=</v>
      </c>
      <c r="Q1328" s="102">
        <f t="shared" si="320"/>
        <v>44854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  <c r="FI1328" s="20"/>
      <c r="FJ1328" s="20"/>
      <c r="FK1328" s="20"/>
      <c r="FL1328" s="20"/>
      <c r="FM1328" s="20"/>
      <c r="FN1328" s="20"/>
      <c r="FO1328" s="20"/>
      <c r="FP1328" s="20"/>
    </row>
    <row r="1329" spans="1:175" x14ac:dyDescent="0.2">
      <c r="A1329" s="93">
        <f t="shared" si="309"/>
        <v>44744</v>
      </c>
      <c r="B1329" s="94">
        <f t="shared" ca="1" si="311"/>
        <v>513.252835</v>
      </c>
      <c r="C1329" s="95">
        <f t="shared" si="312"/>
        <v>500</v>
      </c>
      <c r="D1329" s="96">
        <f ca="1">IF(A1329&lt;$B$1,VLOOKUP(A1329,[1]DI!$A$4:$B$15000,2,FALSE),0)</f>
        <v>0</v>
      </c>
      <c r="E1329" s="95">
        <f t="shared" ca="1" si="313"/>
        <v>0</v>
      </c>
      <c r="F1329" s="97">
        <f t="shared" si="310"/>
        <v>1.0925</v>
      </c>
      <c r="G1329" s="98">
        <f t="shared" ca="1" si="314"/>
        <v>1</v>
      </c>
      <c r="H1329" s="95">
        <f ca="1">TRUNC(PRODUCT(G$10:G1328),15)</f>
        <v>1.22868896795181</v>
      </c>
      <c r="I1329" s="95">
        <f t="shared" ca="1" si="315"/>
        <v>1.1969626721736999</v>
      </c>
      <c r="J1329" s="95">
        <f t="shared" ca="1" si="316"/>
        <v>1.0265056699999999</v>
      </c>
      <c r="K1329" s="95">
        <f t="shared" ca="1" si="317"/>
        <v>13.252834999999999</v>
      </c>
      <c r="L1329" s="99">
        <f>IF(VLOOKUP(A1329,$U$12:$AD$125,8)=VLOOKUP(A1328,$U$12:$AD$125,8),0,VLOOKUP(A1329,U$12:$AD$125,8))</f>
        <v>0</v>
      </c>
      <c r="M1329" s="100">
        <f>IF(L1329&gt;0,VLOOKUP(L1329,T$12:$AC$125,7),0)</f>
        <v>0</v>
      </c>
      <c r="N1329" s="95">
        <f t="shared" si="308"/>
        <v>0</v>
      </c>
      <c r="O1329" s="95">
        <f t="shared" ca="1" si="318"/>
        <v>13.252834999999999</v>
      </c>
      <c r="P1329" s="101" t="str">
        <f t="shared" si="319"/>
        <v>J=</v>
      </c>
      <c r="Q1329" s="102">
        <f t="shared" si="320"/>
        <v>44854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  <c r="FI1329" s="20"/>
      <c r="FJ1329" s="20"/>
      <c r="FK1329" s="20"/>
      <c r="FL1329" s="20"/>
      <c r="FM1329" s="20"/>
      <c r="FN1329" s="20"/>
      <c r="FO1329" s="20"/>
      <c r="FP1329" s="20"/>
    </row>
    <row r="1330" spans="1:175" x14ac:dyDescent="0.2">
      <c r="A1330" s="93">
        <f t="shared" si="309"/>
        <v>44745</v>
      </c>
      <c r="B1330" s="94">
        <f t="shared" ca="1" si="311"/>
        <v>513.252835</v>
      </c>
      <c r="C1330" s="95">
        <f t="shared" si="312"/>
        <v>500</v>
      </c>
      <c r="D1330" s="96">
        <f ca="1">IF(A1330&lt;$B$1,VLOOKUP(A1330,[1]DI!$A$4:$B$15000,2,FALSE),0)</f>
        <v>0</v>
      </c>
      <c r="E1330" s="95">
        <f t="shared" ca="1" si="313"/>
        <v>0</v>
      </c>
      <c r="F1330" s="97">
        <f t="shared" si="310"/>
        <v>1.0925</v>
      </c>
      <c r="G1330" s="98">
        <f t="shared" ca="1" si="314"/>
        <v>1</v>
      </c>
      <c r="H1330" s="95">
        <f ca="1">TRUNC(PRODUCT(G$10:G1329),15)</f>
        <v>1.22868896795181</v>
      </c>
      <c r="I1330" s="95">
        <f t="shared" ca="1" si="315"/>
        <v>1.1969626721736999</v>
      </c>
      <c r="J1330" s="95">
        <f t="shared" ca="1" si="316"/>
        <v>1.0265056699999999</v>
      </c>
      <c r="K1330" s="95">
        <f t="shared" ca="1" si="317"/>
        <v>13.252834999999999</v>
      </c>
      <c r="L1330" s="99">
        <f>IF(VLOOKUP(A1330,$U$12:$AD$125,8)=VLOOKUP(A1329,$U$12:$AD$125,8),0,VLOOKUP(A1330,U$12:$AD$125,8))</f>
        <v>0</v>
      </c>
      <c r="M1330" s="100">
        <f>IF(L1330&gt;0,VLOOKUP(L1330,T$12:$AC$125,7),0)</f>
        <v>0</v>
      </c>
      <c r="N1330" s="95">
        <f t="shared" si="308"/>
        <v>0</v>
      </c>
      <c r="O1330" s="95">
        <f t="shared" ca="1" si="318"/>
        <v>13.252834999999999</v>
      </c>
      <c r="P1330" s="101" t="str">
        <f t="shared" si="319"/>
        <v>J=</v>
      </c>
      <c r="Q1330" s="102">
        <f t="shared" si="320"/>
        <v>44854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  <c r="FI1330" s="20"/>
      <c r="FJ1330" s="20"/>
      <c r="FK1330" s="20"/>
      <c r="FL1330" s="20"/>
      <c r="FM1330" s="20"/>
      <c r="FN1330" s="20"/>
      <c r="FO1330" s="20"/>
      <c r="FP1330" s="20"/>
    </row>
    <row r="1331" spans="1:175" x14ac:dyDescent="0.2">
      <c r="A1331" s="93">
        <f t="shared" si="309"/>
        <v>44746</v>
      </c>
      <c r="B1331" s="94">
        <f t="shared" ca="1" si="311"/>
        <v>513.252835</v>
      </c>
      <c r="C1331" s="95">
        <f t="shared" si="312"/>
        <v>500</v>
      </c>
      <c r="D1331" s="96">
        <f ca="1">IF(A1331&lt;$B$1,VLOOKUP(A1331,[1]DI!$A$4:$B$15000,2,FALSE),0)</f>
        <v>0.13150000000000001</v>
      </c>
      <c r="E1331" s="95">
        <f t="shared" ca="1" si="313"/>
        <v>4.9036999999999996E-4</v>
      </c>
      <c r="F1331" s="97">
        <f t="shared" si="310"/>
        <v>1.0925</v>
      </c>
      <c r="G1331" s="98">
        <f t="shared" ca="1" si="314"/>
        <v>1.0005357292249999</v>
      </c>
      <c r="H1331" s="95">
        <f ca="1">TRUNC(PRODUCT(G$10:G1330),15)</f>
        <v>1.22868896795181</v>
      </c>
      <c r="I1331" s="95">
        <f t="shared" ca="1" si="315"/>
        <v>1.1969626721736999</v>
      </c>
      <c r="J1331" s="95">
        <f t="shared" ca="1" si="316"/>
        <v>1.0265056699999999</v>
      </c>
      <c r="K1331" s="95">
        <f t="shared" ca="1" si="317"/>
        <v>13.252834999999999</v>
      </c>
      <c r="L1331" s="99">
        <f>IF(VLOOKUP(A1331,$U$12:$AD$125,8)=VLOOKUP(A1330,$U$12:$AD$125,8),0,VLOOKUP(A1331,U$12:$AD$125,8))</f>
        <v>0</v>
      </c>
      <c r="M1331" s="100">
        <f>IF(L1331&gt;0,VLOOKUP(L1331,T$12:$AC$125,7),0)</f>
        <v>0</v>
      </c>
      <c r="N1331" s="95">
        <f t="shared" si="308"/>
        <v>0</v>
      </c>
      <c r="O1331" s="95">
        <f t="shared" ca="1" si="318"/>
        <v>13.252834999999999</v>
      </c>
      <c r="P1331" s="101" t="str">
        <f t="shared" si="319"/>
        <v>J=</v>
      </c>
      <c r="Q1331" s="102">
        <f t="shared" si="320"/>
        <v>44854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  <c r="FI1331" s="20"/>
      <c r="FJ1331" s="20"/>
      <c r="FK1331" s="20"/>
      <c r="FL1331" s="20"/>
      <c r="FM1331" s="20"/>
      <c r="FN1331" s="20"/>
      <c r="FO1331" s="20"/>
      <c r="FP1331" s="20"/>
    </row>
    <row r="1332" spans="1:175" x14ac:dyDescent="0.2">
      <c r="A1332" s="93">
        <f t="shared" si="309"/>
        <v>44747</v>
      </c>
      <c r="B1332" s="94">
        <f t="shared" ca="1" si="311"/>
        <v>513.52779999999996</v>
      </c>
      <c r="C1332" s="95">
        <f t="shared" si="312"/>
        <v>500</v>
      </c>
      <c r="D1332" s="96">
        <f ca="1">IF(A1332&lt;$B$1,VLOOKUP(A1332,[1]DI!$A$4:$B$15000,2,FALSE),0)</f>
        <v>0.13150000000000001</v>
      </c>
      <c r="E1332" s="95">
        <f t="shared" ca="1" si="313"/>
        <v>4.9036999999999996E-4</v>
      </c>
      <c r="F1332" s="97">
        <f t="shared" si="310"/>
        <v>1.0925</v>
      </c>
      <c r="G1332" s="98">
        <f t="shared" ca="1" si="314"/>
        <v>1.0005357292249999</v>
      </c>
      <c r="H1332" s="95">
        <f ca="1">TRUNC(PRODUCT(G$10:G1331),15)</f>
        <v>1.2293472125403799</v>
      </c>
      <c r="I1332" s="95">
        <f t="shared" ca="1" si="315"/>
        <v>1.1969626721736999</v>
      </c>
      <c r="J1332" s="95">
        <f t="shared" ca="1" si="316"/>
        <v>1.0270556</v>
      </c>
      <c r="K1332" s="95">
        <f t="shared" ca="1" si="317"/>
        <v>13.527799999999999</v>
      </c>
      <c r="L1332" s="99">
        <f>IF(VLOOKUP(A1332,$U$12:$AD$125,8)=VLOOKUP(A1331,$U$12:$AD$125,8),0,VLOOKUP(A1332,U$12:$AD$125,8))</f>
        <v>0</v>
      </c>
      <c r="M1332" s="100">
        <f>IF(L1332&gt;0,VLOOKUP(L1332,T$12:$AC$125,7),0)</f>
        <v>0</v>
      </c>
      <c r="N1332" s="95">
        <f t="shared" si="308"/>
        <v>0</v>
      </c>
      <c r="O1332" s="95">
        <f t="shared" ca="1" si="318"/>
        <v>13.527799999999999</v>
      </c>
      <c r="P1332" s="101" t="str">
        <f t="shared" si="319"/>
        <v>J=</v>
      </c>
      <c r="Q1332" s="102">
        <f t="shared" si="320"/>
        <v>44854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  <c r="FI1332" s="20"/>
      <c r="FJ1332" s="20"/>
      <c r="FK1332" s="20"/>
      <c r="FL1332" s="20"/>
      <c r="FM1332" s="20"/>
      <c r="FN1332" s="20"/>
      <c r="FO1332" s="20"/>
      <c r="FP1332" s="20"/>
    </row>
    <row r="1333" spans="1:175" x14ac:dyDescent="0.2">
      <c r="A1333" s="93">
        <f t="shared" si="309"/>
        <v>44748</v>
      </c>
      <c r="B1333" s="94">
        <f t="shared" ca="1" si="311"/>
        <v>513.80291</v>
      </c>
      <c r="C1333" s="95">
        <f t="shared" si="312"/>
        <v>500</v>
      </c>
      <c r="D1333" s="96">
        <f ca="1">IF(A1333&lt;$B$1,VLOOKUP(A1333,[1]DI!$A$4:$B$15000,2,FALSE),0)</f>
        <v>0.13150000000000001</v>
      </c>
      <c r="E1333" s="95">
        <f t="shared" ca="1" si="313"/>
        <v>4.9036999999999996E-4</v>
      </c>
      <c r="F1333" s="97">
        <f t="shared" si="310"/>
        <v>1.0925</v>
      </c>
      <c r="G1333" s="98">
        <f t="shared" ca="1" si="314"/>
        <v>1.0005357292249999</v>
      </c>
      <c r="H1333" s="95">
        <f ca="1">TRUNC(PRODUCT(G$10:G1332),15)</f>
        <v>1.2300058097698101</v>
      </c>
      <c r="I1333" s="95">
        <f t="shared" ca="1" si="315"/>
        <v>1.1969626721736999</v>
      </c>
      <c r="J1333" s="95">
        <f t="shared" ca="1" si="316"/>
        <v>1.02760582</v>
      </c>
      <c r="K1333" s="95">
        <f t="shared" ca="1" si="317"/>
        <v>13.802910000000001</v>
      </c>
      <c r="L1333" s="99">
        <f>IF(VLOOKUP(A1333,$U$12:$AD$125,8)=VLOOKUP(A1332,$U$12:$AD$125,8),0,VLOOKUP(A1333,U$12:$AD$125,8))</f>
        <v>0</v>
      </c>
      <c r="M1333" s="100">
        <f>IF(L1333&gt;0,VLOOKUP(L1333,T$12:$AC$125,7),0)</f>
        <v>0</v>
      </c>
      <c r="N1333" s="95">
        <f t="shared" si="308"/>
        <v>0</v>
      </c>
      <c r="O1333" s="95">
        <f t="shared" ca="1" si="318"/>
        <v>13.802910000000001</v>
      </c>
      <c r="P1333" s="101" t="str">
        <f t="shared" si="319"/>
        <v>J=</v>
      </c>
      <c r="Q1333" s="102">
        <f t="shared" si="320"/>
        <v>44854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  <c r="FI1333" s="20"/>
      <c r="FJ1333" s="20"/>
      <c r="FK1333" s="20"/>
      <c r="FL1333" s="20"/>
      <c r="FM1333" s="20"/>
      <c r="FN1333" s="20"/>
      <c r="FO1333" s="20"/>
      <c r="FP1333" s="20"/>
    </row>
    <row r="1334" spans="1:175" x14ac:dyDescent="0.2">
      <c r="A1334" s="93">
        <f t="shared" si="309"/>
        <v>44749</v>
      </c>
      <c r="B1334" s="94">
        <f t="shared" ca="1" si="311"/>
        <v>514.07817</v>
      </c>
      <c r="C1334" s="95">
        <f t="shared" si="312"/>
        <v>500</v>
      </c>
      <c r="D1334" s="96">
        <f ca="1">IF(A1334&lt;$B$1,VLOOKUP(A1334,[1]DI!$A$4:$B$15000,2,FALSE),0)</f>
        <v>0.13150000000000001</v>
      </c>
      <c r="E1334" s="95">
        <f t="shared" ca="1" si="313"/>
        <v>4.9036999999999996E-4</v>
      </c>
      <c r="F1334" s="97">
        <f t="shared" si="310"/>
        <v>1.0925</v>
      </c>
      <c r="G1334" s="98">
        <f t="shared" ca="1" si="314"/>
        <v>1.0005357292249999</v>
      </c>
      <c r="H1334" s="95">
        <f ca="1">TRUNC(PRODUCT(G$10:G1333),15)</f>
        <v>1.2306647598290199</v>
      </c>
      <c r="I1334" s="95">
        <f t="shared" ca="1" si="315"/>
        <v>1.1969626721736999</v>
      </c>
      <c r="J1334" s="95">
        <f t="shared" ca="1" si="316"/>
        <v>1.02815634</v>
      </c>
      <c r="K1334" s="95">
        <f t="shared" ca="1" si="317"/>
        <v>14.07817</v>
      </c>
      <c r="L1334" s="99">
        <f>IF(VLOOKUP(A1334,$U$12:$AD$125,8)=VLOOKUP(A1333,$U$12:$AD$125,8),0,VLOOKUP(A1334,U$12:$AD$125,8))</f>
        <v>0</v>
      </c>
      <c r="M1334" s="100">
        <f>IF(L1334&gt;0,VLOOKUP(L1334,T$12:$AC$125,7),0)</f>
        <v>0</v>
      </c>
      <c r="N1334" s="95">
        <f t="shared" si="308"/>
        <v>0</v>
      </c>
      <c r="O1334" s="95">
        <f t="shared" ca="1" si="318"/>
        <v>14.07817</v>
      </c>
      <c r="P1334" s="101" t="str">
        <f t="shared" si="319"/>
        <v>J=</v>
      </c>
      <c r="Q1334" s="102">
        <f t="shared" si="320"/>
        <v>44854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  <c r="FI1334" s="20"/>
      <c r="FJ1334" s="20"/>
      <c r="FK1334" s="20"/>
      <c r="FL1334" s="20"/>
      <c r="FM1334" s="20"/>
      <c r="FN1334" s="20"/>
      <c r="FO1334" s="20"/>
      <c r="FP1334" s="20"/>
    </row>
    <row r="1335" spans="1:175" x14ac:dyDescent="0.2">
      <c r="A1335" s="93">
        <f t="shared" si="309"/>
        <v>44750</v>
      </c>
      <c r="B1335" s="94">
        <f t="shared" ca="1" si="311"/>
        <v>514.35357499999998</v>
      </c>
      <c r="C1335" s="95">
        <f t="shared" si="312"/>
        <v>500</v>
      </c>
      <c r="D1335" s="96">
        <f ca="1">IF(A1335&lt;$B$1,VLOOKUP(A1335,[1]DI!$A$4:$B$15000,2,FALSE),0)</f>
        <v>0.13150000000000001</v>
      </c>
      <c r="E1335" s="95">
        <f t="shared" ca="1" si="313"/>
        <v>4.9036999999999996E-4</v>
      </c>
      <c r="F1335" s="97">
        <f t="shared" si="310"/>
        <v>1.0925</v>
      </c>
      <c r="G1335" s="98">
        <f t="shared" ca="1" si="314"/>
        <v>1.0005357292249999</v>
      </c>
      <c r="H1335" s="95">
        <f ca="1">TRUNC(PRODUCT(G$10:G1334),15)</f>
        <v>1.2313240629070401</v>
      </c>
      <c r="I1335" s="95">
        <f t="shared" ca="1" si="315"/>
        <v>1.1969626721736999</v>
      </c>
      <c r="J1335" s="95">
        <f t="shared" ca="1" si="316"/>
        <v>1.02870715</v>
      </c>
      <c r="K1335" s="95">
        <f t="shared" ca="1" si="317"/>
        <v>14.353574999999999</v>
      </c>
      <c r="L1335" s="99">
        <f>IF(VLOOKUP(A1335,$U$12:$AD$125,8)=VLOOKUP(A1334,$U$12:$AD$125,8),0,VLOOKUP(A1335,U$12:$AD$125,8))</f>
        <v>0</v>
      </c>
      <c r="M1335" s="100">
        <f>IF(L1335&gt;0,VLOOKUP(L1335,T$12:$AC$125,7),0)</f>
        <v>0</v>
      </c>
      <c r="N1335" s="95">
        <f t="shared" si="308"/>
        <v>0</v>
      </c>
      <c r="O1335" s="95">
        <f t="shared" ca="1" si="318"/>
        <v>14.353574999999999</v>
      </c>
      <c r="P1335" s="101" t="str">
        <f t="shared" si="319"/>
        <v>J=</v>
      </c>
      <c r="Q1335" s="102">
        <f t="shared" si="320"/>
        <v>44854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  <c r="FI1335" s="20"/>
      <c r="FJ1335" s="20"/>
      <c r="FK1335" s="20"/>
      <c r="FL1335" s="20"/>
      <c r="FM1335" s="20"/>
      <c r="FN1335" s="20"/>
      <c r="FO1335" s="20"/>
      <c r="FP1335" s="20"/>
    </row>
    <row r="1336" spans="1:175" x14ac:dyDescent="0.2">
      <c r="A1336" s="93">
        <f t="shared" si="309"/>
        <v>44751</v>
      </c>
      <c r="B1336" s="94">
        <f t="shared" ca="1" si="311"/>
        <v>514.62913000000003</v>
      </c>
      <c r="C1336" s="95">
        <f t="shared" si="312"/>
        <v>500</v>
      </c>
      <c r="D1336" s="96">
        <f ca="1">IF(A1336&lt;$B$1,VLOOKUP(A1336,[1]DI!$A$4:$B$15000,2,FALSE),0)</f>
        <v>0</v>
      </c>
      <c r="E1336" s="95">
        <f t="shared" ca="1" si="313"/>
        <v>0</v>
      </c>
      <c r="F1336" s="97">
        <f t="shared" si="310"/>
        <v>1.0925</v>
      </c>
      <c r="G1336" s="98">
        <f t="shared" ca="1" si="314"/>
        <v>1</v>
      </c>
      <c r="H1336" s="95">
        <f ca="1">TRUNC(PRODUCT(G$10:G1335),15)</f>
        <v>1.2319837191929801</v>
      </c>
      <c r="I1336" s="95">
        <f t="shared" ca="1" si="315"/>
        <v>1.1969626721736999</v>
      </c>
      <c r="J1336" s="95">
        <f t="shared" ca="1" si="316"/>
        <v>1.02925826</v>
      </c>
      <c r="K1336" s="95">
        <f t="shared" ca="1" si="317"/>
        <v>14.62913</v>
      </c>
      <c r="L1336" s="99">
        <f>IF(VLOOKUP(A1336,$U$12:$AD$125,8)=VLOOKUP(A1335,$U$12:$AD$125,8),0,VLOOKUP(A1336,U$12:$AD$125,8))</f>
        <v>0</v>
      </c>
      <c r="M1336" s="100">
        <f>IF(L1336&gt;0,VLOOKUP(L1336,T$12:$AC$125,7),0)</f>
        <v>0</v>
      </c>
      <c r="N1336" s="95">
        <f t="shared" si="308"/>
        <v>0</v>
      </c>
      <c r="O1336" s="95">
        <f t="shared" ca="1" si="318"/>
        <v>14.62913</v>
      </c>
      <c r="P1336" s="101" t="str">
        <f t="shared" si="319"/>
        <v>J=</v>
      </c>
      <c r="Q1336" s="102">
        <f t="shared" si="320"/>
        <v>44854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  <c r="FI1336" s="20"/>
      <c r="FJ1336" s="20"/>
      <c r="FK1336" s="20"/>
      <c r="FL1336" s="20"/>
      <c r="FM1336" s="20"/>
      <c r="FN1336" s="20"/>
      <c r="FO1336" s="20"/>
      <c r="FP1336" s="20"/>
    </row>
    <row r="1337" spans="1:175" x14ac:dyDescent="0.2">
      <c r="A1337" s="93">
        <f t="shared" si="309"/>
        <v>44752</v>
      </c>
      <c r="B1337" s="94">
        <f t="shared" ca="1" si="311"/>
        <v>514.62913000000003</v>
      </c>
      <c r="C1337" s="95">
        <f t="shared" si="312"/>
        <v>500</v>
      </c>
      <c r="D1337" s="96">
        <f ca="1">IF(A1337&lt;$B$1,VLOOKUP(A1337,[1]DI!$A$4:$B$15000,2,FALSE),0)</f>
        <v>0</v>
      </c>
      <c r="E1337" s="95">
        <f t="shared" ca="1" si="313"/>
        <v>0</v>
      </c>
      <c r="F1337" s="97">
        <f t="shared" si="310"/>
        <v>1.0925</v>
      </c>
      <c r="G1337" s="98">
        <f t="shared" ca="1" si="314"/>
        <v>1</v>
      </c>
      <c r="H1337" s="95">
        <f ca="1">TRUNC(PRODUCT(G$10:G1336),15)</f>
        <v>1.2319837191929801</v>
      </c>
      <c r="I1337" s="95">
        <f t="shared" ca="1" si="315"/>
        <v>1.1969626721736999</v>
      </c>
      <c r="J1337" s="95">
        <f t="shared" ca="1" si="316"/>
        <v>1.02925826</v>
      </c>
      <c r="K1337" s="95">
        <f t="shared" ca="1" si="317"/>
        <v>14.62913</v>
      </c>
      <c r="L1337" s="99">
        <f>IF(VLOOKUP(A1337,$U$12:$AD$125,8)=VLOOKUP(A1336,$U$12:$AD$125,8),0,VLOOKUP(A1337,U$12:$AD$125,8))</f>
        <v>0</v>
      </c>
      <c r="M1337" s="100">
        <f>IF(L1337&gt;0,VLOOKUP(L1337,T$12:$AC$125,7),0)</f>
        <v>0</v>
      </c>
      <c r="N1337" s="95">
        <f t="shared" si="308"/>
        <v>0</v>
      </c>
      <c r="O1337" s="95">
        <f t="shared" ca="1" si="318"/>
        <v>14.62913</v>
      </c>
      <c r="P1337" s="101" t="str">
        <f t="shared" si="319"/>
        <v>J=</v>
      </c>
      <c r="Q1337" s="102">
        <f t="shared" si="320"/>
        <v>44854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  <c r="FI1337" s="20"/>
      <c r="FJ1337" s="20"/>
      <c r="FK1337" s="20"/>
      <c r="FL1337" s="20"/>
      <c r="FM1337" s="20"/>
      <c r="FN1337" s="20"/>
      <c r="FO1337" s="20"/>
      <c r="FP1337" s="20"/>
    </row>
    <row r="1338" spans="1:175" x14ac:dyDescent="0.2">
      <c r="A1338" s="93">
        <f t="shared" si="309"/>
        <v>44753</v>
      </c>
      <c r="B1338" s="94">
        <f t="shared" ca="1" si="311"/>
        <v>514.62913000000003</v>
      </c>
      <c r="C1338" s="95">
        <f t="shared" si="312"/>
        <v>500</v>
      </c>
      <c r="D1338" s="96">
        <f ca="1">IF(A1338&lt;$B$1,VLOOKUP(A1338,[1]DI!$A$4:$B$15000,2,FALSE),0)</f>
        <v>0.13150000000000001</v>
      </c>
      <c r="E1338" s="95">
        <f t="shared" ca="1" si="313"/>
        <v>4.9036999999999996E-4</v>
      </c>
      <c r="F1338" s="97">
        <f t="shared" si="310"/>
        <v>1.0925</v>
      </c>
      <c r="G1338" s="98">
        <f t="shared" ca="1" si="314"/>
        <v>1.0005357292249999</v>
      </c>
      <c r="H1338" s="95">
        <f ca="1">TRUNC(PRODUCT(G$10:G1337),15)</f>
        <v>1.2319837191929801</v>
      </c>
      <c r="I1338" s="95">
        <f t="shared" ca="1" si="315"/>
        <v>1.1969626721736999</v>
      </c>
      <c r="J1338" s="95">
        <f t="shared" ca="1" si="316"/>
        <v>1.02925826</v>
      </c>
      <c r="K1338" s="95">
        <f t="shared" ca="1" si="317"/>
        <v>14.62913</v>
      </c>
      <c r="L1338" s="99">
        <f>IF(VLOOKUP(A1338,$U$12:$AD$125,8)=VLOOKUP(A1337,$U$12:$AD$125,8),0,VLOOKUP(A1338,U$12:$AD$125,8))</f>
        <v>0</v>
      </c>
      <c r="M1338" s="100">
        <f>IF(L1338&gt;0,VLOOKUP(L1338,T$12:$AC$125,7),0)</f>
        <v>0</v>
      </c>
      <c r="N1338" s="95">
        <f t="shared" si="308"/>
        <v>0</v>
      </c>
      <c r="O1338" s="95">
        <f t="shared" ca="1" si="318"/>
        <v>14.62913</v>
      </c>
      <c r="P1338" s="101" t="str">
        <f t="shared" si="319"/>
        <v>J=</v>
      </c>
      <c r="Q1338" s="102">
        <f t="shared" si="320"/>
        <v>44854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  <c r="FI1338" s="20"/>
      <c r="FJ1338" s="20"/>
      <c r="FK1338" s="20"/>
      <c r="FL1338" s="20"/>
      <c r="FM1338" s="20"/>
      <c r="FN1338" s="20"/>
      <c r="FO1338" s="20"/>
      <c r="FP1338" s="20"/>
    </row>
    <row r="1339" spans="1:175" x14ac:dyDescent="0.2">
      <c r="A1339" s="93">
        <f t="shared" si="309"/>
        <v>44754</v>
      </c>
      <c r="B1339" s="94">
        <f t="shared" ca="1" si="311"/>
        <v>514.90483499000004</v>
      </c>
      <c r="C1339" s="95">
        <f t="shared" si="312"/>
        <v>500</v>
      </c>
      <c r="D1339" s="96">
        <f ca="1">IF(A1339&lt;$B$1,VLOOKUP(A1339,[1]DI!$A$4:$B$15000,2,FALSE),0)</f>
        <v>0.13150000000000001</v>
      </c>
      <c r="E1339" s="95">
        <f t="shared" ca="1" si="313"/>
        <v>4.9036999999999996E-4</v>
      </c>
      <c r="F1339" s="97">
        <f t="shared" si="310"/>
        <v>1.0925</v>
      </c>
      <c r="G1339" s="98">
        <f t="shared" ca="1" si="314"/>
        <v>1.0005357292249999</v>
      </c>
      <c r="H1339" s="95">
        <f ca="1">TRUNC(PRODUCT(G$10:G1338),15)</f>
        <v>1.2326437288760801</v>
      </c>
      <c r="I1339" s="95">
        <f t="shared" ca="1" si="315"/>
        <v>1.1969626721736999</v>
      </c>
      <c r="J1339" s="95">
        <f t="shared" ca="1" si="316"/>
        <v>1.0298096699999999</v>
      </c>
      <c r="K1339" s="95">
        <f t="shared" ca="1" si="317"/>
        <v>14.904834989999999</v>
      </c>
      <c r="L1339" s="99">
        <f>IF(VLOOKUP(A1339,$U$12:$AD$125,8)=VLOOKUP(A1338,$U$12:$AD$125,8),0,VLOOKUP(A1339,U$12:$AD$125,8))</f>
        <v>0</v>
      </c>
      <c r="M1339" s="100">
        <f>IF(L1339&gt;0,VLOOKUP(L1339,T$12:$AC$125,7),0)</f>
        <v>0</v>
      </c>
      <c r="N1339" s="95">
        <f t="shared" si="308"/>
        <v>0</v>
      </c>
      <c r="O1339" s="95">
        <f t="shared" ca="1" si="318"/>
        <v>14.904834989999999</v>
      </c>
      <c r="P1339" s="101" t="str">
        <f t="shared" si="319"/>
        <v>J=</v>
      </c>
      <c r="Q1339" s="102">
        <f t="shared" si="320"/>
        <v>44854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  <c r="FI1339" s="20"/>
      <c r="FJ1339" s="20"/>
      <c r="FK1339" s="20"/>
      <c r="FL1339" s="20"/>
      <c r="FM1339" s="20"/>
      <c r="FN1339" s="20"/>
      <c r="FO1339" s="20"/>
      <c r="FP1339" s="20"/>
    </row>
    <row r="1340" spans="1:175" x14ac:dyDescent="0.2">
      <c r="A1340" s="93">
        <f t="shared" si="309"/>
        <v>44755</v>
      </c>
      <c r="B1340" s="94">
        <f t="shared" ca="1" si="311"/>
        <v>515.18067999000004</v>
      </c>
      <c r="C1340" s="95">
        <f t="shared" si="312"/>
        <v>500</v>
      </c>
      <c r="D1340" s="96">
        <f ca="1">IF(A1340&lt;$B$1,VLOOKUP(A1340,[1]DI!$A$4:$B$15000,2,FALSE),0)</f>
        <v>0.13150000000000001</v>
      </c>
      <c r="E1340" s="95">
        <f t="shared" ca="1" si="313"/>
        <v>4.9036999999999996E-4</v>
      </c>
      <c r="F1340" s="97">
        <f t="shared" si="310"/>
        <v>1.0925</v>
      </c>
      <c r="G1340" s="98">
        <f t="shared" ca="1" si="314"/>
        <v>1.0005357292249999</v>
      </c>
      <c r="H1340" s="95">
        <f ca="1">TRUNC(PRODUCT(G$10:G1339),15)</f>
        <v>1.23330409214565</v>
      </c>
      <c r="I1340" s="95">
        <f t="shared" ca="1" si="315"/>
        <v>1.1969626721736999</v>
      </c>
      <c r="J1340" s="95">
        <f t="shared" ca="1" si="316"/>
        <v>1.0303613599999999</v>
      </c>
      <c r="K1340" s="95">
        <f t="shared" ca="1" si="317"/>
        <v>15.18067999</v>
      </c>
      <c r="L1340" s="99">
        <f>IF(VLOOKUP(A1340,$U$12:$AD$125,8)=VLOOKUP(A1339,$U$12:$AD$125,8),0,VLOOKUP(A1340,U$12:$AD$125,8))</f>
        <v>0</v>
      </c>
      <c r="M1340" s="100">
        <f>IF(L1340&gt;0,VLOOKUP(L1340,T$12:$AC$125,7),0)</f>
        <v>0</v>
      </c>
      <c r="N1340" s="95">
        <f t="shared" si="308"/>
        <v>0</v>
      </c>
      <c r="O1340" s="95">
        <f t="shared" ca="1" si="318"/>
        <v>15.18067999</v>
      </c>
      <c r="P1340" s="101" t="str">
        <f t="shared" si="319"/>
        <v>J=</v>
      </c>
      <c r="Q1340" s="102">
        <f t="shared" si="320"/>
        <v>44854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  <c r="FI1340" s="20"/>
      <c r="FJ1340" s="20"/>
      <c r="FK1340" s="20"/>
      <c r="FL1340" s="20"/>
      <c r="FM1340" s="20"/>
      <c r="FN1340" s="20"/>
      <c r="FO1340" s="20"/>
      <c r="FP1340" s="20"/>
    </row>
    <row r="1341" spans="1:175" x14ac:dyDescent="0.2">
      <c r="A1341" s="93">
        <f t="shared" si="309"/>
        <v>44756</v>
      </c>
      <c r="B1341" s="94">
        <f t="shared" ca="1" si="311"/>
        <v>515.45668000000001</v>
      </c>
      <c r="C1341" s="95">
        <f t="shared" si="312"/>
        <v>500</v>
      </c>
      <c r="D1341" s="96">
        <f ca="1">IF(A1341&lt;$B$1,VLOOKUP(A1341,[1]DI!$A$4:$B$15000,2,FALSE),0)</f>
        <v>0.13150000000000001</v>
      </c>
      <c r="E1341" s="95">
        <f t="shared" ca="1" si="313"/>
        <v>4.9036999999999996E-4</v>
      </c>
      <c r="F1341" s="97">
        <f t="shared" si="310"/>
        <v>1.0925</v>
      </c>
      <c r="G1341" s="98">
        <f t="shared" ca="1" si="314"/>
        <v>1.0005357292249999</v>
      </c>
      <c r="H1341" s="95">
        <f ca="1">TRUNC(PRODUCT(G$10:G1340),15)</f>
        <v>1.2339648091911199</v>
      </c>
      <c r="I1341" s="95">
        <f t="shared" ca="1" si="315"/>
        <v>1.1969626721736999</v>
      </c>
      <c r="J1341" s="95">
        <f t="shared" ca="1" si="316"/>
        <v>1.03091336</v>
      </c>
      <c r="K1341" s="95">
        <f t="shared" ca="1" si="317"/>
        <v>15.45668</v>
      </c>
      <c r="L1341" s="99">
        <f>IF(VLOOKUP(A1341,$U$12:$AD$125,8)=VLOOKUP(A1340,$U$12:$AD$125,8),0,VLOOKUP(A1341,U$12:$AD$125,8))</f>
        <v>0</v>
      </c>
      <c r="M1341" s="100">
        <f>IF(L1341&gt;0,VLOOKUP(L1341,T$12:$AC$125,7),0)</f>
        <v>0</v>
      </c>
      <c r="N1341" s="95">
        <f t="shared" si="308"/>
        <v>0</v>
      </c>
      <c r="O1341" s="95">
        <f t="shared" ca="1" si="318"/>
        <v>15.45668</v>
      </c>
      <c r="P1341" s="101" t="str">
        <f t="shared" si="319"/>
        <v>J=</v>
      </c>
      <c r="Q1341" s="102">
        <f t="shared" si="320"/>
        <v>44854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  <c r="FI1341" s="20"/>
      <c r="FJ1341" s="20"/>
      <c r="FK1341" s="20"/>
      <c r="FL1341" s="20"/>
      <c r="FM1341" s="20"/>
      <c r="FN1341" s="20"/>
      <c r="FO1341" s="20"/>
      <c r="FP1341" s="20"/>
    </row>
    <row r="1342" spans="1:175" x14ac:dyDescent="0.2">
      <c r="A1342" s="93">
        <f t="shared" si="309"/>
        <v>44757</v>
      </c>
      <c r="B1342" s="94">
        <f t="shared" ca="1" si="311"/>
        <v>515.73282500000005</v>
      </c>
      <c r="C1342" s="95">
        <f t="shared" si="312"/>
        <v>500</v>
      </c>
      <c r="D1342" s="96">
        <f ca="1">IF(A1342&lt;$B$1,VLOOKUP(A1342,[1]DI!$A$4:$B$15000,2,FALSE),0)</f>
        <v>0.13150000000000001</v>
      </c>
      <c r="E1342" s="95">
        <f t="shared" ca="1" si="313"/>
        <v>4.9036999999999996E-4</v>
      </c>
      <c r="F1342" s="97">
        <f t="shared" si="310"/>
        <v>1.0925</v>
      </c>
      <c r="G1342" s="98">
        <f t="shared" ca="1" si="314"/>
        <v>1.0005357292249999</v>
      </c>
      <c r="H1342" s="95">
        <f ca="1">TRUNC(PRODUCT(G$10:G1341),15)</f>
        <v>1.23462588020203</v>
      </c>
      <c r="I1342" s="95">
        <f t="shared" ca="1" si="315"/>
        <v>1.1969626721736999</v>
      </c>
      <c r="J1342" s="95">
        <f t="shared" ca="1" si="316"/>
        <v>1.0314656499999999</v>
      </c>
      <c r="K1342" s="95">
        <f t="shared" ca="1" si="317"/>
        <v>15.732825</v>
      </c>
      <c r="L1342" s="99">
        <f>IF(VLOOKUP(A1342,$U$12:$AD$125,8)=VLOOKUP(A1341,$U$12:$AD$125,8),0,VLOOKUP(A1342,U$12:$AD$125,8))</f>
        <v>0</v>
      </c>
      <c r="M1342" s="100">
        <f>IF(L1342&gt;0,VLOOKUP(L1342,T$12:$AC$125,7),0)</f>
        <v>0</v>
      </c>
      <c r="N1342" s="95">
        <f t="shared" si="308"/>
        <v>0</v>
      </c>
      <c r="O1342" s="95">
        <f t="shared" ca="1" si="318"/>
        <v>15.732825</v>
      </c>
      <c r="P1342" s="101" t="str">
        <f t="shared" si="319"/>
        <v>J=</v>
      </c>
      <c r="Q1342" s="102">
        <f t="shared" si="320"/>
        <v>44854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  <c r="FI1342" s="20"/>
      <c r="FJ1342" s="20"/>
      <c r="FK1342" s="20"/>
      <c r="FL1342" s="20"/>
      <c r="FM1342" s="20"/>
      <c r="FN1342" s="20"/>
      <c r="FO1342" s="20"/>
      <c r="FP1342" s="20"/>
    </row>
    <row r="1343" spans="1:175" x14ac:dyDescent="0.2">
      <c r="A1343" s="93">
        <f t="shared" si="309"/>
        <v>44758</v>
      </c>
      <c r="B1343" s="94">
        <f t="shared" ca="1" si="311"/>
        <v>516.00912000000005</v>
      </c>
      <c r="C1343" s="95">
        <f t="shared" si="312"/>
        <v>500</v>
      </c>
      <c r="D1343" s="96">
        <f ca="1">IF(A1343&lt;$B$1,VLOOKUP(A1343,[1]DI!$A$4:$B$15000,2,FALSE),0)</f>
        <v>0</v>
      </c>
      <c r="E1343" s="95">
        <f t="shared" ca="1" si="313"/>
        <v>0</v>
      </c>
      <c r="F1343" s="97">
        <f t="shared" si="310"/>
        <v>1.0925</v>
      </c>
      <c r="G1343" s="98">
        <f t="shared" ca="1" si="314"/>
        <v>1</v>
      </c>
      <c r="H1343" s="95">
        <f ca="1">TRUNC(PRODUCT(G$10:G1342),15)</f>
        <v>1.23528730536799</v>
      </c>
      <c r="I1343" s="95">
        <f t="shared" ca="1" si="315"/>
        <v>1.1969626721736999</v>
      </c>
      <c r="J1343" s="95">
        <f t="shared" ca="1" si="316"/>
        <v>1.03201824</v>
      </c>
      <c r="K1343" s="95">
        <f t="shared" ca="1" si="317"/>
        <v>16.009119999999999</v>
      </c>
      <c r="L1343" s="99">
        <f>IF(VLOOKUP(A1343,$U$12:$AD$125,8)=VLOOKUP(A1342,$U$12:$AD$125,8),0,VLOOKUP(A1343,U$12:$AD$125,8))</f>
        <v>0</v>
      </c>
      <c r="M1343" s="100">
        <f>IF(L1343&gt;0,VLOOKUP(L1343,T$12:$AC$125,7),0)</f>
        <v>0</v>
      </c>
      <c r="N1343" s="95">
        <f t="shared" si="308"/>
        <v>0</v>
      </c>
      <c r="O1343" s="95">
        <f t="shared" ca="1" si="318"/>
        <v>16.009119999999999</v>
      </c>
      <c r="P1343" s="101" t="str">
        <f t="shared" si="319"/>
        <v>J=</v>
      </c>
      <c r="Q1343" s="102">
        <f t="shared" si="320"/>
        <v>44854</v>
      </c>
      <c r="R1343" s="12"/>
      <c r="S1343" s="37"/>
      <c r="T1343" s="37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  <c r="AX1343" s="38"/>
      <c r="AY1343" s="38"/>
      <c r="AZ1343" s="38"/>
      <c r="BA1343" s="38"/>
      <c r="BB1343" s="38"/>
      <c r="BC1343" s="38"/>
      <c r="BD1343" s="38"/>
      <c r="BE1343" s="38"/>
      <c r="BF1343" s="38"/>
      <c r="BG1343" s="38"/>
      <c r="BH1343" s="38"/>
      <c r="BI1343" s="38"/>
      <c r="BJ1343" s="38"/>
      <c r="BK1343" s="38"/>
      <c r="BL1343" s="38"/>
      <c r="BM1343" s="38"/>
      <c r="BN1343" s="38"/>
      <c r="BO1343" s="38"/>
      <c r="BP1343" s="38"/>
      <c r="BQ1343" s="38"/>
      <c r="BR1343" s="38"/>
      <c r="BS1343" s="38"/>
      <c r="BT1343" s="38"/>
      <c r="BU1343" s="38"/>
      <c r="BV1343" s="38"/>
      <c r="BW1343" s="38"/>
      <c r="BX1343" s="38"/>
      <c r="BY1343" s="38"/>
      <c r="BZ1343" s="38"/>
      <c r="CA1343" s="38"/>
      <c r="CB1343" s="38"/>
      <c r="CC1343" s="38"/>
      <c r="CD1343" s="38"/>
      <c r="CE1343" s="38"/>
      <c r="CF1343" s="38"/>
      <c r="CG1343" s="38"/>
      <c r="CH1343" s="38"/>
      <c r="CI1343" s="38"/>
      <c r="CJ1343" s="38"/>
      <c r="CK1343" s="38"/>
      <c r="CL1343" s="38"/>
      <c r="CM1343" s="38"/>
      <c r="CN1343" s="38"/>
      <c r="CO1343" s="38"/>
      <c r="CP1343" s="38"/>
      <c r="CQ1343" s="38"/>
      <c r="CR1343" s="38"/>
      <c r="CS1343" s="38"/>
      <c r="CT1343" s="38"/>
      <c r="CU1343" s="38"/>
      <c r="CV1343" s="38"/>
      <c r="CW1343" s="38"/>
      <c r="CX1343" s="38"/>
      <c r="CY1343" s="38"/>
      <c r="CZ1343" s="38"/>
      <c r="DA1343" s="38"/>
      <c r="DB1343" s="38"/>
      <c r="DC1343" s="38"/>
      <c r="DD1343" s="38"/>
      <c r="DE1343" s="38"/>
      <c r="DF1343" s="38"/>
      <c r="DG1343" s="38"/>
      <c r="DH1343" s="38"/>
      <c r="DI1343" s="38"/>
      <c r="DJ1343" s="38"/>
      <c r="DK1343" s="38"/>
      <c r="DL1343" s="38"/>
      <c r="DM1343" s="38"/>
      <c r="DN1343" s="38"/>
      <c r="DO1343" s="38"/>
      <c r="DP1343" s="38"/>
      <c r="DQ1343" s="38"/>
      <c r="DR1343" s="38"/>
      <c r="DS1343" s="38"/>
      <c r="DT1343" s="38"/>
      <c r="DU1343" s="38"/>
      <c r="DV1343" s="38"/>
      <c r="DW1343" s="38"/>
      <c r="DX1343" s="38"/>
      <c r="DY1343" s="38"/>
      <c r="DZ1343" s="38"/>
      <c r="EA1343" s="38"/>
      <c r="EB1343" s="38"/>
      <c r="EC1343" s="38"/>
      <c r="ED1343" s="38"/>
      <c r="EE1343" s="38"/>
      <c r="EF1343" s="38"/>
      <c r="EG1343" s="38"/>
      <c r="EH1343" s="38"/>
      <c r="EI1343" s="38"/>
      <c r="EJ1343" s="38"/>
      <c r="EK1343" s="38"/>
      <c r="EL1343" s="38"/>
      <c r="EM1343" s="38"/>
      <c r="EN1343" s="38"/>
      <c r="EO1343" s="38"/>
      <c r="EP1343" s="38"/>
      <c r="EQ1343" s="38"/>
      <c r="ER1343" s="38"/>
      <c r="ES1343" s="38"/>
      <c r="ET1343" s="38"/>
      <c r="EU1343" s="38"/>
      <c r="EV1343" s="38"/>
      <c r="EW1343" s="38"/>
      <c r="EX1343" s="38"/>
      <c r="EY1343" s="38"/>
      <c r="EZ1343" s="38"/>
      <c r="FA1343" s="38"/>
      <c r="FB1343" s="38"/>
      <c r="FC1343" s="38"/>
      <c r="FD1343" s="38"/>
      <c r="FE1343" s="38"/>
      <c r="FF1343" s="38"/>
      <c r="FG1343" s="38"/>
      <c r="FH1343" s="38"/>
      <c r="FI1343" s="38"/>
      <c r="FJ1343" s="38"/>
      <c r="FK1343" s="38"/>
      <c r="FL1343" s="38"/>
      <c r="FM1343" s="38"/>
      <c r="FN1343" s="38"/>
      <c r="FO1343" s="38"/>
      <c r="FP1343" s="38"/>
      <c r="FQ1343" s="38"/>
      <c r="FR1343" s="38"/>
      <c r="FS1343" s="38"/>
    </row>
    <row r="1344" spans="1:175" x14ac:dyDescent="0.2">
      <c r="A1344" s="93">
        <f t="shared" si="309"/>
        <v>44759</v>
      </c>
      <c r="B1344" s="94">
        <f t="shared" ca="1" si="311"/>
        <v>516.00912000000005</v>
      </c>
      <c r="C1344" s="95">
        <f t="shared" si="312"/>
        <v>500</v>
      </c>
      <c r="D1344" s="96">
        <f ca="1">IF(A1344&lt;$B$1,VLOOKUP(A1344,[1]DI!$A$4:$B$15000,2,FALSE),0)</f>
        <v>0</v>
      </c>
      <c r="E1344" s="95">
        <f t="shared" ca="1" si="313"/>
        <v>0</v>
      </c>
      <c r="F1344" s="97">
        <f t="shared" si="310"/>
        <v>1.0925</v>
      </c>
      <c r="G1344" s="98">
        <f t="shared" ca="1" si="314"/>
        <v>1</v>
      </c>
      <c r="H1344" s="95">
        <f ca="1">TRUNC(PRODUCT(G$10:G1343),15)</f>
        <v>1.23528730536799</v>
      </c>
      <c r="I1344" s="95">
        <f t="shared" ca="1" si="315"/>
        <v>1.1969626721736999</v>
      </c>
      <c r="J1344" s="95">
        <f t="shared" ca="1" si="316"/>
        <v>1.03201824</v>
      </c>
      <c r="K1344" s="95">
        <f t="shared" ca="1" si="317"/>
        <v>16.009119999999999</v>
      </c>
      <c r="L1344" s="99">
        <f>IF(VLOOKUP(A1344,$U$12:$AD$125,8)=VLOOKUP(A1343,$U$12:$AD$125,8),0,VLOOKUP(A1344,U$12:$AD$125,8))</f>
        <v>0</v>
      </c>
      <c r="M1344" s="100">
        <f>IF(L1344&gt;0,VLOOKUP(L1344,T$12:$AC$125,7),0)</f>
        <v>0</v>
      </c>
      <c r="N1344" s="95">
        <f t="shared" si="308"/>
        <v>0</v>
      </c>
      <c r="O1344" s="95">
        <f t="shared" ca="1" si="318"/>
        <v>16.009119999999999</v>
      </c>
      <c r="P1344" s="101" t="str">
        <f t="shared" si="319"/>
        <v>J=</v>
      </c>
      <c r="Q1344" s="102">
        <f t="shared" si="320"/>
        <v>44854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  <c r="FI1344" s="20"/>
      <c r="FJ1344" s="20"/>
      <c r="FK1344" s="20"/>
      <c r="FL1344" s="20"/>
      <c r="FM1344" s="20"/>
      <c r="FN1344" s="20"/>
      <c r="FO1344" s="20"/>
      <c r="FP1344" s="20"/>
    </row>
    <row r="1345" spans="1:175" x14ac:dyDescent="0.2">
      <c r="A1345" s="93">
        <f t="shared" si="309"/>
        <v>44760</v>
      </c>
      <c r="B1345" s="94">
        <f t="shared" ca="1" si="311"/>
        <v>516.00912000000005</v>
      </c>
      <c r="C1345" s="95">
        <f t="shared" si="312"/>
        <v>500</v>
      </c>
      <c r="D1345" s="96">
        <f ca="1">IF(A1345&lt;$B$1,VLOOKUP(A1345,[1]DI!$A$4:$B$15000,2,FALSE),0)</f>
        <v>0.13150000000000001</v>
      </c>
      <c r="E1345" s="95">
        <f t="shared" ca="1" si="313"/>
        <v>4.9036999999999996E-4</v>
      </c>
      <c r="F1345" s="97">
        <f t="shared" si="310"/>
        <v>1.0925</v>
      </c>
      <c r="G1345" s="98">
        <f t="shared" ca="1" si="314"/>
        <v>1.0005357292249999</v>
      </c>
      <c r="H1345" s="95">
        <f ca="1">TRUNC(PRODUCT(G$10:G1344),15)</f>
        <v>1.23528730536799</v>
      </c>
      <c r="I1345" s="95">
        <f t="shared" ca="1" si="315"/>
        <v>1.1969626721736999</v>
      </c>
      <c r="J1345" s="95">
        <f t="shared" ca="1" si="316"/>
        <v>1.03201824</v>
      </c>
      <c r="K1345" s="95">
        <f t="shared" ca="1" si="317"/>
        <v>16.009119999999999</v>
      </c>
      <c r="L1345" s="99">
        <f>IF(VLOOKUP(A1345,$U$12:$AD$125,8)=VLOOKUP(A1344,$U$12:$AD$125,8),0,VLOOKUP(A1345,U$12:$AD$125,8))</f>
        <v>0</v>
      </c>
      <c r="M1345" s="100">
        <f>IF(L1345&gt;0,VLOOKUP(L1345,T$12:$AC$125,7),0)</f>
        <v>0</v>
      </c>
      <c r="N1345" s="95">
        <f t="shared" si="308"/>
        <v>0</v>
      </c>
      <c r="O1345" s="95">
        <f t="shared" ca="1" si="318"/>
        <v>16.009119999999999</v>
      </c>
      <c r="P1345" s="101" t="str">
        <f t="shared" si="319"/>
        <v>J=</v>
      </c>
      <c r="Q1345" s="102">
        <f t="shared" si="320"/>
        <v>44854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  <c r="FI1345" s="20"/>
      <c r="FJ1345" s="20"/>
      <c r="FK1345" s="20"/>
      <c r="FL1345" s="20"/>
      <c r="FM1345" s="20"/>
      <c r="FN1345" s="20"/>
      <c r="FO1345" s="20"/>
      <c r="FP1345" s="20"/>
    </row>
    <row r="1346" spans="1:175" x14ac:dyDescent="0.2">
      <c r="A1346" s="93">
        <f t="shared" si="309"/>
        <v>44761</v>
      </c>
      <c r="B1346" s="94">
        <f t="shared" ca="1" si="311"/>
        <v>516.28556000000003</v>
      </c>
      <c r="C1346" s="95">
        <f t="shared" si="312"/>
        <v>500</v>
      </c>
      <c r="D1346" s="96">
        <f ca="1">IF(A1346&lt;$B$1,VLOOKUP(A1346,[1]DI!$A$4:$B$15000,2,FALSE),0)</f>
        <v>0.13150000000000001</v>
      </c>
      <c r="E1346" s="95">
        <f t="shared" ca="1" si="313"/>
        <v>4.9036999999999996E-4</v>
      </c>
      <c r="F1346" s="97">
        <f t="shared" si="310"/>
        <v>1.0925</v>
      </c>
      <c r="G1346" s="98">
        <f t="shared" ca="1" si="314"/>
        <v>1.0005357292249999</v>
      </c>
      <c r="H1346" s="95">
        <f ca="1">TRUNC(PRODUCT(G$10:G1345),15)</f>
        <v>1.23594908487875</v>
      </c>
      <c r="I1346" s="95">
        <f t="shared" ca="1" si="315"/>
        <v>1.1969626721736999</v>
      </c>
      <c r="J1346" s="95">
        <f t="shared" ca="1" si="316"/>
        <v>1.0325711200000001</v>
      </c>
      <c r="K1346" s="95">
        <f t="shared" ca="1" si="317"/>
        <v>16.28556</v>
      </c>
      <c r="L1346" s="99">
        <f>IF(VLOOKUP(A1346,$U$12:$AD$125,8)=VLOOKUP(A1345,$U$12:$AD$125,8),0,VLOOKUP(A1346,U$12:$AD$125,8))</f>
        <v>0</v>
      </c>
      <c r="M1346" s="100">
        <f>IF(L1346&gt;0,VLOOKUP(L1346,T$12:$AC$125,7),0)</f>
        <v>0</v>
      </c>
      <c r="N1346" s="95">
        <f t="shared" si="308"/>
        <v>0</v>
      </c>
      <c r="O1346" s="95">
        <f t="shared" ca="1" si="318"/>
        <v>16.28556</v>
      </c>
      <c r="P1346" s="101" t="str">
        <f t="shared" si="319"/>
        <v>J=</v>
      </c>
      <c r="Q1346" s="102">
        <f t="shared" si="320"/>
        <v>44854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  <c r="FI1346" s="20"/>
      <c r="FJ1346" s="20"/>
      <c r="FK1346" s="20"/>
      <c r="FL1346" s="20"/>
      <c r="FM1346" s="20"/>
      <c r="FN1346" s="20"/>
      <c r="FO1346" s="20"/>
      <c r="FP1346" s="20"/>
    </row>
    <row r="1347" spans="1:175" x14ac:dyDescent="0.2">
      <c r="A1347" s="93">
        <f t="shared" si="309"/>
        <v>44762</v>
      </c>
      <c r="B1347" s="94">
        <f t="shared" ca="1" si="311"/>
        <v>516.56214999999997</v>
      </c>
      <c r="C1347" s="95">
        <f t="shared" si="312"/>
        <v>500</v>
      </c>
      <c r="D1347" s="96">
        <f ca="1">IF(A1347&lt;$B$1,VLOOKUP(A1347,[1]DI!$A$4:$B$15000,2,FALSE),0)</f>
        <v>0.13150000000000001</v>
      </c>
      <c r="E1347" s="95">
        <f t="shared" ca="1" si="313"/>
        <v>4.9036999999999996E-4</v>
      </c>
      <c r="F1347" s="97">
        <f t="shared" si="310"/>
        <v>1.0925</v>
      </c>
      <c r="G1347" s="98">
        <f t="shared" ca="1" si="314"/>
        <v>1.0005357292249999</v>
      </c>
      <c r="H1347" s="95">
        <f ca="1">TRUNC(PRODUCT(G$10:G1346),15)</f>
        <v>1.2366112189241301</v>
      </c>
      <c r="I1347" s="95">
        <f t="shared" ca="1" si="315"/>
        <v>1.1969626721736999</v>
      </c>
      <c r="J1347" s="95">
        <f t="shared" ca="1" si="316"/>
        <v>1.0331243000000001</v>
      </c>
      <c r="K1347" s="95">
        <f t="shared" ca="1" si="317"/>
        <v>16.562149999999999</v>
      </c>
      <c r="L1347" s="99">
        <f>IF(VLOOKUP(A1347,$U$12:$AD$125,8)=VLOOKUP(A1346,$U$12:$AD$125,8),0,VLOOKUP(A1347,U$12:$AD$125,8))</f>
        <v>0</v>
      </c>
      <c r="M1347" s="100">
        <f>IF(L1347&gt;0,VLOOKUP(L1347,T$12:$AC$125,7),0)</f>
        <v>0</v>
      </c>
      <c r="N1347" s="95">
        <f t="shared" si="308"/>
        <v>0</v>
      </c>
      <c r="O1347" s="95">
        <f t="shared" ca="1" si="318"/>
        <v>16.562149999999999</v>
      </c>
      <c r="P1347" s="101" t="str">
        <f t="shared" si="319"/>
        <v>J=</v>
      </c>
      <c r="Q1347" s="102">
        <f t="shared" si="320"/>
        <v>44854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  <c r="FI1347" s="20"/>
      <c r="FJ1347" s="20"/>
      <c r="FK1347" s="20"/>
      <c r="FL1347" s="20"/>
      <c r="FM1347" s="20"/>
      <c r="FN1347" s="20"/>
      <c r="FO1347" s="20"/>
      <c r="FP1347" s="20"/>
    </row>
    <row r="1348" spans="1:175" x14ac:dyDescent="0.2">
      <c r="A1348" s="93">
        <f t="shared" si="309"/>
        <v>44763</v>
      </c>
      <c r="B1348" s="94">
        <f t="shared" ca="1" si="311"/>
        <v>516.838885</v>
      </c>
      <c r="C1348" s="95">
        <f t="shared" si="312"/>
        <v>500</v>
      </c>
      <c r="D1348" s="96">
        <f ca="1">IF(A1348&lt;$B$1,VLOOKUP(A1348,[1]DI!$A$4:$B$15000,2,FALSE),0)</f>
        <v>0.13150000000000001</v>
      </c>
      <c r="E1348" s="95">
        <f t="shared" ca="1" si="313"/>
        <v>4.9036999999999996E-4</v>
      </c>
      <c r="F1348" s="97">
        <f t="shared" si="310"/>
        <v>1.0925</v>
      </c>
      <c r="G1348" s="98">
        <f t="shared" ca="1" si="314"/>
        <v>1.0005357292249999</v>
      </c>
      <c r="H1348" s="95">
        <f ca="1">TRUNC(PRODUCT(G$10:G1347),15)</f>
        <v>1.2372737076940701</v>
      </c>
      <c r="I1348" s="95">
        <f t="shared" ca="1" si="315"/>
        <v>1.1969626721736999</v>
      </c>
      <c r="J1348" s="95">
        <f t="shared" ca="1" si="316"/>
        <v>1.0336777699999999</v>
      </c>
      <c r="K1348" s="95">
        <f t="shared" ca="1" si="317"/>
        <v>16.838885000000001</v>
      </c>
      <c r="L1348" s="99">
        <f>IF(VLOOKUP(A1348,$U$12:$AD$125,8)=VLOOKUP(A1347,$U$12:$AD$125,8),0,VLOOKUP(A1348,U$12:$AD$125,8))</f>
        <v>0</v>
      </c>
      <c r="M1348" s="100">
        <f>IF(L1348&gt;0,VLOOKUP(L1348,T$12:$AC$125,7),0)</f>
        <v>0</v>
      </c>
      <c r="N1348" s="95">
        <f t="shared" si="308"/>
        <v>0</v>
      </c>
      <c r="O1348" s="95">
        <f t="shared" ca="1" si="318"/>
        <v>16.838885000000001</v>
      </c>
      <c r="P1348" s="101" t="str">
        <f t="shared" si="319"/>
        <v>J=</v>
      </c>
      <c r="Q1348" s="102">
        <f t="shared" si="320"/>
        <v>44854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  <c r="FI1348" s="20"/>
      <c r="FJ1348" s="20"/>
      <c r="FK1348" s="20"/>
      <c r="FL1348" s="20"/>
      <c r="FM1348" s="20"/>
      <c r="FN1348" s="20"/>
      <c r="FO1348" s="20"/>
      <c r="FP1348" s="20"/>
    </row>
    <row r="1349" spans="1:175" x14ac:dyDescent="0.2">
      <c r="A1349" s="93">
        <f t="shared" si="309"/>
        <v>44764</v>
      </c>
      <c r="B1349" s="94">
        <f t="shared" ca="1" si="311"/>
        <v>517.11577</v>
      </c>
      <c r="C1349" s="95">
        <f t="shared" si="312"/>
        <v>500</v>
      </c>
      <c r="D1349" s="96">
        <f ca="1">IF(A1349&lt;$B$1,VLOOKUP(A1349,[1]DI!$A$4:$B$15000,2,FALSE),0)</f>
        <v>0.13150000000000001</v>
      </c>
      <c r="E1349" s="95">
        <f t="shared" ca="1" si="313"/>
        <v>4.9036999999999996E-4</v>
      </c>
      <c r="F1349" s="97">
        <f t="shared" si="310"/>
        <v>1.0925</v>
      </c>
      <c r="G1349" s="98">
        <f t="shared" ca="1" si="314"/>
        <v>1.0005357292249999</v>
      </c>
      <c r="H1349" s="95">
        <f ca="1">TRUNC(PRODUCT(G$10:G1348),15)</f>
        <v>1.23793655137861</v>
      </c>
      <c r="I1349" s="95">
        <f t="shared" ca="1" si="315"/>
        <v>1.1969626721736999</v>
      </c>
      <c r="J1349" s="95">
        <f t="shared" ca="1" si="316"/>
        <v>1.0342315399999999</v>
      </c>
      <c r="K1349" s="95">
        <f t="shared" ca="1" si="317"/>
        <v>17.115770000000001</v>
      </c>
      <c r="L1349" s="99">
        <f>IF(VLOOKUP(A1349,$U$12:$AD$125,8)=VLOOKUP(A1348,$U$12:$AD$125,8),0,VLOOKUP(A1349,U$12:$AD$125,8))</f>
        <v>0</v>
      </c>
      <c r="M1349" s="100">
        <f>IF(L1349&gt;0,VLOOKUP(L1349,T$12:$AC$125,7),0)</f>
        <v>0</v>
      </c>
      <c r="N1349" s="95">
        <f t="shared" si="308"/>
        <v>0</v>
      </c>
      <c r="O1349" s="95">
        <f t="shared" ca="1" si="318"/>
        <v>17.115770000000001</v>
      </c>
      <c r="P1349" s="101" t="str">
        <f t="shared" si="319"/>
        <v>J=</v>
      </c>
      <c r="Q1349" s="102">
        <f t="shared" si="320"/>
        <v>44854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  <c r="FI1349" s="20"/>
      <c r="FJ1349" s="20"/>
      <c r="FK1349" s="20"/>
      <c r="FL1349" s="20"/>
      <c r="FM1349" s="20"/>
      <c r="FN1349" s="20"/>
      <c r="FO1349" s="20"/>
      <c r="FP1349" s="20"/>
    </row>
    <row r="1350" spans="1:175" x14ac:dyDescent="0.2">
      <c r="A1350" s="93">
        <f t="shared" si="309"/>
        <v>44765</v>
      </c>
      <c r="B1350" s="94">
        <f t="shared" ca="1" si="311"/>
        <v>517.39280499999995</v>
      </c>
      <c r="C1350" s="95">
        <f t="shared" si="312"/>
        <v>500</v>
      </c>
      <c r="D1350" s="96">
        <f ca="1">IF(A1350&lt;$B$1,VLOOKUP(A1350,[1]DI!$A$4:$B$15000,2,FALSE),0)</f>
        <v>0</v>
      </c>
      <c r="E1350" s="95">
        <f t="shared" ca="1" si="313"/>
        <v>0</v>
      </c>
      <c r="F1350" s="97">
        <f t="shared" si="310"/>
        <v>1.0925</v>
      </c>
      <c r="G1350" s="98">
        <f t="shared" ca="1" si="314"/>
        <v>1</v>
      </c>
      <c r="H1350" s="95">
        <f ca="1">TRUNC(PRODUCT(G$10:G1349),15)</f>
        <v>1.23859975016788</v>
      </c>
      <c r="I1350" s="95">
        <f t="shared" ca="1" si="315"/>
        <v>1.1969626721736999</v>
      </c>
      <c r="J1350" s="95">
        <f t="shared" ca="1" si="316"/>
        <v>1.0347856099999999</v>
      </c>
      <c r="K1350" s="95">
        <f t="shared" ca="1" si="317"/>
        <v>17.392804999999999</v>
      </c>
      <c r="L1350" s="99">
        <f>IF(VLOOKUP(A1350,$U$12:$AD$125,8)=VLOOKUP(A1349,$U$12:$AD$125,8),0,VLOOKUP(A1350,U$12:$AD$125,8))</f>
        <v>0</v>
      </c>
      <c r="M1350" s="100">
        <f>IF(L1350&gt;0,VLOOKUP(L1350,T$12:$AC$125,7),0)</f>
        <v>0</v>
      </c>
      <c r="N1350" s="95">
        <f t="shared" si="308"/>
        <v>0</v>
      </c>
      <c r="O1350" s="95">
        <f t="shared" ca="1" si="318"/>
        <v>17.392804999999999</v>
      </c>
      <c r="P1350" s="101" t="str">
        <f t="shared" si="319"/>
        <v>J=</v>
      </c>
      <c r="Q1350" s="102">
        <f t="shared" si="320"/>
        <v>44854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  <c r="FI1350" s="20"/>
      <c r="FJ1350" s="20"/>
      <c r="FK1350" s="20"/>
      <c r="FL1350" s="20"/>
      <c r="FM1350" s="20"/>
      <c r="FN1350" s="20"/>
      <c r="FO1350" s="20"/>
      <c r="FP1350" s="20"/>
    </row>
    <row r="1351" spans="1:175" x14ac:dyDescent="0.2">
      <c r="A1351" s="93">
        <f t="shared" si="309"/>
        <v>44766</v>
      </c>
      <c r="B1351" s="94">
        <f t="shared" ca="1" si="311"/>
        <v>517.39280499999995</v>
      </c>
      <c r="C1351" s="95">
        <f t="shared" si="312"/>
        <v>500</v>
      </c>
      <c r="D1351" s="96">
        <f ca="1">IF(A1351&lt;$B$1,VLOOKUP(A1351,[1]DI!$A$4:$B$15000,2,FALSE),0)</f>
        <v>0</v>
      </c>
      <c r="E1351" s="95">
        <f t="shared" ca="1" si="313"/>
        <v>0</v>
      </c>
      <c r="F1351" s="97">
        <f t="shared" si="310"/>
        <v>1.0925</v>
      </c>
      <c r="G1351" s="98">
        <f t="shared" ca="1" si="314"/>
        <v>1</v>
      </c>
      <c r="H1351" s="95">
        <f ca="1">TRUNC(PRODUCT(G$10:G1350),15)</f>
        <v>1.23859975016788</v>
      </c>
      <c r="I1351" s="95">
        <f t="shared" ca="1" si="315"/>
        <v>1.1969626721736999</v>
      </c>
      <c r="J1351" s="95">
        <f t="shared" ca="1" si="316"/>
        <v>1.0347856099999999</v>
      </c>
      <c r="K1351" s="95">
        <f t="shared" ca="1" si="317"/>
        <v>17.392804999999999</v>
      </c>
      <c r="L1351" s="99">
        <f>IF(VLOOKUP(A1351,$U$12:$AD$125,8)=VLOOKUP(A1350,$U$12:$AD$125,8),0,VLOOKUP(A1351,U$12:$AD$125,8))</f>
        <v>0</v>
      </c>
      <c r="M1351" s="100">
        <f>IF(L1351&gt;0,VLOOKUP(L1351,T$12:$AC$125,7),0)</f>
        <v>0</v>
      </c>
      <c r="N1351" s="95">
        <f t="shared" si="308"/>
        <v>0</v>
      </c>
      <c r="O1351" s="95">
        <f t="shared" ca="1" si="318"/>
        <v>17.392804999999999</v>
      </c>
      <c r="P1351" s="101" t="str">
        <f t="shared" si="319"/>
        <v>J=</v>
      </c>
      <c r="Q1351" s="102">
        <f t="shared" si="320"/>
        <v>44854</v>
      </c>
      <c r="R1351" s="12"/>
      <c r="S1351" s="37"/>
      <c r="T1351" s="37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  <c r="AX1351" s="38"/>
      <c r="AY1351" s="38"/>
      <c r="AZ1351" s="38"/>
      <c r="BA1351" s="38"/>
      <c r="BB1351" s="38"/>
      <c r="BC1351" s="38"/>
      <c r="BD1351" s="38"/>
      <c r="BE1351" s="38"/>
      <c r="BF1351" s="38"/>
      <c r="BG1351" s="38"/>
      <c r="BH1351" s="38"/>
      <c r="BI1351" s="38"/>
      <c r="BJ1351" s="38"/>
      <c r="BK1351" s="38"/>
      <c r="BL1351" s="38"/>
      <c r="BM1351" s="38"/>
      <c r="BN1351" s="38"/>
      <c r="BO1351" s="38"/>
      <c r="BP1351" s="38"/>
      <c r="BQ1351" s="38"/>
      <c r="BR1351" s="38"/>
      <c r="BS1351" s="38"/>
      <c r="BT1351" s="38"/>
      <c r="BU1351" s="38"/>
      <c r="BV1351" s="38"/>
      <c r="BW1351" s="38"/>
      <c r="BX1351" s="38"/>
      <c r="BY1351" s="38"/>
      <c r="BZ1351" s="38"/>
      <c r="CA1351" s="38"/>
      <c r="CB1351" s="38"/>
      <c r="CC1351" s="38"/>
      <c r="CD1351" s="38"/>
      <c r="CE1351" s="38"/>
      <c r="CF1351" s="38"/>
      <c r="CG1351" s="38"/>
      <c r="CH1351" s="38"/>
      <c r="CI1351" s="38"/>
      <c r="CJ1351" s="38"/>
      <c r="CK1351" s="38"/>
      <c r="CL1351" s="38"/>
      <c r="CM1351" s="38"/>
      <c r="CN1351" s="38"/>
      <c r="CO1351" s="38"/>
      <c r="CP1351" s="38"/>
      <c r="CQ1351" s="38"/>
      <c r="CR1351" s="38"/>
      <c r="CS1351" s="38"/>
      <c r="CT1351" s="38"/>
      <c r="CU1351" s="38"/>
      <c r="CV1351" s="38"/>
      <c r="CW1351" s="38"/>
      <c r="CX1351" s="38"/>
      <c r="CY1351" s="38"/>
      <c r="CZ1351" s="38"/>
      <c r="DA1351" s="38"/>
      <c r="DB1351" s="38"/>
      <c r="DC1351" s="38"/>
      <c r="DD1351" s="38"/>
      <c r="DE1351" s="38"/>
      <c r="DF1351" s="38"/>
      <c r="DG1351" s="38"/>
      <c r="DH1351" s="38"/>
      <c r="DI1351" s="38"/>
      <c r="DJ1351" s="38"/>
      <c r="DK1351" s="38"/>
      <c r="DL1351" s="38"/>
      <c r="DM1351" s="38"/>
      <c r="DN1351" s="38"/>
      <c r="DO1351" s="38"/>
      <c r="DP1351" s="38"/>
      <c r="DQ1351" s="38"/>
      <c r="DR1351" s="38"/>
      <c r="DS1351" s="38"/>
      <c r="DT1351" s="38"/>
      <c r="DU1351" s="38"/>
      <c r="DV1351" s="38"/>
      <c r="DW1351" s="38"/>
      <c r="DX1351" s="38"/>
      <c r="DY1351" s="38"/>
      <c r="DZ1351" s="38"/>
      <c r="EA1351" s="38"/>
      <c r="EB1351" s="38"/>
      <c r="EC1351" s="38"/>
      <c r="ED1351" s="38"/>
      <c r="EE1351" s="38"/>
      <c r="EF1351" s="38"/>
      <c r="EG1351" s="38"/>
      <c r="EH1351" s="38"/>
      <c r="EI1351" s="38"/>
      <c r="EJ1351" s="38"/>
      <c r="EK1351" s="38"/>
      <c r="EL1351" s="38"/>
      <c r="EM1351" s="38"/>
      <c r="EN1351" s="38"/>
      <c r="EO1351" s="38"/>
      <c r="EP1351" s="38"/>
      <c r="EQ1351" s="38"/>
      <c r="ER1351" s="38"/>
      <c r="ES1351" s="38"/>
      <c r="ET1351" s="38"/>
      <c r="EU1351" s="38"/>
      <c r="EV1351" s="38"/>
      <c r="EW1351" s="38"/>
      <c r="EX1351" s="38"/>
      <c r="EY1351" s="38"/>
      <c r="EZ1351" s="38"/>
      <c r="FA1351" s="38"/>
      <c r="FB1351" s="38"/>
      <c r="FC1351" s="38"/>
      <c r="FD1351" s="38"/>
      <c r="FE1351" s="38"/>
      <c r="FF1351" s="38"/>
      <c r="FG1351" s="38"/>
      <c r="FH1351" s="38"/>
      <c r="FI1351" s="38"/>
      <c r="FJ1351" s="38"/>
      <c r="FK1351" s="38"/>
      <c r="FL1351" s="38"/>
      <c r="FM1351" s="38"/>
      <c r="FN1351" s="38"/>
      <c r="FO1351" s="38"/>
      <c r="FP1351" s="38"/>
      <c r="FQ1351" s="38"/>
      <c r="FR1351" s="38"/>
      <c r="FS1351" s="38"/>
    </row>
    <row r="1352" spans="1:175" x14ac:dyDescent="0.2">
      <c r="A1352" s="93">
        <f t="shared" si="309"/>
        <v>44767</v>
      </c>
      <c r="B1352" s="94">
        <f t="shared" ca="1" si="311"/>
        <v>517.39280499999995</v>
      </c>
      <c r="C1352" s="95">
        <f t="shared" si="312"/>
        <v>500</v>
      </c>
      <c r="D1352" s="96">
        <f ca="1">IF(A1352&lt;$B$1,VLOOKUP(A1352,[1]DI!$A$4:$B$15000,2,FALSE),0)</f>
        <v>0.13150000000000001</v>
      </c>
      <c r="E1352" s="95">
        <f t="shared" ca="1" si="313"/>
        <v>4.9036999999999996E-4</v>
      </c>
      <c r="F1352" s="97">
        <f t="shared" si="310"/>
        <v>1.0925</v>
      </c>
      <c r="G1352" s="98">
        <f t="shared" ca="1" si="314"/>
        <v>1.0005357292249999</v>
      </c>
      <c r="H1352" s="95">
        <f ca="1">TRUNC(PRODUCT(G$10:G1351),15)</f>
        <v>1.23859975016788</v>
      </c>
      <c r="I1352" s="95">
        <f t="shared" ca="1" si="315"/>
        <v>1.1969626721736999</v>
      </c>
      <c r="J1352" s="95">
        <f t="shared" ca="1" si="316"/>
        <v>1.0347856099999999</v>
      </c>
      <c r="K1352" s="95">
        <f t="shared" ca="1" si="317"/>
        <v>17.392804999999999</v>
      </c>
      <c r="L1352" s="99">
        <f>IF(VLOOKUP(A1352,$U$12:$AD$125,8)=VLOOKUP(A1351,$U$12:$AD$125,8),0,VLOOKUP(A1352,U$12:$AD$125,8))</f>
        <v>0</v>
      </c>
      <c r="M1352" s="100">
        <f>IF(L1352&gt;0,VLOOKUP(L1352,T$12:$AC$125,7),0)</f>
        <v>0</v>
      </c>
      <c r="N1352" s="95">
        <f t="shared" si="308"/>
        <v>0</v>
      </c>
      <c r="O1352" s="95">
        <f t="shared" ca="1" si="318"/>
        <v>17.392804999999999</v>
      </c>
      <c r="P1352" s="101" t="str">
        <f t="shared" si="319"/>
        <v>J=</v>
      </c>
      <c r="Q1352" s="102">
        <f t="shared" si="320"/>
        <v>44854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  <c r="FI1352" s="20"/>
      <c r="FJ1352" s="20"/>
      <c r="FK1352" s="20"/>
      <c r="FL1352" s="20"/>
      <c r="FM1352" s="20"/>
      <c r="FN1352" s="20"/>
      <c r="FO1352" s="20"/>
      <c r="FP1352" s="20"/>
    </row>
    <row r="1353" spans="1:175" x14ac:dyDescent="0.2">
      <c r="A1353" s="93">
        <f t="shared" si="309"/>
        <v>44768</v>
      </c>
      <c r="B1353" s="94">
        <f t="shared" ca="1" si="311"/>
        <v>517.66998999999998</v>
      </c>
      <c r="C1353" s="95">
        <f t="shared" si="312"/>
        <v>500</v>
      </c>
      <c r="D1353" s="96">
        <f ca="1">IF(A1353&lt;$B$1,VLOOKUP(A1353,[1]DI!$A$4:$B$15000,2,FALSE),0)</f>
        <v>0.13150000000000001</v>
      </c>
      <c r="E1353" s="95">
        <f t="shared" ca="1" si="313"/>
        <v>4.9036999999999996E-4</v>
      </c>
      <c r="F1353" s="97">
        <f t="shared" si="310"/>
        <v>1.0925</v>
      </c>
      <c r="G1353" s="98">
        <f t="shared" ca="1" si="314"/>
        <v>1.0005357292249999</v>
      </c>
      <c r="H1353" s="95">
        <f ca="1">TRUNC(PRODUCT(G$10:G1352),15)</f>
        <v>1.2392633042521199</v>
      </c>
      <c r="I1353" s="95">
        <f t="shared" ca="1" si="315"/>
        <v>1.1969626721736999</v>
      </c>
      <c r="J1353" s="95">
        <f t="shared" ca="1" si="316"/>
        <v>1.03533998</v>
      </c>
      <c r="K1353" s="95">
        <f t="shared" ca="1" si="317"/>
        <v>17.669989999999999</v>
      </c>
      <c r="L1353" s="99">
        <f>IF(VLOOKUP(A1353,$U$12:$AD$125,8)=VLOOKUP(A1352,$U$12:$AD$125,8),0,VLOOKUP(A1353,U$12:$AD$125,8))</f>
        <v>0</v>
      </c>
      <c r="M1353" s="100">
        <f>IF(L1353&gt;0,VLOOKUP(L1353,T$12:$AC$125,7),0)</f>
        <v>0</v>
      </c>
      <c r="N1353" s="95">
        <f t="shared" si="308"/>
        <v>0</v>
      </c>
      <c r="O1353" s="95">
        <f t="shared" ca="1" si="318"/>
        <v>17.669989999999999</v>
      </c>
      <c r="P1353" s="101" t="str">
        <f t="shared" si="319"/>
        <v>J=</v>
      </c>
      <c r="Q1353" s="102">
        <f t="shared" si="320"/>
        <v>44854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  <c r="FI1353" s="20"/>
      <c r="FJ1353" s="20"/>
      <c r="FK1353" s="20"/>
      <c r="FL1353" s="20"/>
      <c r="FM1353" s="20"/>
      <c r="FN1353" s="20"/>
      <c r="FO1353" s="20"/>
      <c r="FP1353" s="20"/>
    </row>
    <row r="1354" spans="1:175" x14ac:dyDescent="0.2">
      <c r="A1354" s="93">
        <f t="shared" si="309"/>
        <v>44769</v>
      </c>
      <c r="B1354" s="94">
        <f t="shared" ca="1" si="311"/>
        <v>517.94731999999999</v>
      </c>
      <c r="C1354" s="95">
        <f t="shared" si="312"/>
        <v>500</v>
      </c>
      <c r="D1354" s="96">
        <f ca="1">IF(A1354&lt;$B$1,VLOOKUP(A1354,[1]DI!$A$4:$B$15000,2,FALSE),0)</f>
        <v>0.13150000000000001</v>
      </c>
      <c r="E1354" s="95">
        <f t="shared" ca="1" si="313"/>
        <v>4.9036999999999996E-4</v>
      </c>
      <c r="F1354" s="97">
        <f t="shared" si="310"/>
        <v>1.0925</v>
      </c>
      <c r="G1354" s="98">
        <f t="shared" ca="1" si="314"/>
        <v>1.0005357292249999</v>
      </c>
      <c r="H1354" s="95">
        <f ca="1">TRUNC(PRODUCT(G$10:G1353),15)</f>
        <v>1.2399272138216799</v>
      </c>
      <c r="I1354" s="95">
        <f t="shared" ca="1" si="315"/>
        <v>1.1969626721736999</v>
      </c>
      <c r="J1354" s="95">
        <f t="shared" ca="1" si="316"/>
        <v>1.03589464</v>
      </c>
      <c r="K1354" s="95">
        <f t="shared" ca="1" si="317"/>
        <v>17.947320000000001</v>
      </c>
      <c r="L1354" s="99">
        <f>IF(VLOOKUP(A1354,$U$12:$AD$125,8)=VLOOKUP(A1353,$U$12:$AD$125,8),0,VLOOKUP(A1354,U$12:$AD$125,8))</f>
        <v>0</v>
      </c>
      <c r="M1354" s="100">
        <f>IF(L1354&gt;0,VLOOKUP(L1354,T$12:$AC$125,7),0)</f>
        <v>0</v>
      </c>
      <c r="N1354" s="95">
        <f t="shared" si="308"/>
        <v>0</v>
      </c>
      <c r="O1354" s="95">
        <f t="shared" ca="1" si="318"/>
        <v>17.947320000000001</v>
      </c>
      <c r="P1354" s="101" t="str">
        <f t="shared" si="319"/>
        <v>J=</v>
      </c>
      <c r="Q1354" s="102">
        <f t="shared" si="320"/>
        <v>44854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  <c r="FI1354" s="20"/>
      <c r="FJ1354" s="20"/>
      <c r="FK1354" s="20"/>
      <c r="FL1354" s="20"/>
      <c r="FM1354" s="20"/>
      <c r="FN1354" s="20"/>
      <c r="FO1354" s="20"/>
      <c r="FP1354" s="20"/>
    </row>
    <row r="1355" spans="1:175" x14ac:dyDescent="0.2">
      <c r="A1355" s="93">
        <f t="shared" si="309"/>
        <v>44770</v>
      </c>
      <c r="B1355" s="94">
        <f t="shared" ca="1" si="311"/>
        <v>518.22479999999996</v>
      </c>
      <c r="C1355" s="95">
        <f t="shared" si="312"/>
        <v>500</v>
      </c>
      <c r="D1355" s="96">
        <f ca="1">IF(A1355&lt;$B$1,VLOOKUP(A1355,[1]DI!$A$4:$B$15000,2,FALSE),0)</f>
        <v>0.13150000000000001</v>
      </c>
      <c r="E1355" s="95">
        <f t="shared" ca="1" si="313"/>
        <v>4.9036999999999996E-4</v>
      </c>
      <c r="F1355" s="97">
        <f t="shared" si="310"/>
        <v>1.0925</v>
      </c>
      <c r="G1355" s="98">
        <f t="shared" ca="1" si="314"/>
        <v>1.0005357292249999</v>
      </c>
      <c r="H1355" s="95">
        <f ca="1">TRUNC(PRODUCT(G$10:G1354),15)</f>
        <v>1.2405914790670001</v>
      </c>
      <c r="I1355" s="95">
        <f t="shared" ca="1" si="315"/>
        <v>1.1969626721736999</v>
      </c>
      <c r="J1355" s="95">
        <f t="shared" ca="1" si="316"/>
        <v>1.0364496000000001</v>
      </c>
      <c r="K1355" s="95">
        <f t="shared" ca="1" si="317"/>
        <v>18.224799999999998</v>
      </c>
      <c r="L1355" s="99">
        <f>IF(VLOOKUP(A1355,$U$12:$AD$125,8)=VLOOKUP(A1354,$U$12:$AD$125,8),0,VLOOKUP(A1355,U$12:$AD$125,8))</f>
        <v>0</v>
      </c>
      <c r="M1355" s="100">
        <f>IF(L1355&gt;0,VLOOKUP(L1355,T$12:$AC$125,7),0)</f>
        <v>0</v>
      </c>
      <c r="N1355" s="95">
        <f t="shared" ref="N1355:N1418" si="321">IF(M1355&gt;0,(C1355*M1355),0)</f>
        <v>0</v>
      </c>
      <c r="O1355" s="95">
        <f t="shared" ca="1" si="318"/>
        <v>18.224799999999998</v>
      </c>
      <c r="P1355" s="101" t="str">
        <f t="shared" si="319"/>
        <v>J=</v>
      </c>
      <c r="Q1355" s="102">
        <f t="shared" si="320"/>
        <v>44854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  <c r="FI1355" s="20"/>
      <c r="FJ1355" s="20"/>
      <c r="FK1355" s="20"/>
      <c r="FL1355" s="20"/>
      <c r="FM1355" s="20"/>
      <c r="FN1355" s="20"/>
      <c r="FO1355" s="20"/>
      <c r="FP1355" s="20"/>
    </row>
    <row r="1356" spans="1:175" x14ac:dyDescent="0.2">
      <c r="A1356" s="93">
        <f t="shared" si="309"/>
        <v>44771</v>
      </c>
      <c r="B1356" s="94">
        <f t="shared" ca="1" si="311"/>
        <v>518.50242500000002</v>
      </c>
      <c r="C1356" s="95">
        <f t="shared" si="312"/>
        <v>500</v>
      </c>
      <c r="D1356" s="96">
        <f ca="1">IF(A1356&lt;$B$1,VLOOKUP(A1356,[1]DI!$A$4:$B$15000,2,FALSE),0)</f>
        <v>0.13150000000000001</v>
      </c>
      <c r="E1356" s="95">
        <f t="shared" ca="1" si="313"/>
        <v>4.9036999999999996E-4</v>
      </c>
      <c r="F1356" s="97">
        <f t="shared" si="310"/>
        <v>1.0925</v>
      </c>
      <c r="G1356" s="98">
        <f t="shared" ca="1" si="314"/>
        <v>1.0005357292249999</v>
      </c>
      <c r="H1356" s="95">
        <f ca="1">TRUNC(PRODUCT(G$10:G1355),15)</f>
        <v>1.24125610017862</v>
      </c>
      <c r="I1356" s="95">
        <f t="shared" ca="1" si="315"/>
        <v>1.1969626721736999</v>
      </c>
      <c r="J1356" s="95">
        <f t="shared" ca="1" si="316"/>
        <v>1.03700485</v>
      </c>
      <c r="K1356" s="95">
        <f t="shared" ca="1" si="317"/>
        <v>18.502424999999999</v>
      </c>
      <c r="L1356" s="99">
        <f>IF(VLOOKUP(A1356,$U$12:$AD$125,8)=VLOOKUP(A1355,$U$12:$AD$125,8),0,VLOOKUP(A1356,U$12:$AD$125,8))</f>
        <v>0</v>
      </c>
      <c r="M1356" s="100">
        <f>IF(L1356&gt;0,VLOOKUP(L1356,T$12:$AC$125,7),0)</f>
        <v>0</v>
      </c>
      <c r="N1356" s="95">
        <f t="shared" si="321"/>
        <v>0</v>
      </c>
      <c r="O1356" s="95">
        <f t="shared" ca="1" si="318"/>
        <v>18.502424999999999</v>
      </c>
      <c r="P1356" s="101" t="str">
        <f t="shared" si="319"/>
        <v>J=</v>
      </c>
      <c r="Q1356" s="102">
        <f t="shared" si="320"/>
        <v>44854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  <c r="FI1356" s="20"/>
      <c r="FJ1356" s="20"/>
      <c r="FK1356" s="20"/>
      <c r="FL1356" s="20"/>
      <c r="FM1356" s="20"/>
      <c r="FN1356" s="20"/>
      <c r="FO1356" s="20"/>
      <c r="FP1356" s="20"/>
    </row>
    <row r="1357" spans="1:175" x14ac:dyDescent="0.2">
      <c r="A1357" s="93">
        <f t="shared" si="309"/>
        <v>44772</v>
      </c>
      <c r="B1357" s="94">
        <f t="shared" ca="1" si="311"/>
        <v>518.78020500000002</v>
      </c>
      <c r="C1357" s="95">
        <f t="shared" si="312"/>
        <v>500</v>
      </c>
      <c r="D1357" s="96">
        <f ca="1">IF(A1357&lt;$B$1,VLOOKUP(A1357,[1]DI!$A$4:$B$15000,2,FALSE),0)</f>
        <v>0</v>
      </c>
      <c r="E1357" s="95">
        <f t="shared" ca="1" si="313"/>
        <v>0</v>
      </c>
      <c r="F1357" s="97">
        <f t="shared" si="310"/>
        <v>1.0925</v>
      </c>
      <c r="G1357" s="98">
        <f t="shared" ca="1" si="314"/>
        <v>1</v>
      </c>
      <c r="H1357" s="95">
        <f ca="1">TRUNC(PRODUCT(G$10:G1356),15)</f>
        <v>1.24192107734719</v>
      </c>
      <c r="I1357" s="95">
        <f t="shared" ca="1" si="315"/>
        <v>1.1969626721736999</v>
      </c>
      <c r="J1357" s="95">
        <f t="shared" ca="1" si="316"/>
        <v>1.03756041</v>
      </c>
      <c r="K1357" s="95">
        <f t="shared" ca="1" si="317"/>
        <v>18.780204999999999</v>
      </c>
      <c r="L1357" s="99">
        <f>IF(VLOOKUP(A1357,$U$12:$AD$125,8)=VLOOKUP(A1356,$U$12:$AD$125,8),0,VLOOKUP(A1357,U$12:$AD$125,8))</f>
        <v>0</v>
      </c>
      <c r="M1357" s="100">
        <f>IF(L1357&gt;0,VLOOKUP(L1357,T$12:$AC$125,7),0)</f>
        <v>0</v>
      </c>
      <c r="N1357" s="95">
        <f t="shared" si="321"/>
        <v>0</v>
      </c>
      <c r="O1357" s="95">
        <f t="shared" ca="1" si="318"/>
        <v>18.780204999999999</v>
      </c>
      <c r="P1357" s="101" t="str">
        <f t="shared" si="319"/>
        <v>J=</v>
      </c>
      <c r="Q1357" s="102">
        <f t="shared" si="320"/>
        <v>44854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  <c r="FI1357" s="20"/>
      <c r="FJ1357" s="20"/>
      <c r="FK1357" s="20"/>
      <c r="FL1357" s="20"/>
      <c r="FM1357" s="20"/>
      <c r="FN1357" s="20"/>
      <c r="FO1357" s="20"/>
      <c r="FP1357" s="20"/>
    </row>
    <row r="1358" spans="1:175" x14ac:dyDescent="0.2">
      <c r="A1358" s="93">
        <f t="shared" ref="A1358:A1421" si="322">(A1357+1)</f>
        <v>44773</v>
      </c>
      <c r="B1358" s="94">
        <f t="shared" ca="1" si="311"/>
        <v>518.78020500000002</v>
      </c>
      <c r="C1358" s="95">
        <f t="shared" si="312"/>
        <v>500</v>
      </c>
      <c r="D1358" s="96">
        <f ca="1">IF(A1358&lt;$B$1,VLOOKUP(A1358,[1]DI!$A$4:$B$15000,2,FALSE),0)</f>
        <v>0</v>
      </c>
      <c r="E1358" s="95">
        <f t="shared" ca="1" si="313"/>
        <v>0</v>
      </c>
      <c r="F1358" s="97">
        <f t="shared" ref="F1358:F1421" si="323">F1357</f>
        <v>1.0925</v>
      </c>
      <c r="G1358" s="98">
        <f t="shared" ca="1" si="314"/>
        <v>1</v>
      </c>
      <c r="H1358" s="95">
        <f ca="1">TRUNC(PRODUCT(G$10:G1357),15)</f>
        <v>1.24192107734719</v>
      </c>
      <c r="I1358" s="95">
        <f t="shared" ca="1" si="315"/>
        <v>1.1969626721736999</v>
      </c>
      <c r="J1358" s="95">
        <f t="shared" ca="1" si="316"/>
        <v>1.03756041</v>
      </c>
      <c r="K1358" s="95">
        <f t="shared" ca="1" si="317"/>
        <v>18.780204999999999</v>
      </c>
      <c r="L1358" s="99">
        <f>IF(VLOOKUP(A1358,$U$12:$AD$125,8)=VLOOKUP(A1357,$U$12:$AD$125,8),0,VLOOKUP(A1358,U$12:$AD$125,8))</f>
        <v>0</v>
      </c>
      <c r="M1358" s="100">
        <f>IF(L1358&gt;0,VLOOKUP(L1358,T$12:$AC$125,7),0)</f>
        <v>0</v>
      </c>
      <c r="N1358" s="95">
        <f t="shared" si="321"/>
        <v>0</v>
      </c>
      <c r="O1358" s="95">
        <f t="shared" ca="1" si="318"/>
        <v>18.780204999999999</v>
      </c>
      <c r="P1358" s="101" t="str">
        <f t="shared" si="319"/>
        <v>J=</v>
      </c>
      <c r="Q1358" s="102">
        <f t="shared" si="320"/>
        <v>44854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  <c r="FI1358" s="20"/>
      <c r="FJ1358" s="20"/>
      <c r="FK1358" s="20"/>
      <c r="FL1358" s="20"/>
      <c r="FM1358" s="20"/>
      <c r="FN1358" s="20"/>
      <c r="FO1358" s="20"/>
      <c r="FP1358" s="20"/>
    </row>
    <row r="1359" spans="1:175" x14ac:dyDescent="0.2">
      <c r="A1359" s="93">
        <f t="shared" si="322"/>
        <v>44774</v>
      </c>
      <c r="B1359" s="94">
        <f t="shared" ref="B1359:B1422" ca="1" si="324">IF(A1359&lt;=TODAY(),C1359+K1359,IF(AND(A1359&gt;TODAY(),A1359&lt;=$B$1),IF(VLOOKUP(TODAY(),$A$10:$D$5000,4,FALSE)=0,"n.d",C1359+K1359),"n.d"))</f>
        <v>518.78020500000002</v>
      </c>
      <c r="C1359" s="95">
        <f t="shared" ref="C1359:C1422" si="325">TRUNC(C1358-N1358,8)</f>
        <v>500</v>
      </c>
      <c r="D1359" s="96">
        <f ca="1">IF(A1359&lt;$B$1,VLOOKUP(A1359,[1]DI!$A$4:$B$15000,2,FALSE),0)</f>
        <v>0.13150000000000001</v>
      </c>
      <c r="E1359" s="95">
        <f t="shared" ref="E1359:E1422" ca="1" si="326">ROUND((((1+D1359)^(1/252)-1)),8)</f>
        <v>4.9036999999999996E-4</v>
      </c>
      <c r="F1359" s="97">
        <f t="shared" si="323"/>
        <v>1.0925</v>
      </c>
      <c r="G1359" s="98">
        <f t="shared" ref="G1359:G1422" ca="1" si="327">TRUNC((1+(E1359*F1359)),15)</f>
        <v>1.0005357292249999</v>
      </c>
      <c r="H1359" s="95">
        <f ca="1">TRUNC(PRODUCT(G$10:G1358),15)</f>
        <v>1.24192107734719</v>
      </c>
      <c r="I1359" s="95">
        <f t="shared" ref="I1359:I1422" ca="1" si="328">IF(OR(L1358&gt;0,L1358="E"),H1358,I1358)</f>
        <v>1.1969626721736999</v>
      </c>
      <c r="J1359" s="95">
        <f t="shared" ref="J1359:J1422" ca="1" si="329">ROUND(TRUNC(H1359/I1359,15),8)</f>
        <v>1.03756041</v>
      </c>
      <c r="K1359" s="95">
        <f t="shared" ref="K1359:K1422" ca="1" si="330">TRUNC((C1359*(J1359-1)),8)</f>
        <v>18.780204999999999</v>
      </c>
      <c r="L1359" s="99">
        <f>IF(VLOOKUP(A1359,$U$12:$AD$125,8)=VLOOKUP(A1358,$U$12:$AD$125,8),0,VLOOKUP(A1359,U$12:$AD$125,8))</f>
        <v>0</v>
      </c>
      <c r="M1359" s="100">
        <f>IF(L1359&gt;0,VLOOKUP(L1359,T$12:$AC$125,7),0)</f>
        <v>0</v>
      </c>
      <c r="N1359" s="95">
        <f t="shared" si="321"/>
        <v>0</v>
      </c>
      <c r="O1359" s="95">
        <f t="shared" ref="O1359:O1422" ca="1" si="331">(K1359+N1359)</f>
        <v>18.780204999999999</v>
      </c>
      <c r="P1359" s="101" t="str">
        <f t="shared" ref="P1359:P1422" si="332">IF(L1358&gt;0,VLOOKUP(A1358,$U$12:$AD$125,9),P1358)</f>
        <v>J=</v>
      </c>
      <c r="Q1359" s="102">
        <f t="shared" ref="Q1359:Q1422" si="333">IF(L1358&gt;0,VLOOKUP(A1358,$U$12:$AD$125,10),Q1358)</f>
        <v>44854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  <c r="FI1359" s="20"/>
      <c r="FJ1359" s="20"/>
      <c r="FK1359" s="20"/>
      <c r="FL1359" s="20"/>
      <c r="FM1359" s="20"/>
      <c r="FN1359" s="20"/>
      <c r="FO1359" s="20"/>
      <c r="FP1359" s="20"/>
    </row>
    <row r="1360" spans="1:175" x14ac:dyDescent="0.2">
      <c r="A1360" s="93">
        <f t="shared" si="322"/>
        <v>44775</v>
      </c>
      <c r="B1360" s="94">
        <f t="shared" ca="1" si="324"/>
        <v>519.05813000000001</v>
      </c>
      <c r="C1360" s="95">
        <f t="shared" si="325"/>
        <v>500</v>
      </c>
      <c r="D1360" s="96">
        <f ca="1">IF(A1360&lt;$B$1,VLOOKUP(A1360,[1]DI!$A$4:$B$15000,2,FALSE),0)</f>
        <v>0.13150000000000001</v>
      </c>
      <c r="E1360" s="95">
        <f t="shared" ca="1" si="326"/>
        <v>4.9036999999999996E-4</v>
      </c>
      <c r="F1360" s="97">
        <f t="shared" si="323"/>
        <v>1.0925</v>
      </c>
      <c r="G1360" s="98">
        <f t="shared" ca="1" si="327"/>
        <v>1.0005357292249999</v>
      </c>
      <c r="H1360" s="95">
        <f ca="1">TRUNC(PRODUCT(G$10:G1359),15)</f>
        <v>1.2425864107634701</v>
      </c>
      <c r="I1360" s="95">
        <f t="shared" ca="1" si="328"/>
        <v>1.1969626721736999</v>
      </c>
      <c r="J1360" s="95">
        <f t="shared" ca="1" si="329"/>
        <v>1.03811626</v>
      </c>
      <c r="K1360" s="95">
        <f t="shared" ca="1" si="330"/>
        <v>19.058129999999998</v>
      </c>
      <c r="L1360" s="99">
        <f>IF(VLOOKUP(A1360,$U$12:$AD$125,8)=VLOOKUP(A1359,$U$12:$AD$125,8),0,VLOOKUP(A1360,U$12:$AD$125,8))</f>
        <v>0</v>
      </c>
      <c r="M1360" s="100">
        <f>IF(L1360&gt;0,VLOOKUP(L1360,T$12:$AC$125,7),0)</f>
        <v>0</v>
      </c>
      <c r="N1360" s="95">
        <f t="shared" si="321"/>
        <v>0</v>
      </c>
      <c r="O1360" s="95">
        <f t="shared" ca="1" si="331"/>
        <v>19.058129999999998</v>
      </c>
      <c r="P1360" s="101" t="str">
        <f t="shared" si="332"/>
        <v>J=</v>
      </c>
      <c r="Q1360" s="102">
        <f t="shared" si="333"/>
        <v>44854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  <c r="FI1360" s="20"/>
      <c r="FJ1360" s="20"/>
      <c r="FK1360" s="20"/>
      <c r="FL1360" s="20"/>
      <c r="FM1360" s="20"/>
      <c r="FN1360" s="20"/>
      <c r="FO1360" s="20"/>
      <c r="FP1360" s="20"/>
    </row>
    <row r="1361" spans="1:172" x14ac:dyDescent="0.2">
      <c r="A1361" s="93">
        <f t="shared" si="322"/>
        <v>44776</v>
      </c>
      <c r="B1361" s="94">
        <f t="shared" ca="1" si="324"/>
        <v>519.33620499999995</v>
      </c>
      <c r="C1361" s="95">
        <f t="shared" si="325"/>
        <v>500</v>
      </c>
      <c r="D1361" s="96">
        <f ca="1">IF(A1361&lt;$B$1,VLOOKUP(A1361,[1]DI!$A$4:$B$15000,2,FALSE),0)</f>
        <v>0.13150000000000001</v>
      </c>
      <c r="E1361" s="95">
        <f t="shared" ca="1" si="326"/>
        <v>4.9036999999999996E-4</v>
      </c>
      <c r="F1361" s="97">
        <f t="shared" si="323"/>
        <v>1.0925</v>
      </c>
      <c r="G1361" s="98">
        <f t="shared" ca="1" si="327"/>
        <v>1.0005357292249999</v>
      </c>
      <c r="H1361" s="95">
        <f ca="1">TRUNC(PRODUCT(G$10:G1360),15)</f>
        <v>1.2432521006182999</v>
      </c>
      <c r="I1361" s="95">
        <f t="shared" ca="1" si="328"/>
        <v>1.1969626721736999</v>
      </c>
      <c r="J1361" s="95">
        <f t="shared" ca="1" si="329"/>
        <v>1.03867241</v>
      </c>
      <c r="K1361" s="95">
        <f t="shared" ca="1" si="330"/>
        <v>19.336205</v>
      </c>
      <c r="L1361" s="99">
        <f>IF(VLOOKUP(A1361,$U$12:$AD$125,8)=VLOOKUP(A1360,$U$12:$AD$125,8),0,VLOOKUP(A1361,U$12:$AD$125,8))</f>
        <v>0</v>
      </c>
      <c r="M1361" s="100">
        <f>IF(L1361&gt;0,VLOOKUP(L1361,T$12:$AC$125,7),0)</f>
        <v>0</v>
      </c>
      <c r="N1361" s="95">
        <f t="shared" si="321"/>
        <v>0</v>
      </c>
      <c r="O1361" s="95">
        <f t="shared" ca="1" si="331"/>
        <v>19.336205</v>
      </c>
      <c r="P1361" s="101" t="str">
        <f t="shared" si="332"/>
        <v>J=</v>
      </c>
      <c r="Q1361" s="102">
        <f t="shared" si="333"/>
        <v>44854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  <c r="FI1361" s="20"/>
      <c r="FJ1361" s="20"/>
      <c r="FK1361" s="20"/>
      <c r="FL1361" s="20"/>
      <c r="FM1361" s="20"/>
      <c r="FN1361" s="20"/>
      <c r="FO1361" s="20"/>
      <c r="FP1361" s="20"/>
    </row>
    <row r="1362" spans="1:172" x14ac:dyDescent="0.2">
      <c r="A1362" s="93">
        <f t="shared" si="322"/>
        <v>44777</v>
      </c>
      <c r="B1362" s="94">
        <f t="shared" ca="1" si="324"/>
        <v>519.61442499999998</v>
      </c>
      <c r="C1362" s="95">
        <f t="shared" si="325"/>
        <v>500</v>
      </c>
      <c r="D1362" s="96">
        <f ca="1">IF(A1362&lt;$B$1,VLOOKUP(A1362,[1]DI!$A$4:$B$15000,2,FALSE),0)</f>
        <v>0.13650000000000001</v>
      </c>
      <c r="E1362" s="95">
        <f t="shared" ca="1" si="326"/>
        <v>5.0788000000000005E-4</v>
      </c>
      <c r="F1362" s="97">
        <f t="shared" si="323"/>
        <v>1.0925</v>
      </c>
      <c r="G1362" s="98">
        <f t="shared" ca="1" si="327"/>
        <v>1.0005548589</v>
      </c>
      <c r="H1362" s="95">
        <f ca="1">TRUNC(PRODUCT(G$10:G1361),15)</f>
        <v>1.2439181471026499</v>
      </c>
      <c r="I1362" s="95">
        <f t="shared" ca="1" si="328"/>
        <v>1.1969626721736999</v>
      </c>
      <c r="J1362" s="95">
        <f t="shared" ca="1" si="329"/>
        <v>1.03922885</v>
      </c>
      <c r="K1362" s="95">
        <f t="shared" ca="1" si="330"/>
        <v>19.614425000000001</v>
      </c>
      <c r="L1362" s="99">
        <f>IF(VLOOKUP(A1362,$U$12:$AD$125,8)=VLOOKUP(A1361,$U$12:$AD$125,8),0,VLOOKUP(A1362,U$12:$AD$125,8))</f>
        <v>0</v>
      </c>
      <c r="M1362" s="100">
        <f>IF(L1362&gt;0,VLOOKUP(L1362,T$12:$AC$125,7),0)</f>
        <v>0</v>
      </c>
      <c r="N1362" s="95">
        <f t="shared" si="321"/>
        <v>0</v>
      </c>
      <c r="O1362" s="95">
        <f t="shared" ca="1" si="331"/>
        <v>19.614425000000001</v>
      </c>
      <c r="P1362" s="101" t="str">
        <f t="shared" si="332"/>
        <v>J=</v>
      </c>
      <c r="Q1362" s="102">
        <f t="shared" si="333"/>
        <v>44854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  <c r="FI1362" s="20"/>
      <c r="FJ1362" s="20"/>
      <c r="FK1362" s="20"/>
      <c r="FL1362" s="20"/>
      <c r="FM1362" s="20"/>
      <c r="FN1362" s="20"/>
      <c r="FO1362" s="20"/>
      <c r="FP1362" s="20"/>
    </row>
    <row r="1363" spans="1:172" x14ac:dyDescent="0.2">
      <c r="A1363" s="93">
        <f t="shared" si="322"/>
        <v>44778</v>
      </c>
      <c r="B1363" s="94">
        <f t="shared" ca="1" si="324"/>
        <v>519.90273999999999</v>
      </c>
      <c r="C1363" s="95">
        <f t="shared" si="325"/>
        <v>500</v>
      </c>
      <c r="D1363" s="96">
        <f ca="1">IF(A1363&lt;$B$1,VLOOKUP(A1363,[1]DI!$A$4:$B$15000,2,FALSE),0)</f>
        <v>0.13650000000000001</v>
      </c>
      <c r="E1363" s="95">
        <f t="shared" ca="1" si="326"/>
        <v>5.0788000000000005E-4</v>
      </c>
      <c r="F1363" s="97">
        <f t="shared" si="323"/>
        <v>1.0925</v>
      </c>
      <c r="G1363" s="98">
        <f t="shared" ca="1" si="327"/>
        <v>1.0005548589</v>
      </c>
      <c r="H1363" s="95">
        <f ca="1">TRUNC(PRODUCT(G$10:G1362),15)</f>
        <v>1.24460834615744</v>
      </c>
      <c r="I1363" s="95">
        <f t="shared" ca="1" si="328"/>
        <v>1.1969626721736999</v>
      </c>
      <c r="J1363" s="95">
        <f t="shared" ca="1" si="329"/>
        <v>1.0398054800000001</v>
      </c>
      <c r="K1363" s="95">
        <f t="shared" ca="1" si="330"/>
        <v>19.902740000000001</v>
      </c>
      <c r="L1363" s="99">
        <f>IF(VLOOKUP(A1363,$U$12:$AD$125,8)=VLOOKUP(A1362,$U$12:$AD$125,8),0,VLOOKUP(A1363,U$12:$AD$125,8))</f>
        <v>0</v>
      </c>
      <c r="M1363" s="100">
        <f>IF(L1363&gt;0,VLOOKUP(L1363,T$12:$AC$125,7),0)</f>
        <v>0</v>
      </c>
      <c r="N1363" s="95">
        <f t="shared" si="321"/>
        <v>0</v>
      </c>
      <c r="O1363" s="95">
        <f t="shared" ca="1" si="331"/>
        <v>19.902740000000001</v>
      </c>
      <c r="P1363" s="101" t="str">
        <f t="shared" si="332"/>
        <v>J=</v>
      </c>
      <c r="Q1363" s="102">
        <f t="shared" si="333"/>
        <v>44854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  <c r="FI1363" s="20"/>
      <c r="FJ1363" s="20"/>
      <c r="FK1363" s="20"/>
      <c r="FL1363" s="20"/>
      <c r="FM1363" s="20"/>
      <c r="FN1363" s="20"/>
      <c r="FO1363" s="20"/>
      <c r="FP1363" s="20"/>
    </row>
    <row r="1364" spans="1:172" x14ac:dyDescent="0.2">
      <c r="A1364" s="93">
        <f t="shared" si="322"/>
        <v>44779</v>
      </c>
      <c r="B1364" s="94">
        <f t="shared" ca="1" si="324"/>
        <v>520.19121500000006</v>
      </c>
      <c r="C1364" s="95">
        <f t="shared" si="325"/>
        <v>500</v>
      </c>
      <c r="D1364" s="96">
        <f ca="1">IF(A1364&lt;$B$1,VLOOKUP(A1364,[1]DI!$A$4:$B$15000,2,FALSE),0)</f>
        <v>0</v>
      </c>
      <c r="E1364" s="95">
        <f t="shared" ca="1" si="326"/>
        <v>0</v>
      </c>
      <c r="F1364" s="97">
        <f t="shared" si="323"/>
        <v>1.0925</v>
      </c>
      <c r="G1364" s="98">
        <f t="shared" ca="1" si="327"/>
        <v>1</v>
      </c>
      <c r="H1364" s="95">
        <f ca="1">TRUNC(PRODUCT(G$10:G1363),15)</f>
        <v>1.24529892817532</v>
      </c>
      <c r="I1364" s="95">
        <f t="shared" ca="1" si="328"/>
        <v>1.1969626721736999</v>
      </c>
      <c r="J1364" s="95">
        <f t="shared" ca="1" si="329"/>
        <v>1.04038243</v>
      </c>
      <c r="K1364" s="95">
        <f t="shared" ca="1" si="330"/>
        <v>20.191215</v>
      </c>
      <c r="L1364" s="99">
        <f>IF(VLOOKUP(A1364,$U$12:$AD$125,8)=VLOOKUP(A1363,$U$12:$AD$125,8),0,VLOOKUP(A1364,U$12:$AD$125,8))</f>
        <v>0</v>
      </c>
      <c r="M1364" s="100">
        <f>IF(L1364&gt;0,VLOOKUP(L1364,T$12:$AC$125,7),0)</f>
        <v>0</v>
      </c>
      <c r="N1364" s="95">
        <f t="shared" si="321"/>
        <v>0</v>
      </c>
      <c r="O1364" s="95">
        <f t="shared" ca="1" si="331"/>
        <v>20.191215</v>
      </c>
      <c r="P1364" s="101" t="str">
        <f t="shared" si="332"/>
        <v>J=</v>
      </c>
      <c r="Q1364" s="102">
        <f t="shared" si="333"/>
        <v>44854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  <c r="FI1364" s="20"/>
      <c r="FJ1364" s="20"/>
      <c r="FK1364" s="20"/>
      <c r="FL1364" s="20"/>
      <c r="FM1364" s="20"/>
      <c r="FN1364" s="20"/>
      <c r="FO1364" s="20"/>
      <c r="FP1364" s="20"/>
    </row>
    <row r="1365" spans="1:172" x14ac:dyDescent="0.2">
      <c r="A1365" s="93">
        <f t="shared" si="322"/>
        <v>44780</v>
      </c>
      <c r="B1365" s="94">
        <f t="shared" ca="1" si="324"/>
        <v>520.19121500000006</v>
      </c>
      <c r="C1365" s="95">
        <f t="shared" si="325"/>
        <v>500</v>
      </c>
      <c r="D1365" s="96">
        <f ca="1">IF(A1365&lt;$B$1,VLOOKUP(A1365,[1]DI!$A$4:$B$15000,2,FALSE),0)</f>
        <v>0</v>
      </c>
      <c r="E1365" s="95">
        <f t="shared" ca="1" si="326"/>
        <v>0</v>
      </c>
      <c r="F1365" s="97">
        <f t="shared" si="323"/>
        <v>1.0925</v>
      </c>
      <c r="G1365" s="98">
        <f t="shared" ca="1" si="327"/>
        <v>1</v>
      </c>
      <c r="H1365" s="95">
        <f ca="1">TRUNC(PRODUCT(G$10:G1364),15)</f>
        <v>1.24529892817532</v>
      </c>
      <c r="I1365" s="95">
        <f t="shared" ca="1" si="328"/>
        <v>1.1969626721736999</v>
      </c>
      <c r="J1365" s="95">
        <f t="shared" ca="1" si="329"/>
        <v>1.04038243</v>
      </c>
      <c r="K1365" s="95">
        <f t="shared" ca="1" si="330"/>
        <v>20.191215</v>
      </c>
      <c r="L1365" s="99">
        <f>IF(VLOOKUP(A1365,$U$12:$AD$125,8)=VLOOKUP(A1364,$U$12:$AD$125,8),0,VLOOKUP(A1365,U$12:$AD$125,8))</f>
        <v>0</v>
      </c>
      <c r="M1365" s="100">
        <f>IF(L1365&gt;0,VLOOKUP(L1365,T$12:$AC$125,7),0)</f>
        <v>0</v>
      </c>
      <c r="N1365" s="95">
        <f t="shared" si="321"/>
        <v>0</v>
      </c>
      <c r="O1365" s="95">
        <f t="shared" ca="1" si="331"/>
        <v>20.191215</v>
      </c>
      <c r="P1365" s="101" t="str">
        <f t="shared" si="332"/>
        <v>J=</v>
      </c>
      <c r="Q1365" s="102">
        <f t="shared" si="333"/>
        <v>44854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  <c r="FI1365" s="20"/>
      <c r="FJ1365" s="20"/>
      <c r="FK1365" s="20"/>
      <c r="FL1365" s="20"/>
      <c r="FM1365" s="20"/>
      <c r="FN1365" s="20"/>
      <c r="FO1365" s="20"/>
      <c r="FP1365" s="20"/>
    </row>
    <row r="1366" spans="1:172" x14ac:dyDescent="0.2">
      <c r="A1366" s="93">
        <f t="shared" si="322"/>
        <v>44781</v>
      </c>
      <c r="B1366" s="94">
        <f t="shared" ca="1" si="324"/>
        <v>520.19121500000006</v>
      </c>
      <c r="C1366" s="95">
        <f t="shared" si="325"/>
        <v>500</v>
      </c>
      <c r="D1366" s="96">
        <f ca="1">IF(A1366&lt;$B$1,VLOOKUP(A1366,[1]DI!$A$4:$B$15000,2,FALSE),0)</f>
        <v>0.13650000000000001</v>
      </c>
      <c r="E1366" s="95">
        <f t="shared" ca="1" si="326"/>
        <v>5.0788000000000005E-4</v>
      </c>
      <c r="F1366" s="97">
        <f t="shared" si="323"/>
        <v>1.0925</v>
      </c>
      <c r="G1366" s="98">
        <f t="shared" ca="1" si="327"/>
        <v>1.0005548589</v>
      </c>
      <c r="H1366" s="95">
        <f ca="1">TRUNC(PRODUCT(G$10:G1365),15)</f>
        <v>1.24529892817532</v>
      </c>
      <c r="I1366" s="95">
        <f t="shared" ca="1" si="328"/>
        <v>1.1969626721736999</v>
      </c>
      <c r="J1366" s="95">
        <f t="shared" ca="1" si="329"/>
        <v>1.04038243</v>
      </c>
      <c r="K1366" s="95">
        <f t="shared" ca="1" si="330"/>
        <v>20.191215</v>
      </c>
      <c r="L1366" s="99">
        <f>IF(VLOOKUP(A1366,$U$12:$AD$125,8)=VLOOKUP(A1365,$U$12:$AD$125,8),0,VLOOKUP(A1366,U$12:$AD$125,8))</f>
        <v>0</v>
      </c>
      <c r="M1366" s="100">
        <f>IF(L1366&gt;0,VLOOKUP(L1366,T$12:$AC$125,7),0)</f>
        <v>0</v>
      </c>
      <c r="N1366" s="95">
        <f t="shared" si="321"/>
        <v>0</v>
      </c>
      <c r="O1366" s="95">
        <f t="shared" ca="1" si="331"/>
        <v>20.191215</v>
      </c>
      <c r="P1366" s="101" t="str">
        <f t="shared" si="332"/>
        <v>J=</v>
      </c>
      <c r="Q1366" s="102">
        <f t="shared" si="333"/>
        <v>44854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  <c r="FI1366" s="20"/>
      <c r="FJ1366" s="20"/>
      <c r="FK1366" s="20"/>
      <c r="FL1366" s="20"/>
      <c r="FM1366" s="20"/>
      <c r="FN1366" s="20"/>
      <c r="FO1366" s="20"/>
      <c r="FP1366" s="20"/>
    </row>
    <row r="1367" spans="1:172" x14ac:dyDescent="0.2">
      <c r="A1367" s="93">
        <f t="shared" si="322"/>
        <v>44782</v>
      </c>
      <c r="B1367" s="94">
        <f t="shared" ca="1" si="324"/>
        <v>520.47984499999995</v>
      </c>
      <c r="C1367" s="95">
        <f t="shared" si="325"/>
        <v>500</v>
      </c>
      <c r="D1367" s="96">
        <f ca="1">IF(A1367&lt;$B$1,VLOOKUP(A1367,[1]DI!$A$4:$B$15000,2,FALSE),0)</f>
        <v>0.13650000000000001</v>
      </c>
      <c r="E1367" s="95">
        <f t="shared" ca="1" si="326"/>
        <v>5.0788000000000005E-4</v>
      </c>
      <c r="F1367" s="97">
        <f t="shared" si="323"/>
        <v>1.0925</v>
      </c>
      <c r="G1367" s="98">
        <f t="shared" ca="1" si="327"/>
        <v>1.0005548589</v>
      </c>
      <c r="H1367" s="95">
        <f ca="1">TRUNC(PRODUCT(G$10:G1366),15)</f>
        <v>1.2459898933687801</v>
      </c>
      <c r="I1367" s="95">
        <f t="shared" ca="1" si="328"/>
        <v>1.1969626721736999</v>
      </c>
      <c r="J1367" s="95">
        <f t="shared" ca="1" si="329"/>
        <v>1.04095969</v>
      </c>
      <c r="K1367" s="95">
        <f t="shared" ca="1" si="330"/>
        <v>20.479845000000001</v>
      </c>
      <c r="L1367" s="99">
        <f>IF(VLOOKUP(A1367,$U$12:$AD$125,8)=VLOOKUP(A1366,$U$12:$AD$125,8),0,VLOOKUP(A1367,U$12:$AD$125,8))</f>
        <v>0</v>
      </c>
      <c r="M1367" s="100">
        <f>IF(L1367&gt;0,VLOOKUP(L1367,T$12:$AC$125,7),0)</f>
        <v>0</v>
      </c>
      <c r="N1367" s="95">
        <f t="shared" si="321"/>
        <v>0</v>
      </c>
      <c r="O1367" s="95">
        <f t="shared" ca="1" si="331"/>
        <v>20.479845000000001</v>
      </c>
      <c r="P1367" s="101" t="str">
        <f t="shared" si="332"/>
        <v>J=</v>
      </c>
      <c r="Q1367" s="102">
        <f t="shared" si="333"/>
        <v>44854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  <c r="FI1367" s="20"/>
      <c r="FJ1367" s="20"/>
      <c r="FK1367" s="20"/>
      <c r="FL1367" s="20"/>
      <c r="FM1367" s="20"/>
      <c r="FN1367" s="20"/>
      <c r="FO1367" s="20"/>
      <c r="FP1367" s="20"/>
    </row>
    <row r="1368" spans="1:172" x14ac:dyDescent="0.2">
      <c r="A1368" s="93">
        <f t="shared" si="322"/>
        <v>44783</v>
      </c>
      <c r="B1368" s="94">
        <f t="shared" ca="1" si="324"/>
        <v>520.76864</v>
      </c>
      <c r="C1368" s="95">
        <f t="shared" si="325"/>
        <v>500</v>
      </c>
      <c r="D1368" s="96">
        <f ca="1">IF(A1368&lt;$B$1,VLOOKUP(A1368,[1]DI!$A$4:$B$15000,2,FALSE),0)</f>
        <v>0.13650000000000001</v>
      </c>
      <c r="E1368" s="95">
        <f t="shared" ca="1" si="326"/>
        <v>5.0788000000000005E-4</v>
      </c>
      <c r="F1368" s="97">
        <f t="shared" si="323"/>
        <v>1.0925</v>
      </c>
      <c r="G1368" s="98">
        <f t="shared" ca="1" si="327"/>
        <v>1.0005548589</v>
      </c>
      <c r="H1368" s="95">
        <f ca="1">TRUNC(PRODUCT(G$10:G1367),15)</f>
        <v>1.2466812419504201</v>
      </c>
      <c r="I1368" s="95">
        <f t="shared" ca="1" si="328"/>
        <v>1.1969626721736999</v>
      </c>
      <c r="J1368" s="95">
        <f t="shared" ca="1" si="329"/>
        <v>1.04153728</v>
      </c>
      <c r="K1368" s="95">
        <f t="shared" ca="1" si="330"/>
        <v>20.768640000000001</v>
      </c>
      <c r="L1368" s="99">
        <f>IF(VLOOKUP(A1368,$U$12:$AD$125,8)=VLOOKUP(A1367,$U$12:$AD$125,8),0,VLOOKUP(A1368,U$12:$AD$125,8))</f>
        <v>0</v>
      </c>
      <c r="M1368" s="100">
        <f>IF(L1368&gt;0,VLOOKUP(L1368,T$12:$AC$125,7),0)</f>
        <v>0</v>
      </c>
      <c r="N1368" s="95">
        <f t="shared" si="321"/>
        <v>0</v>
      </c>
      <c r="O1368" s="95">
        <f t="shared" ca="1" si="331"/>
        <v>20.768640000000001</v>
      </c>
      <c r="P1368" s="101" t="str">
        <f t="shared" si="332"/>
        <v>J=</v>
      </c>
      <c r="Q1368" s="102">
        <f t="shared" si="333"/>
        <v>44854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  <c r="FI1368" s="20"/>
      <c r="FJ1368" s="20"/>
      <c r="FK1368" s="20"/>
      <c r="FL1368" s="20"/>
      <c r="FM1368" s="20"/>
      <c r="FN1368" s="20"/>
      <c r="FO1368" s="20"/>
      <c r="FP1368" s="20"/>
    </row>
    <row r="1369" spans="1:172" x14ac:dyDescent="0.2">
      <c r="A1369" s="93">
        <f t="shared" si="322"/>
        <v>44784</v>
      </c>
      <c r="B1369" s="94">
        <f t="shared" ca="1" si="324"/>
        <v>521.05759</v>
      </c>
      <c r="C1369" s="95">
        <f t="shared" si="325"/>
        <v>500</v>
      </c>
      <c r="D1369" s="96">
        <f ca="1">IF(A1369&lt;$B$1,VLOOKUP(A1369,[1]DI!$A$4:$B$15000,2,FALSE),0)</f>
        <v>0.13650000000000001</v>
      </c>
      <c r="E1369" s="95">
        <f t="shared" ca="1" si="326"/>
        <v>5.0788000000000005E-4</v>
      </c>
      <c r="F1369" s="97">
        <f t="shared" si="323"/>
        <v>1.0925</v>
      </c>
      <c r="G1369" s="98">
        <f t="shared" ca="1" si="327"/>
        <v>1.0005548589</v>
      </c>
      <c r="H1369" s="95">
        <f ca="1">TRUNC(PRODUCT(G$10:G1368),15)</f>
        <v>1.24737297413298</v>
      </c>
      <c r="I1369" s="95">
        <f t="shared" ca="1" si="328"/>
        <v>1.1969626721736999</v>
      </c>
      <c r="J1369" s="95">
        <f t="shared" ca="1" si="329"/>
        <v>1.0421151799999999</v>
      </c>
      <c r="K1369" s="95">
        <f t="shared" ca="1" si="330"/>
        <v>21.057590000000001</v>
      </c>
      <c r="L1369" s="99">
        <f>IF(VLOOKUP(A1369,$U$12:$AD$125,8)=VLOOKUP(A1368,$U$12:$AD$125,8),0,VLOOKUP(A1369,U$12:$AD$125,8))</f>
        <v>0</v>
      </c>
      <c r="M1369" s="100">
        <f>IF(L1369&gt;0,VLOOKUP(L1369,T$12:$AC$125,7),0)</f>
        <v>0</v>
      </c>
      <c r="N1369" s="95">
        <f t="shared" si="321"/>
        <v>0</v>
      </c>
      <c r="O1369" s="95">
        <f t="shared" ca="1" si="331"/>
        <v>21.057590000000001</v>
      </c>
      <c r="P1369" s="101" t="str">
        <f t="shared" si="332"/>
        <v>J=</v>
      </c>
      <c r="Q1369" s="102">
        <f t="shared" si="333"/>
        <v>44854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  <c r="FI1369" s="20"/>
      <c r="FJ1369" s="20"/>
      <c r="FK1369" s="20"/>
      <c r="FL1369" s="20"/>
      <c r="FM1369" s="20"/>
      <c r="FN1369" s="20"/>
      <c r="FO1369" s="20"/>
      <c r="FP1369" s="20"/>
    </row>
    <row r="1370" spans="1:172" x14ac:dyDescent="0.2">
      <c r="A1370" s="93">
        <f t="shared" si="322"/>
        <v>44785</v>
      </c>
      <c r="B1370" s="94">
        <f t="shared" ca="1" si="324"/>
        <v>521.34670500000004</v>
      </c>
      <c r="C1370" s="95">
        <f t="shared" si="325"/>
        <v>500</v>
      </c>
      <c r="D1370" s="96">
        <f ca="1">IF(A1370&lt;$B$1,VLOOKUP(A1370,[1]DI!$A$4:$B$15000,2,FALSE),0)</f>
        <v>0.13650000000000001</v>
      </c>
      <c r="E1370" s="95">
        <f t="shared" ca="1" si="326"/>
        <v>5.0788000000000005E-4</v>
      </c>
      <c r="F1370" s="97">
        <f t="shared" si="323"/>
        <v>1.0925</v>
      </c>
      <c r="G1370" s="98">
        <f t="shared" ca="1" si="327"/>
        <v>1.0005548589</v>
      </c>
      <c r="H1370" s="95">
        <f ca="1">TRUNC(PRODUCT(G$10:G1369),15)</f>
        <v>1.2480650901293</v>
      </c>
      <c r="I1370" s="95">
        <f t="shared" ca="1" si="328"/>
        <v>1.1969626721736999</v>
      </c>
      <c r="J1370" s="95">
        <f t="shared" ca="1" si="329"/>
        <v>1.04269341</v>
      </c>
      <c r="K1370" s="95">
        <f t="shared" ca="1" si="330"/>
        <v>21.346705</v>
      </c>
      <c r="L1370" s="99">
        <f>IF(VLOOKUP(A1370,$U$12:$AD$125,8)=VLOOKUP(A1369,$U$12:$AD$125,8),0,VLOOKUP(A1370,U$12:$AD$125,8))</f>
        <v>0</v>
      </c>
      <c r="M1370" s="100">
        <f>IF(L1370&gt;0,VLOOKUP(L1370,T$12:$AC$125,7),0)</f>
        <v>0</v>
      </c>
      <c r="N1370" s="95">
        <f t="shared" si="321"/>
        <v>0</v>
      </c>
      <c r="O1370" s="95">
        <f t="shared" ca="1" si="331"/>
        <v>21.346705</v>
      </c>
      <c r="P1370" s="101" t="str">
        <f t="shared" si="332"/>
        <v>J=</v>
      </c>
      <c r="Q1370" s="102">
        <f t="shared" si="333"/>
        <v>44854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  <c r="FI1370" s="20"/>
      <c r="FJ1370" s="20"/>
      <c r="FK1370" s="20"/>
      <c r="FL1370" s="20"/>
      <c r="FM1370" s="20"/>
      <c r="FN1370" s="20"/>
      <c r="FO1370" s="20"/>
      <c r="FP1370" s="20"/>
    </row>
    <row r="1371" spans="1:172" x14ac:dyDescent="0.2">
      <c r="A1371" s="93">
        <f t="shared" si="322"/>
        <v>44786</v>
      </c>
      <c r="B1371" s="94">
        <f t="shared" ca="1" si="324"/>
        <v>521.63598000000002</v>
      </c>
      <c r="C1371" s="95">
        <f t="shared" si="325"/>
        <v>500</v>
      </c>
      <c r="D1371" s="96">
        <f ca="1">IF(A1371&lt;$B$1,VLOOKUP(A1371,[1]DI!$A$4:$B$15000,2,FALSE),0)</f>
        <v>0</v>
      </c>
      <c r="E1371" s="95">
        <f t="shared" ca="1" si="326"/>
        <v>0</v>
      </c>
      <c r="F1371" s="97">
        <f t="shared" si="323"/>
        <v>1.0925</v>
      </c>
      <c r="G1371" s="98">
        <f t="shared" ca="1" si="327"/>
        <v>1</v>
      </c>
      <c r="H1371" s="95">
        <f ca="1">TRUNC(PRODUCT(G$10:G1370),15)</f>
        <v>1.24875759015234</v>
      </c>
      <c r="I1371" s="95">
        <f t="shared" ca="1" si="328"/>
        <v>1.1969626721736999</v>
      </c>
      <c r="J1371" s="95">
        <f t="shared" ca="1" si="329"/>
        <v>1.04327196</v>
      </c>
      <c r="K1371" s="95">
        <f t="shared" ca="1" si="330"/>
        <v>21.63598</v>
      </c>
      <c r="L1371" s="99">
        <f>IF(VLOOKUP(A1371,$U$12:$AD$125,8)=VLOOKUP(A1370,$U$12:$AD$125,8),0,VLOOKUP(A1371,U$12:$AD$125,8))</f>
        <v>0</v>
      </c>
      <c r="M1371" s="100">
        <f>IF(L1371&gt;0,VLOOKUP(L1371,T$12:$AC$125,7),0)</f>
        <v>0</v>
      </c>
      <c r="N1371" s="95">
        <f t="shared" si="321"/>
        <v>0</v>
      </c>
      <c r="O1371" s="95">
        <f t="shared" ca="1" si="331"/>
        <v>21.63598</v>
      </c>
      <c r="P1371" s="101" t="str">
        <f t="shared" si="332"/>
        <v>J=</v>
      </c>
      <c r="Q1371" s="102">
        <f t="shared" si="333"/>
        <v>44854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  <c r="FI1371" s="20"/>
      <c r="FJ1371" s="20"/>
      <c r="FK1371" s="20"/>
      <c r="FL1371" s="20"/>
      <c r="FM1371" s="20"/>
      <c r="FN1371" s="20"/>
      <c r="FO1371" s="20"/>
      <c r="FP1371" s="20"/>
    </row>
    <row r="1372" spans="1:172" x14ac:dyDescent="0.2">
      <c r="A1372" s="93">
        <f t="shared" si="322"/>
        <v>44787</v>
      </c>
      <c r="B1372" s="94">
        <f t="shared" ca="1" si="324"/>
        <v>521.63598000000002</v>
      </c>
      <c r="C1372" s="95">
        <f t="shared" si="325"/>
        <v>500</v>
      </c>
      <c r="D1372" s="96">
        <f ca="1">IF(A1372&lt;$B$1,VLOOKUP(A1372,[1]DI!$A$4:$B$15000,2,FALSE),0)</f>
        <v>0</v>
      </c>
      <c r="E1372" s="95">
        <f t="shared" ca="1" si="326"/>
        <v>0</v>
      </c>
      <c r="F1372" s="97">
        <f t="shared" si="323"/>
        <v>1.0925</v>
      </c>
      <c r="G1372" s="98">
        <f t="shared" ca="1" si="327"/>
        <v>1</v>
      </c>
      <c r="H1372" s="95">
        <f ca="1">TRUNC(PRODUCT(G$10:G1371),15)</f>
        <v>1.24875759015234</v>
      </c>
      <c r="I1372" s="95">
        <f t="shared" ca="1" si="328"/>
        <v>1.1969626721736999</v>
      </c>
      <c r="J1372" s="95">
        <f t="shared" ca="1" si="329"/>
        <v>1.04327196</v>
      </c>
      <c r="K1372" s="95">
        <f t="shared" ca="1" si="330"/>
        <v>21.63598</v>
      </c>
      <c r="L1372" s="99">
        <f>IF(VLOOKUP(A1372,$U$12:$AD$125,8)=VLOOKUP(A1371,$U$12:$AD$125,8),0,VLOOKUP(A1372,U$12:$AD$125,8))</f>
        <v>0</v>
      </c>
      <c r="M1372" s="100">
        <f>IF(L1372&gt;0,VLOOKUP(L1372,T$12:$AC$125,7),0)</f>
        <v>0</v>
      </c>
      <c r="N1372" s="95">
        <f t="shared" si="321"/>
        <v>0</v>
      </c>
      <c r="O1372" s="95">
        <f t="shared" ca="1" si="331"/>
        <v>21.63598</v>
      </c>
      <c r="P1372" s="101" t="str">
        <f t="shared" si="332"/>
        <v>J=</v>
      </c>
      <c r="Q1372" s="102">
        <f t="shared" si="333"/>
        <v>44854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  <c r="FI1372" s="20"/>
      <c r="FJ1372" s="20"/>
      <c r="FK1372" s="20"/>
      <c r="FL1372" s="20"/>
      <c r="FM1372" s="20"/>
      <c r="FN1372" s="20"/>
      <c r="FO1372" s="20"/>
      <c r="FP1372" s="20"/>
    </row>
    <row r="1373" spans="1:172" x14ac:dyDescent="0.2">
      <c r="A1373" s="93">
        <f t="shared" si="322"/>
        <v>44788</v>
      </c>
      <c r="B1373" s="94">
        <f t="shared" ca="1" si="324"/>
        <v>521.63598000000002</v>
      </c>
      <c r="C1373" s="95">
        <f t="shared" si="325"/>
        <v>500</v>
      </c>
      <c r="D1373" s="96">
        <f ca="1">IF(A1373&lt;$B$1,VLOOKUP(A1373,[1]DI!$A$4:$B$15000,2,FALSE),0)</f>
        <v>0.13650000000000001</v>
      </c>
      <c r="E1373" s="95">
        <f t="shared" ca="1" si="326"/>
        <v>5.0788000000000005E-4</v>
      </c>
      <c r="F1373" s="97">
        <f t="shared" si="323"/>
        <v>1.0925</v>
      </c>
      <c r="G1373" s="98">
        <f t="shared" ca="1" si="327"/>
        <v>1.0005548589</v>
      </c>
      <c r="H1373" s="95">
        <f ca="1">TRUNC(PRODUCT(G$10:G1372),15)</f>
        <v>1.24875759015234</v>
      </c>
      <c r="I1373" s="95">
        <f t="shared" ca="1" si="328"/>
        <v>1.1969626721736999</v>
      </c>
      <c r="J1373" s="95">
        <f t="shared" ca="1" si="329"/>
        <v>1.04327196</v>
      </c>
      <c r="K1373" s="95">
        <f t="shared" ca="1" si="330"/>
        <v>21.63598</v>
      </c>
      <c r="L1373" s="99">
        <f>IF(VLOOKUP(A1373,$U$12:$AD$125,8)=VLOOKUP(A1372,$U$12:$AD$125,8),0,VLOOKUP(A1373,U$12:$AD$125,8))</f>
        <v>0</v>
      </c>
      <c r="M1373" s="100">
        <f>IF(L1373&gt;0,VLOOKUP(L1373,T$12:$AC$125,7),0)</f>
        <v>0</v>
      </c>
      <c r="N1373" s="95">
        <f t="shared" si="321"/>
        <v>0</v>
      </c>
      <c r="O1373" s="95">
        <f t="shared" ca="1" si="331"/>
        <v>21.63598</v>
      </c>
      <c r="P1373" s="101" t="str">
        <f t="shared" si="332"/>
        <v>J=</v>
      </c>
      <c r="Q1373" s="102">
        <f t="shared" si="333"/>
        <v>44854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  <c r="FI1373" s="20"/>
      <c r="FJ1373" s="20"/>
      <c r="FK1373" s="20"/>
      <c r="FL1373" s="20"/>
      <c r="FM1373" s="20"/>
      <c r="FN1373" s="20"/>
      <c r="FO1373" s="20"/>
      <c r="FP1373" s="20"/>
    </row>
    <row r="1374" spans="1:172" x14ac:dyDescent="0.2">
      <c r="A1374" s="93">
        <f t="shared" si="322"/>
        <v>44789</v>
      </c>
      <c r="B1374" s="94">
        <f t="shared" ca="1" si="324"/>
        <v>521.92541500000004</v>
      </c>
      <c r="C1374" s="95">
        <f t="shared" si="325"/>
        <v>500</v>
      </c>
      <c r="D1374" s="96">
        <f ca="1">IF(A1374&lt;$B$1,VLOOKUP(A1374,[1]DI!$A$4:$B$15000,2,FALSE),0)</f>
        <v>0.13650000000000001</v>
      </c>
      <c r="E1374" s="95">
        <f t="shared" ca="1" si="326"/>
        <v>5.0788000000000005E-4</v>
      </c>
      <c r="F1374" s="97">
        <f t="shared" si="323"/>
        <v>1.0925</v>
      </c>
      <c r="G1374" s="98">
        <f t="shared" ca="1" si="327"/>
        <v>1.0005548589</v>
      </c>
      <c r="H1374" s="95">
        <f ca="1">TRUNC(PRODUCT(G$10:G1373),15)</f>
        <v>1.24945047441518</v>
      </c>
      <c r="I1374" s="95">
        <f t="shared" ca="1" si="328"/>
        <v>1.1969626721736999</v>
      </c>
      <c r="J1374" s="95">
        <f t="shared" ca="1" si="329"/>
        <v>1.04385083</v>
      </c>
      <c r="K1374" s="95">
        <f t="shared" ca="1" si="330"/>
        <v>21.925415000000001</v>
      </c>
      <c r="L1374" s="99">
        <f>IF(VLOOKUP(A1374,$U$12:$AD$125,8)=VLOOKUP(A1373,$U$12:$AD$125,8),0,VLOOKUP(A1374,U$12:$AD$125,8))</f>
        <v>0</v>
      </c>
      <c r="M1374" s="100">
        <f>IF(L1374&gt;0,VLOOKUP(L1374,T$12:$AC$125,7),0)</f>
        <v>0</v>
      </c>
      <c r="N1374" s="95">
        <f t="shared" si="321"/>
        <v>0</v>
      </c>
      <c r="O1374" s="95">
        <f t="shared" ca="1" si="331"/>
        <v>21.925415000000001</v>
      </c>
      <c r="P1374" s="101" t="str">
        <f t="shared" si="332"/>
        <v>J=</v>
      </c>
      <c r="Q1374" s="102">
        <f t="shared" si="333"/>
        <v>44854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  <c r="FI1374" s="20"/>
      <c r="FJ1374" s="20"/>
      <c r="FK1374" s="20"/>
      <c r="FL1374" s="20"/>
      <c r="FM1374" s="20"/>
      <c r="FN1374" s="20"/>
      <c r="FO1374" s="20"/>
      <c r="FP1374" s="20"/>
    </row>
    <row r="1375" spans="1:172" x14ac:dyDescent="0.2">
      <c r="A1375" s="93">
        <f t="shared" si="322"/>
        <v>44790</v>
      </c>
      <c r="B1375" s="94">
        <f t="shared" ca="1" si="324"/>
        <v>522.21501000000001</v>
      </c>
      <c r="C1375" s="95">
        <f t="shared" si="325"/>
        <v>500</v>
      </c>
      <c r="D1375" s="96">
        <f ca="1">IF(A1375&lt;$B$1,VLOOKUP(A1375,[1]DI!$A$4:$B$15000,2,FALSE),0)</f>
        <v>0.13650000000000001</v>
      </c>
      <c r="E1375" s="95">
        <f t="shared" ca="1" si="326"/>
        <v>5.0788000000000005E-4</v>
      </c>
      <c r="F1375" s="97">
        <f t="shared" si="323"/>
        <v>1.0925</v>
      </c>
      <c r="G1375" s="98">
        <f t="shared" ca="1" si="327"/>
        <v>1.0005548589</v>
      </c>
      <c r="H1375" s="95">
        <f ca="1">TRUNC(PRODUCT(G$10:G1374),15)</f>
        <v>1.2501437431310101</v>
      </c>
      <c r="I1375" s="95">
        <f t="shared" ca="1" si="328"/>
        <v>1.1969626721736999</v>
      </c>
      <c r="J1375" s="95">
        <f t="shared" ca="1" si="329"/>
        <v>1.0444300200000001</v>
      </c>
      <c r="K1375" s="95">
        <f t="shared" ca="1" si="330"/>
        <v>22.215009999999999</v>
      </c>
      <c r="L1375" s="99">
        <f>IF(VLOOKUP(A1375,$U$12:$AD$125,8)=VLOOKUP(A1374,$U$12:$AD$125,8),0,VLOOKUP(A1375,U$12:$AD$125,8))</f>
        <v>0</v>
      </c>
      <c r="M1375" s="100">
        <f>IF(L1375&gt;0,VLOOKUP(L1375,T$12:$AC$125,7),0)</f>
        <v>0</v>
      </c>
      <c r="N1375" s="95">
        <f t="shared" si="321"/>
        <v>0</v>
      </c>
      <c r="O1375" s="95">
        <f t="shared" ca="1" si="331"/>
        <v>22.215009999999999</v>
      </c>
      <c r="P1375" s="101" t="str">
        <f t="shared" si="332"/>
        <v>J=</v>
      </c>
      <c r="Q1375" s="102">
        <f t="shared" si="333"/>
        <v>44854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  <c r="FI1375" s="20"/>
      <c r="FJ1375" s="20"/>
      <c r="FK1375" s="20"/>
      <c r="FL1375" s="20"/>
      <c r="FM1375" s="20"/>
      <c r="FN1375" s="20"/>
      <c r="FO1375" s="20"/>
      <c r="FP1375" s="20"/>
    </row>
    <row r="1376" spans="1:172" x14ac:dyDescent="0.2">
      <c r="A1376" s="93">
        <f t="shared" si="322"/>
        <v>44791</v>
      </c>
      <c r="B1376" s="94">
        <f t="shared" ca="1" si="324"/>
        <v>522.50476500000002</v>
      </c>
      <c r="C1376" s="95">
        <f t="shared" si="325"/>
        <v>500</v>
      </c>
      <c r="D1376" s="96">
        <f ca="1">IF(A1376&lt;$B$1,VLOOKUP(A1376,[1]DI!$A$4:$B$15000,2,FALSE),0)</f>
        <v>0.13650000000000001</v>
      </c>
      <c r="E1376" s="95">
        <f t="shared" ca="1" si="326"/>
        <v>5.0788000000000005E-4</v>
      </c>
      <c r="F1376" s="97">
        <f t="shared" si="323"/>
        <v>1.0925</v>
      </c>
      <c r="G1376" s="98">
        <f t="shared" ca="1" si="327"/>
        <v>1.0005548589</v>
      </c>
      <c r="H1376" s="95">
        <f ca="1">TRUNC(PRODUCT(G$10:G1375),15)</f>
        <v>1.2508373965131701</v>
      </c>
      <c r="I1376" s="95">
        <f t="shared" ca="1" si="328"/>
        <v>1.1969626721736999</v>
      </c>
      <c r="J1376" s="95">
        <f t="shared" ca="1" si="329"/>
        <v>1.04500953</v>
      </c>
      <c r="K1376" s="95">
        <f t="shared" ca="1" si="330"/>
        <v>22.504764999999999</v>
      </c>
      <c r="L1376" s="99">
        <f>IF(VLOOKUP(A1376,$U$12:$AD$125,8)=VLOOKUP(A1375,$U$12:$AD$125,8),0,VLOOKUP(A1376,U$12:$AD$125,8))</f>
        <v>0</v>
      </c>
      <c r="M1376" s="100">
        <f>IF(L1376&gt;0,VLOOKUP(L1376,T$12:$AC$125,7),0)</f>
        <v>0</v>
      </c>
      <c r="N1376" s="95">
        <f t="shared" si="321"/>
        <v>0</v>
      </c>
      <c r="O1376" s="95">
        <f t="shared" ca="1" si="331"/>
        <v>22.504764999999999</v>
      </c>
      <c r="P1376" s="101" t="str">
        <f t="shared" si="332"/>
        <v>J=</v>
      </c>
      <c r="Q1376" s="102">
        <f t="shared" si="333"/>
        <v>44854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  <c r="FI1376" s="20"/>
      <c r="FJ1376" s="20"/>
      <c r="FK1376" s="20"/>
      <c r="FL1376" s="20"/>
      <c r="FM1376" s="20"/>
      <c r="FN1376" s="20"/>
      <c r="FO1376" s="20"/>
      <c r="FP1376" s="20"/>
    </row>
    <row r="1377" spans="1:175" x14ac:dyDescent="0.2">
      <c r="A1377" s="93">
        <f t="shared" si="322"/>
        <v>44792</v>
      </c>
      <c r="B1377" s="94">
        <f t="shared" ca="1" si="324"/>
        <v>522.79467999999997</v>
      </c>
      <c r="C1377" s="95">
        <f t="shared" si="325"/>
        <v>500</v>
      </c>
      <c r="D1377" s="96">
        <f ca="1">IF(A1377&lt;$B$1,VLOOKUP(A1377,[1]DI!$A$4:$B$15000,2,FALSE),0)</f>
        <v>0.13650000000000001</v>
      </c>
      <c r="E1377" s="95">
        <f t="shared" ca="1" si="326"/>
        <v>5.0788000000000005E-4</v>
      </c>
      <c r="F1377" s="97">
        <f t="shared" si="323"/>
        <v>1.0925</v>
      </c>
      <c r="G1377" s="98">
        <f t="shared" ca="1" si="327"/>
        <v>1.0005548589</v>
      </c>
      <c r="H1377" s="95">
        <f ca="1">TRUNC(PRODUCT(G$10:G1376),15)</f>
        <v>1.2515314347750801</v>
      </c>
      <c r="I1377" s="95">
        <f t="shared" ca="1" si="328"/>
        <v>1.1969626721736999</v>
      </c>
      <c r="J1377" s="95">
        <f t="shared" ca="1" si="329"/>
        <v>1.0455893599999999</v>
      </c>
      <c r="K1377" s="95">
        <f t="shared" ca="1" si="330"/>
        <v>22.79468</v>
      </c>
      <c r="L1377" s="99">
        <f>IF(VLOOKUP(A1377,$U$12:$AD$125,8)=VLOOKUP(A1376,$U$12:$AD$125,8),0,VLOOKUP(A1377,U$12:$AD$125,8))</f>
        <v>0</v>
      </c>
      <c r="M1377" s="100">
        <f>IF(L1377&gt;0,VLOOKUP(L1377,T$12:$AC$125,7),0)</f>
        <v>0</v>
      </c>
      <c r="N1377" s="95">
        <f t="shared" si="321"/>
        <v>0</v>
      </c>
      <c r="O1377" s="95">
        <f t="shared" ca="1" si="331"/>
        <v>22.79468</v>
      </c>
      <c r="P1377" s="101" t="str">
        <f t="shared" si="332"/>
        <v>J=</v>
      </c>
      <c r="Q1377" s="102">
        <f t="shared" si="333"/>
        <v>44854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  <c r="FI1377" s="20"/>
      <c r="FJ1377" s="20"/>
      <c r="FK1377" s="20"/>
      <c r="FL1377" s="20"/>
      <c r="FM1377" s="20"/>
      <c r="FN1377" s="20"/>
      <c r="FO1377" s="20"/>
      <c r="FP1377" s="20"/>
    </row>
    <row r="1378" spans="1:175" x14ac:dyDescent="0.2">
      <c r="A1378" s="93">
        <f t="shared" si="322"/>
        <v>44793</v>
      </c>
      <c r="B1378" s="94">
        <f t="shared" ca="1" si="324"/>
        <v>523.08475499999997</v>
      </c>
      <c r="C1378" s="95">
        <f t="shared" si="325"/>
        <v>500</v>
      </c>
      <c r="D1378" s="96">
        <f ca="1">IF(A1378&lt;$B$1,VLOOKUP(A1378,[1]DI!$A$4:$B$15000,2,FALSE),0)</f>
        <v>0</v>
      </c>
      <c r="E1378" s="95">
        <f t="shared" ca="1" si="326"/>
        <v>0</v>
      </c>
      <c r="F1378" s="97">
        <f t="shared" si="323"/>
        <v>1.0925</v>
      </c>
      <c r="G1378" s="98">
        <f t="shared" ca="1" si="327"/>
        <v>1</v>
      </c>
      <c r="H1378" s="95">
        <f ca="1">TRUNC(PRODUCT(G$10:G1377),15)</f>
        <v>1.2522258581302901</v>
      </c>
      <c r="I1378" s="95">
        <f t="shared" ca="1" si="328"/>
        <v>1.1969626721736999</v>
      </c>
      <c r="J1378" s="95">
        <f t="shared" ca="1" si="329"/>
        <v>1.0461695099999999</v>
      </c>
      <c r="K1378" s="95">
        <f t="shared" ca="1" si="330"/>
        <v>23.084755000000001</v>
      </c>
      <c r="L1378" s="99">
        <f>IF(VLOOKUP(A1378,$U$12:$AD$125,8)=VLOOKUP(A1377,$U$12:$AD$125,8),0,VLOOKUP(A1378,U$12:$AD$125,8))</f>
        <v>0</v>
      </c>
      <c r="M1378" s="100">
        <f>IF(L1378&gt;0,VLOOKUP(L1378,T$12:$AC$125,7),0)</f>
        <v>0</v>
      </c>
      <c r="N1378" s="95">
        <f t="shared" si="321"/>
        <v>0</v>
      </c>
      <c r="O1378" s="95">
        <f t="shared" ca="1" si="331"/>
        <v>23.084755000000001</v>
      </c>
      <c r="P1378" s="101" t="str">
        <f t="shared" si="332"/>
        <v>J=</v>
      </c>
      <c r="Q1378" s="102">
        <f t="shared" si="333"/>
        <v>44854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  <c r="FI1378" s="20"/>
      <c r="FJ1378" s="20"/>
      <c r="FK1378" s="20"/>
      <c r="FL1378" s="20"/>
      <c r="FM1378" s="20"/>
      <c r="FN1378" s="20"/>
      <c r="FO1378" s="20"/>
      <c r="FP1378" s="20"/>
    </row>
    <row r="1379" spans="1:175" x14ac:dyDescent="0.2">
      <c r="A1379" s="93">
        <f t="shared" si="322"/>
        <v>44794</v>
      </c>
      <c r="B1379" s="94">
        <f t="shared" ca="1" si="324"/>
        <v>523.08475499999997</v>
      </c>
      <c r="C1379" s="95">
        <f t="shared" si="325"/>
        <v>500</v>
      </c>
      <c r="D1379" s="96">
        <f ca="1">IF(A1379&lt;$B$1,VLOOKUP(A1379,[1]DI!$A$4:$B$15000,2,FALSE),0)</f>
        <v>0</v>
      </c>
      <c r="E1379" s="95">
        <f t="shared" ca="1" si="326"/>
        <v>0</v>
      </c>
      <c r="F1379" s="97">
        <f t="shared" si="323"/>
        <v>1.0925</v>
      </c>
      <c r="G1379" s="98">
        <f t="shared" ca="1" si="327"/>
        <v>1</v>
      </c>
      <c r="H1379" s="95">
        <f ca="1">TRUNC(PRODUCT(G$10:G1378),15)</f>
        <v>1.2522258581302901</v>
      </c>
      <c r="I1379" s="95">
        <f t="shared" ca="1" si="328"/>
        <v>1.1969626721736999</v>
      </c>
      <c r="J1379" s="95">
        <f t="shared" ca="1" si="329"/>
        <v>1.0461695099999999</v>
      </c>
      <c r="K1379" s="95">
        <f t="shared" ca="1" si="330"/>
        <v>23.084755000000001</v>
      </c>
      <c r="L1379" s="99">
        <f>IF(VLOOKUP(A1379,$U$12:$AD$125,8)=VLOOKUP(A1378,$U$12:$AD$125,8),0,VLOOKUP(A1379,U$12:$AD$125,8))</f>
        <v>0</v>
      </c>
      <c r="M1379" s="100">
        <f>IF(L1379&gt;0,VLOOKUP(L1379,T$12:$AC$125,7),0)</f>
        <v>0</v>
      </c>
      <c r="N1379" s="95">
        <f t="shared" si="321"/>
        <v>0</v>
      </c>
      <c r="O1379" s="95">
        <f t="shared" ca="1" si="331"/>
        <v>23.084755000000001</v>
      </c>
      <c r="P1379" s="101" t="str">
        <f t="shared" si="332"/>
        <v>J=</v>
      </c>
      <c r="Q1379" s="102">
        <f t="shared" si="333"/>
        <v>44854</v>
      </c>
      <c r="R1379" s="12"/>
      <c r="S1379" s="37"/>
      <c r="T1379" s="37"/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  <c r="AX1379" s="38"/>
      <c r="AY1379" s="38"/>
      <c r="AZ1379" s="38"/>
      <c r="BA1379" s="38"/>
      <c r="BB1379" s="38"/>
      <c r="BC1379" s="38"/>
      <c r="BD1379" s="38"/>
      <c r="BE1379" s="38"/>
      <c r="BF1379" s="38"/>
      <c r="BG1379" s="38"/>
      <c r="BH1379" s="38"/>
      <c r="BI1379" s="38"/>
      <c r="BJ1379" s="38"/>
      <c r="BK1379" s="38"/>
      <c r="BL1379" s="38"/>
      <c r="BM1379" s="38"/>
      <c r="BN1379" s="38"/>
      <c r="BO1379" s="38"/>
      <c r="BP1379" s="38"/>
      <c r="BQ1379" s="38"/>
      <c r="BR1379" s="38"/>
      <c r="BS1379" s="38"/>
      <c r="BT1379" s="38"/>
      <c r="BU1379" s="38"/>
      <c r="BV1379" s="38"/>
      <c r="BW1379" s="38"/>
      <c r="BX1379" s="38"/>
      <c r="BY1379" s="38"/>
      <c r="BZ1379" s="38"/>
      <c r="CA1379" s="38"/>
      <c r="CB1379" s="38"/>
      <c r="CC1379" s="38"/>
      <c r="CD1379" s="38"/>
      <c r="CE1379" s="38"/>
      <c r="CF1379" s="38"/>
      <c r="CG1379" s="38"/>
      <c r="CH1379" s="38"/>
      <c r="CI1379" s="38"/>
      <c r="CJ1379" s="38"/>
      <c r="CK1379" s="38"/>
      <c r="CL1379" s="38"/>
      <c r="CM1379" s="38"/>
      <c r="CN1379" s="38"/>
      <c r="CO1379" s="38"/>
      <c r="CP1379" s="38"/>
      <c r="CQ1379" s="38"/>
      <c r="CR1379" s="38"/>
      <c r="CS1379" s="38"/>
      <c r="CT1379" s="38"/>
      <c r="CU1379" s="38"/>
      <c r="CV1379" s="38"/>
      <c r="CW1379" s="38"/>
      <c r="CX1379" s="38"/>
      <c r="CY1379" s="38"/>
      <c r="CZ1379" s="38"/>
      <c r="DA1379" s="38"/>
      <c r="DB1379" s="38"/>
      <c r="DC1379" s="38"/>
      <c r="DD1379" s="38"/>
      <c r="DE1379" s="38"/>
      <c r="DF1379" s="38"/>
      <c r="DG1379" s="38"/>
      <c r="DH1379" s="38"/>
      <c r="DI1379" s="38"/>
      <c r="DJ1379" s="38"/>
      <c r="DK1379" s="38"/>
      <c r="DL1379" s="38"/>
      <c r="DM1379" s="38"/>
      <c r="DN1379" s="38"/>
      <c r="DO1379" s="38"/>
      <c r="DP1379" s="38"/>
      <c r="DQ1379" s="38"/>
      <c r="DR1379" s="38"/>
      <c r="DS1379" s="38"/>
      <c r="DT1379" s="38"/>
      <c r="DU1379" s="38"/>
      <c r="DV1379" s="38"/>
      <c r="DW1379" s="38"/>
      <c r="DX1379" s="38"/>
      <c r="DY1379" s="38"/>
      <c r="DZ1379" s="38"/>
      <c r="EA1379" s="38"/>
      <c r="EB1379" s="38"/>
      <c r="EC1379" s="38"/>
      <c r="ED1379" s="38"/>
      <c r="EE1379" s="38"/>
      <c r="EF1379" s="38"/>
      <c r="EG1379" s="38"/>
      <c r="EH1379" s="38"/>
      <c r="EI1379" s="38"/>
      <c r="EJ1379" s="38"/>
      <c r="EK1379" s="38"/>
      <c r="EL1379" s="38"/>
      <c r="EM1379" s="38"/>
      <c r="EN1379" s="38"/>
      <c r="EO1379" s="38"/>
      <c r="EP1379" s="38"/>
      <c r="EQ1379" s="38"/>
      <c r="ER1379" s="38"/>
      <c r="ES1379" s="38"/>
      <c r="ET1379" s="38"/>
      <c r="EU1379" s="38"/>
      <c r="EV1379" s="38"/>
      <c r="EW1379" s="38"/>
      <c r="EX1379" s="38"/>
      <c r="EY1379" s="38"/>
      <c r="EZ1379" s="38"/>
      <c r="FA1379" s="38"/>
      <c r="FB1379" s="38"/>
      <c r="FC1379" s="38"/>
      <c r="FD1379" s="38"/>
      <c r="FE1379" s="38"/>
      <c r="FF1379" s="38"/>
      <c r="FG1379" s="38"/>
      <c r="FH1379" s="38"/>
      <c r="FI1379" s="38"/>
      <c r="FJ1379" s="38"/>
      <c r="FK1379" s="38"/>
      <c r="FL1379" s="38"/>
      <c r="FM1379" s="38"/>
      <c r="FN1379" s="38"/>
      <c r="FO1379" s="38"/>
      <c r="FP1379" s="38"/>
      <c r="FQ1379" s="38"/>
      <c r="FR1379" s="38"/>
      <c r="FS1379" s="38"/>
    </row>
    <row r="1380" spans="1:175" x14ac:dyDescent="0.2">
      <c r="A1380" s="93">
        <f t="shared" si="322"/>
        <v>44795</v>
      </c>
      <c r="B1380" s="94">
        <f t="shared" ca="1" si="324"/>
        <v>523.08475499999997</v>
      </c>
      <c r="C1380" s="95">
        <f t="shared" si="325"/>
        <v>500</v>
      </c>
      <c r="D1380" s="96">
        <f ca="1">IF(A1380&lt;$B$1,VLOOKUP(A1380,[1]DI!$A$4:$B$15000,2,FALSE),0)</f>
        <v>0.13650000000000001</v>
      </c>
      <c r="E1380" s="95">
        <f t="shared" ca="1" si="326"/>
        <v>5.0788000000000005E-4</v>
      </c>
      <c r="F1380" s="97">
        <f t="shared" si="323"/>
        <v>1.0925</v>
      </c>
      <c r="G1380" s="98">
        <f t="shared" ca="1" si="327"/>
        <v>1.0005548589</v>
      </c>
      <c r="H1380" s="95">
        <f ca="1">TRUNC(PRODUCT(G$10:G1379),15)</f>
        <v>1.2522258581302901</v>
      </c>
      <c r="I1380" s="95">
        <f t="shared" ca="1" si="328"/>
        <v>1.1969626721736999</v>
      </c>
      <c r="J1380" s="95">
        <f t="shared" ca="1" si="329"/>
        <v>1.0461695099999999</v>
      </c>
      <c r="K1380" s="95">
        <f t="shared" ca="1" si="330"/>
        <v>23.084755000000001</v>
      </c>
      <c r="L1380" s="99">
        <f>IF(VLOOKUP(A1380,$U$12:$AD$125,8)=VLOOKUP(A1379,$U$12:$AD$125,8),0,VLOOKUP(A1380,U$12:$AD$125,8))</f>
        <v>0</v>
      </c>
      <c r="M1380" s="100">
        <f>IF(L1380&gt;0,VLOOKUP(L1380,T$12:$AC$125,7),0)</f>
        <v>0</v>
      </c>
      <c r="N1380" s="95">
        <f t="shared" si="321"/>
        <v>0</v>
      </c>
      <c r="O1380" s="95">
        <f t="shared" ca="1" si="331"/>
        <v>23.084755000000001</v>
      </c>
      <c r="P1380" s="101" t="str">
        <f t="shared" si="332"/>
        <v>J=</v>
      </c>
      <c r="Q1380" s="102">
        <f t="shared" si="333"/>
        <v>44854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  <c r="FI1380" s="20"/>
      <c r="FJ1380" s="20"/>
      <c r="FK1380" s="20"/>
      <c r="FL1380" s="20"/>
      <c r="FM1380" s="20"/>
      <c r="FN1380" s="20"/>
      <c r="FO1380" s="20"/>
      <c r="FP1380" s="20"/>
    </row>
    <row r="1381" spans="1:175" x14ac:dyDescent="0.2">
      <c r="A1381" s="93">
        <f t="shared" si="322"/>
        <v>44796</v>
      </c>
      <c r="B1381" s="94">
        <f t="shared" ca="1" si="324"/>
        <v>523.37499500000001</v>
      </c>
      <c r="C1381" s="95">
        <f t="shared" si="325"/>
        <v>500</v>
      </c>
      <c r="D1381" s="96">
        <f ca="1">IF(A1381&lt;$B$1,VLOOKUP(A1381,[1]DI!$A$4:$B$15000,2,FALSE),0)</f>
        <v>0.13650000000000001</v>
      </c>
      <c r="E1381" s="95">
        <f t="shared" ca="1" si="326"/>
        <v>5.0788000000000005E-4</v>
      </c>
      <c r="F1381" s="97">
        <f t="shared" si="323"/>
        <v>1.0925</v>
      </c>
      <c r="G1381" s="98">
        <f t="shared" ca="1" si="327"/>
        <v>1.0005548589</v>
      </c>
      <c r="H1381" s="95">
        <f ca="1">TRUNC(PRODUCT(G$10:G1380),15)</f>
        <v>1.2529206667924899</v>
      </c>
      <c r="I1381" s="95">
        <f t="shared" ca="1" si="328"/>
        <v>1.1969626721736999</v>
      </c>
      <c r="J1381" s="95">
        <f t="shared" ca="1" si="329"/>
        <v>1.0467499899999999</v>
      </c>
      <c r="K1381" s="95">
        <f t="shared" ca="1" si="330"/>
        <v>23.374994999999998</v>
      </c>
      <c r="L1381" s="99">
        <f>IF(VLOOKUP(A1381,$U$12:$AD$125,8)=VLOOKUP(A1380,$U$12:$AD$125,8),0,VLOOKUP(A1381,U$12:$AD$125,8))</f>
        <v>0</v>
      </c>
      <c r="M1381" s="100">
        <f>IF(L1381&gt;0,VLOOKUP(L1381,T$12:$AC$125,7),0)</f>
        <v>0</v>
      </c>
      <c r="N1381" s="95">
        <f t="shared" si="321"/>
        <v>0</v>
      </c>
      <c r="O1381" s="95">
        <f t="shared" ca="1" si="331"/>
        <v>23.374994999999998</v>
      </c>
      <c r="P1381" s="101" t="str">
        <f t="shared" si="332"/>
        <v>J=</v>
      </c>
      <c r="Q1381" s="102">
        <f t="shared" si="333"/>
        <v>44854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  <c r="FI1381" s="20"/>
      <c r="FJ1381" s="20"/>
      <c r="FK1381" s="20"/>
      <c r="FL1381" s="20"/>
      <c r="FM1381" s="20"/>
      <c r="FN1381" s="20"/>
      <c r="FO1381" s="20"/>
      <c r="FP1381" s="20"/>
    </row>
    <row r="1382" spans="1:175" x14ac:dyDescent="0.2">
      <c r="A1382" s="93">
        <f t="shared" si="322"/>
        <v>44797</v>
      </c>
      <c r="B1382" s="94">
        <f t="shared" ca="1" si="324"/>
        <v>523.66539499999999</v>
      </c>
      <c r="C1382" s="95">
        <f t="shared" si="325"/>
        <v>500</v>
      </c>
      <c r="D1382" s="96">
        <f ca="1">IF(A1382&lt;$B$1,VLOOKUP(A1382,[1]DI!$A$4:$B$15000,2,FALSE),0)</f>
        <v>0.13650000000000001</v>
      </c>
      <c r="E1382" s="95">
        <f t="shared" ca="1" si="326"/>
        <v>5.0788000000000005E-4</v>
      </c>
      <c r="F1382" s="97">
        <f t="shared" si="323"/>
        <v>1.0925</v>
      </c>
      <c r="G1382" s="98">
        <f t="shared" ca="1" si="327"/>
        <v>1.0005548589</v>
      </c>
      <c r="H1382" s="95">
        <f ca="1">TRUNC(PRODUCT(G$10:G1381),15)</f>
        <v>1.25361586097545</v>
      </c>
      <c r="I1382" s="95">
        <f t="shared" ca="1" si="328"/>
        <v>1.1969626721736999</v>
      </c>
      <c r="J1382" s="95">
        <f t="shared" ca="1" si="329"/>
        <v>1.04733079</v>
      </c>
      <c r="K1382" s="95">
        <f t="shared" ca="1" si="330"/>
        <v>23.665395</v>
      </c>
      <c r="L1382" s="99">
        <f>IF(VLOOKUP(A1382,$U$12:$AD$125,8)=VLOOKUP(A1381,$U$12:$AD$125,8),0,VLOOKUP(A1382,U$12:$AD$125,8))</f>
        <v>0</v>
      </c>
      <c r="M1382" s="100">
        <f>IF(L1382&gt;0,VLOOKUP(L1382,T$12:$AC$125,7),0)</f>
        <v>0</v>
      </c>
      <c r="N1382" s="95">
        <f t="shared" si="321"/>
        <v>0</v>
      </c>
      <c r="O1382" s="95">
        <f t="shared" ca="1" si="331"/>
        <v>23.665395</v>
      </c>
      <c r="P1382" s="101" t="str">
        <f t="shared" si="332"/>
        <v>J=</v>
      </c>
      <c r="Q1382" s="102">
        <f t="shared" si="333"/>
        <v>44854</v>
      </c>
      <c r="R1382" s="12"/>
      <c r="S1382" s="37"/>
      <c r="T1382" s="37"/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  <c r="AX1382" s="38"/>
      <c r="AY1382" s="38"/>
      <c r="AZ1382" s="38"/>
      <c r="BA1382" s="38"/>
      <c r="BB1382" s="38"/>
      <c r="BC1382" s="38"/>
      <c r="BD1382" s="38"/>
      <c r="BE1382" s="38"/>
      <c r="BF1382" s="38"/>
      <c r="BG1382" s="38"/>
      <c r="BH1382" s="38"/>
      <c r="BI1382" s="38"/>
      <c r="BJ1382" s="38"/>
      <c r="BK1382" s="38"/>
      <c r="BL1382" s="38"/>
      <c r="BM1382" s="38"/>
      <c r="BN1382" s="38"/>
      <c r="BO1382" s="38"/>
      <c r="BP1382" s="38"/>
      <c r="BQ1382" s="38"/>
      <c r="BR1382" s="38"/>
      <c r="BS1382" s="38"/>
      <c r="BT1382" s="38"/>
      <c r="BU1382" s="38"/>
      <c r="BV1382" s="38"/>
      <c r="BW1382" s="38"/>
      <c r="BX1382" s="38"/>
      <c r="BY1382" s="38"/>
      <c r="BZ1382" s="38"/>
      <c r="CA1382" s="38"/>
      <c r="CB1382" s="38"/>
      <c r="CC1382" s="38"/>
      <c r="CD1382" s="38"/>
      <c r="CE1382" s="38"/>
      <c r="CF1382" s="38"/>
      <c r="CG1382" s="38"/>
      <c r="CH1382" s="38"/>
      <c r="CI1382" s="38"/>
      <c r="CJ1382" s="38"/>
      <c r="CK1382" s="38"/>
      <c r="CL1382" s="38"/>
      <c r="CM1382" s="38"/>
      <c r="CN1382" s="38"/>
      <c r="CO1382" s="38"/>
      <c r="CP1382" s="38"/>
      <c r="CQ1382" s="38"/>
      <c r="CR1382" s="38"/>
      <c r="CS1382" s="38"/>
      <c r="CT1382" s="38"/>
      <c r="CU1382" s="38"/>
      <c r="CV1382" s="38"/>
      <c r="CW1382" s="38"/>
      <c r="CX1382" s="38"/>
      <c r="CY1382" s="38"/>
      <c r="CZ1382" s="38"/>
      <c r="DA1382" s="38"/>
      <c r="DB1382" s="38"/>
      <c r="DC1382" s="38"/>
      <c r="DD1382" s="38"/>
      <c r="DE1382" s="38"/>
      <c r="DF1382" s="38"/>
      <c r="DG1382" s="38"/>
      <c r="DH1382" s="38"/>
      <c r="DI1382" s="38"/>
      <c r="DJ1382" s="38"/>
      <c r="DK1382" s="38"/>
      <c r="DL1382" s="38"/>
      <c r="DM1382" s="38"/>
      <c r="DN1382" s="38"/>
      <c r="DO1382" s="38"/>
      <c r="DP1382" s="38"/>
      <c r="DQ1382" s="38"/>
      <c r="DR1382" s="38"/>
      <c r="DS1382" s="38"/>
      <c r="DT1382" s="38"/>
      <c r="DU1382" s="38"/>
      <c r="DV1382" s="38"/>
      <c r="DW1382" s="38"/>
      <c r="DX1382" s="38"/>
      <c r="DY1382" s="38"/>
      <c r="DZ1382" s="38"/>
      <c r="EA1382" s="38"/>
      <c r="EB1382" s="38"/>
      <c r="EC1382" s="38"/>
      <c r="ED1382" s="38"/>
      <c r="EE1382" s="38"/>
      <c r="EF1382" s="38"/>
      <c r="EG1382" s="38"/>
      <c r="EH1382" s="38"/>
      <c r="EI1382" s="38"/>
      <c r="EJ1382" s="38"/>
      <c r="EK1382" s="38"/>
      <c r="EL1382" s="38"/>
      <c r="EM1382" s="38"/>
      <c r="EN1382" s="38"/>
      <c r="EO1382" s="38"/>
      <c r="EP1382" s="38"/>
      <c r="EQ1382" s="38"/>
      <c r="ER1382" s="38"/>
      <c r="ES1382" s="38"/>
      <c r="ET1382" s="38"/>
      <c r="EU1382" s="38"/>
      <c r="EV1382" s="38"/>
      <c r="EW1382" s="38"/>
      <c r="EX1382" s="38"/>
      <c r="EY1382" s="38"/>
      <c r="EZ1382" s="38"/>
      <c r="FA1382" s="38"/>
      <c r="FB1382" s="38"/>
      <c r="FC1382" s="38"/>
      <c r="FD1382" s="38"/>
      <c r="FE1382" s="38"/>
      <c r="FF1382" s="38"/>
      <c r="FG1382" s="38"/>
      <c r="FH1382" s="38"/>
      <c r="FI1382" s="38"/>
      <c r="FJ1382" s="38"/>
      <c r="FK1382" s="38"/>
      <c r="FL1382" s="38"/>
      <c r="FM1382" s="38"/>
      <c r="FN1382" s="38"/>
      <c r="FO1382" s="38"/>
      <c r="FP1382" s="38"/>
      <c r="FQ1382" s="38"/>
      <c r="FR1382" s="38"/>
      <c r="FS1382" s="38"/>
    </row>
    <row r="1383" spans="1:175" x14ac:dyDescent="0.2">
      <c r="A1383" s="93">
        <f t="shared" si="322"/>
        <v>44798</v>
      </c>
      <c r="B1383" s="94">
        <f t="shared" ca="1" si="324"/>
        <v>523.95595500000002</v>
      </c>
      <c r="C1383" s="95">
        <f t="shared" si="325"/>
        <v>500</v>
      </c>
      <c r="D1383" s="96">
        <f ca="1">IF(A1383&lt;$B$1,VLOOKUP(A1383,[1]DI!$A$4:$B$15000,2,FALSE),0)</f>
        <v>0.13650000000000001</v>
      </c>
      <c r="E1383" s="95">
        <f t="shared" ca="1" si="326"/>
        <v>5.0788000000000005E-4</v>
      </c>
      <c r="F1383" s="97">
        <f t="shared" si="323"/>
        <v>1.0925</v>
      </c>
      <c r="G1383" s="98">
        <f t="shared" ca="1" si="327"/>
        <v>1.0005548589</v>
      </c>
      <c r="H1383" s="95">
        <f ca="1">TRUNC(PRODUCT(G$10:G1382),15)</f>
        <v>1.25431144089309</v>
      </c>
      <c r="I1383" s="95">
        <f t="shared" ca="1" si="328"/>
        <v>1.1969626721736999</v>
      </c>
      <c r="J1383" s="95">
        <f t="shared" ca="1" si="329"/>
        <v>1.0479119100000001</v>
      </c>
      <c r="K1383" s="95">
        <f t="shared" ca="1" si="330"/>
        <v>23.955954999999999</v>
      </c>
      <c r="L1383" s="99">
        <f>IF(VLOOKUP(A1383,$U$12:$AD$125,8)=VLOOKUP(A1382,$U$12:$AD$125,8),0,VLOOKUP(A1383,U$12:$AD$125,8))</f>
        <v>0</v>
      </c>
      <c r="M1383" s="100">
        <f>IF(L1383&gt;0,VLOOKUP(L1383,T$12:$AC$125,7),0)</f>
        <v>0</v>
      </c>
      <c r="N1383" s="95">
        <f t="shared" si="321"/>
        <v>0</v>
      </c>
      <c r="O1383" s="95">
        <f t="shared" ca="1" si="331"/>
        <v>23.955954999999999</v>
      </c>
      <c r="P1383" s="101" t="str">
        <f t="shared" si="332"/>
        <v>J=</v>
      </c>
      <c r="Q1383" s="102">
        <f t="shared" si="333"/>
        <v>44854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  <c r="FI1383" s="20"/>
      <c r="FJ1383" s="20"/>
      <c r="FK1383" s="20"/>
      <c r="FL1383" s="20"/>
      <c r="FM1383" s="20"/>
      <c r="FN1383" s="20"/>
      <c r="FO1383" s="20"/>
      <c r="FP1383" s="20"/>
    </row>
    <row r="1384" spans="1:175" x14ac:dyDescent="0.2">
      <c r="A1384" s="93">
        <f t="shared" si="322"/>
        <v>44799</v>
      </c>
      <c r="B1384" s="94">
        <f t="shared" ca="1" si="324"/>
        <v>524.24667499999998</v>
      </c>
      <c r="C1384" s="95">
        <f t="shared" si="325"/>
        <v>500</v>
      </c>
      <c r="D1384" s="96">
        <f ca="1">IF(A1384&lt;$B$1,VLOOKUP(A1384,[1]DI!$A$4:$B$15000,2,FALSE),0)</f>
        <v>0.13650000000000001</v>
      </c>
      <c r="E1384" s="95">
        <f t="shared" ca="1" si="326"/>
        <v>5.0788000000000005E-4</v>
      </c>
      <c r="F1384" s="97">
        <f t="shared" si="323"/>
        <v>1.0925</v>
      </c>
      <c r="G1384" s="98">
        <f t="shared" ca="1" si="327"/>
        <v>1.0005548589</v>
      </c>
      <c r="H1384" s="95">
        <f ca="1">TRUNC(PRODUCT(G$10:G1383),15)</f>
        <v>1.2550074067594399</v>
      </c>
      <c r="I1384" s="95">
        <f t="shared" ca="1" si="328"/>
        <v>1.1969626721736999</v>
      </c>
      <c r="J1384" s="95">
        <f t="shared" ca="1" si="329"/>
        <v>1.04849335</v>
      </c>
      <c r="K1384" s="95">
        <f t="shared" ca="1" si="330"/>
        <v>24.246675</v>
      </c>
      <c r="L1384" s="99">
        <f>IF(VLOOKUP(A1384,$U$12:$AD$125,8)=VLOOKUP(A1383,$U$12:$AD$125,8),0,VLOOKUP(A1384,U$12:$AD$125,8))</f>
        <v>0</v>
      </c>
      <c r="M1384" s="100">
        <f>IF(L1384&gt;0,VLOOKUP(L1384,T$12:$AC$125,7),0)</f>
        <v>0</v>
      </c>
      <c r="N1384" s="95">
        <f t="shared" si="321"/>
        <v>0</v>
      </c>
      <c r="O1384" s="95">
        <f t="shared" ca="1" si="331"/>
        <v>24.246675</v>
      </c>
      <c r="P1384" s="101" t="str">
        <f t="shared" si="332"/>
        <v>J=</v>
      </c>
      <c r="Q1384" s="102">
        <f t="shared" si="333"/>
        <v>44854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  <c r="FI1384" s="20"/>
      <c r="FJ1384" s="20"/>
      <c r="FK1384" s="20"/>
      <c r="FL1384" s="20"/>
      <c r="FM1384" s="20"/>
      <c r="FN1384" s="20"/>
      <c r="FO1384" s="20"/>
      <c r="FP1384" s="20"/>
    </row>
    <row r="1385" spans="1:175" x14ac:dyDescent="0.2">
      <c r="A1385" s="93">
        <f t="shared" si="322"/>
        <v>44800</v>
      </c>
      <c r="B1385" s="94">
        <f t="shared" ca="1" si="324"/>
        <v>524.53755999999998</v>
      </c>
      <c r="C1385" s="95">
        <f t="shared" si="325"/>
        <v>500</v>
      </c>
      <c r="D1385" s="96">
        <f ca="1">IF(A1385&lt;$B$1,VLOOKUP(A1385,[1]DI!$A$4:$B$15000,2,FALSE),0)</f>
        <v>0</v>
      </c>
      <c r="E1385" s="95">
        <f t="shared" ca="1" si="326"/>
        <v>0</v>
      </c>
      <c r="F1385" s="97">
        <f t="shared" si="323"/>
        <v>1.0925</v>
      </c>
      <c r="G1385" s="98">
        <f t="shared" ca="1" si="327"/>
        <v>1</v>
      </c>
      <c r="H1385" s="95">
        <f ca="1">TRUNC(PRODUCT(G$10:G1384),15)</f>
        <v>1.2557037587886499</v>
      </c>
      <c r="I1385" s="95">
        <f t="shared" ca="1" si="328"/>
        <v>1.1969626721736999</v>
      </c>
      <c r="J1385" s="95">
        <f t="shared" ca="1" si="329"/>
        <v>1.0490751199999999</v>
      </c>
      <c r="K1385" s="95">
        <f t="shared" ca="1" si="330"/>
        <v>24.537559999999999</v>
      </c>
      <c r="L1385" s="99">
        <f>IF(VLOOKUP(A1385,$U$12:$AD$125,8)=VLOOKUP(A1384,$U$12:$AD$125,8),0,VLOOKUP(A1385,U$12:$AD$125,8))</f>
        <v>0</v>
      </c>
      <c r="M1385" s="100">
        <f>IF(L1385&gt;0,VLOOKUP(L1385,T$12:$AC$125,7),0)</f>
        <v>0</v>
      </c>
      <c r="N1385" s="95">
        <f t="shared" si="321"/>
        <v>0</v>
      </c>
      <c r="O1385" s="95">
        <f t="shared" ca="1" si="331"/>
        <v>24.537559999999999</v>
      </c>
      <c r="P1385" s="101" t="str">
        <f t="shared" si="332"/>
        <v>J=</v>
      </c>
      <c r="Q1385" s="102">
        <f t="shared" si="333"/>
        <v>44854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  <c r="FI1385" s="20"/>
      <c r="FJ1385" s="20"/>
      <c r="FK1385" s="20"/>
      <c r="FL1385" s="20"/>
      <c r="FM1385" s="20"/>
      <c r="FN1385" s="20"/>
      <c r="FO1385" s="20"/>
      <c r="FP1385" s="20"/>
    </row>
    <row r="1386" spans="1:175" x14ac:dyDescent="0.2">
      <c r="A1386" s="93">
        <f t="shared" si="322"/>
        <v>44801</v>
      </c>
      <c r="B1386" s="94">
        <f t="shared" ca="1" si="324"/>
        <v>524.53755999999998</v>
      </c>
      <c r="C1386" s="95">
        <f t="shared" si="325"/>
        <v>500</v>
      </c>
      <c r="D1386" s="96">
        <f ca="1">IF(A1386&lt;$B$1,VLOOKUP(A1386,[1]DI!$A$4:$B$15000,2,FALSE),0)</f>
        <v>0</v>
      </c>
      <c r="E1386" s="95">
        <f t="shared" ca="1" si="326"/>
        <v>0</v>
      </c>
      <c r="F1386" s="97">
        <f t="shared" si="323"/>
        <v>1.0925</v>
      </c>
      <c r="G1386" s="98">
        <f t="shared" ca="1" si="327"/>
        <v>1</v>
      </c>
      <c r="H1386" s="95">
        <f ca="1">TRUNC(PRODUCT(G$10:G1385),15)</f>
        <v>1.2557037587886499</v>
      </c>
      <c r="I1386" s="95">
        <f t="shared" ca="1" si="328"/>
        <v>1.1969626721736999</v>
      </c>
      <c r="J1386" s="95">
        <f t="shared" ca="1" si="329"/>
        <v>1.0490751199999999</v>
      </c>
      <c r="K1386" s="95">
        <f t="shared" ca="1" si="330"/>
        <v>24.537559999999999</v>
      </c>
      <c r="L1386" s="99">
        <f>IF(VLOOKUP(A1386,$U$12:$AD$125,8)=VLOOKUP(A1385,$U$12:$AD$125,8),0,VLOOKUP(A1386,U$12:$AD$125,8))</f>
        <v>0</v>
      </c>
      <c r="M1386" s="100">
        <f>IF(L1386&gt;0,VLOOKUP(L1386,T$12:$AC$125,7),0)</f>
        <v>0</v>
      </c>
      <c r="N1386" s="95">
        <f t="shared" si="321"/>
        <v>0</v>
      </c>
      <c r="O1386" s="95">
        <f t="shared" ca="1" si="331"/>
        <v>24.537559999999999</v>
      </c>
      <c r="P1386" s="101" t="str">
        <f t="shared" si="332"/>
        <v>J=</v>
      </c>
      <c r="Q1386" s="102">
        <f t="shared" si="333"/>
        <v>44854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  <c r="FI1386" s="20"/>
      <c r="FJ1386" s="20"/>
      <c r="FK1386" s="20"/>
      <c r="FL1386" s="20"/>
      <c r="FM1386" s="20"/>
      <c r="FN1386" s="20"/>
      <c r="FO1386" s="20"/>
      <c r="FP1386" s="20"/>
    </row>
    <row r="1387" spans="1:175" x14ac:dyDescent="0.2">
      <c r="A1387" s="93">
        <f t="shared" si="322"/>
        <v>44802</v>
      </c>
      <c r="B1387" s="94">
        <f t="shared" ca="1" si="324"/>
        <v>524.53755999999998</v>
      </c>
      <c r="C1387" s="95">
        <f t="shared" si="325"/>
        <v>500</v>
      </c>
      <c r="D1387" s="96">
        <f ca="1">IF(A1387&lt;$B$1,VLOOKUP(A1387,[1]DI!$A$4:$B$15000,2,FALSE),0)</f>
        <v>0.13650000000000001</v>
      </c>
      <c r="E1387" s="95">
        <f t="shared" ca="1" si="326"/>
        <v>5.0788000000000005E-4</v>
      </c>
      <c r="F1387" s="97">
        <f t="shared" si="323"/>
        <v>1.0925</v>
      </c>
      <c r="G1387" s="98">
        <f t="shared" ca="1" si="327"/>
        <v>1.0005548589</v>
      </c>
      <c r="H1387" s="95">
        <f ca="1">TRUNC(PRODUCT(G$10:G1386),15)</f>
        <v>1.2557037587886499</v>
      </c>
      <c r="I1387" s="95">
        <f t="shared" ca="1" si="328"/>
        <v>1.1969626721736999</v>
      </c>
      <c r="J1387" s="95">
        <f t="shared" ca="1" si="329"/>
        <v>1.0490751199999999</v>
      </c>
      <c r="K1387" s="95">
        <f t="shared" ca="1" si="330"/>
        <v>24.537559999999999</v>
      </c>
      <c r="L1387" s="99">
        <f>IF(VLOOKUP(A1387,$U$12:$AD$125,8)=VLOOKUP(A1386,$U$12:$AD$125,8),0,VLOOKUP(A1387,U$12:$AD$125,8))</f>
        <v>0</v>
      </c>
      <c r="M1387" s="100">
        <f>IF(L1387&gt;0,VLOOKUP(L1387,T$12:$AC$125,7),0)</f>
        <v>0</v>
      </c>
      <c r="N1387" s="95">
        <f t="shared" si="321"/>
        <v>0</v>
      </c>
      <c r="O1387" s="95">
        <f t="shared" ca="1" si="331"/>
        <v>24.537559999999999</v>
      </c>
      <c r="P1387" s="101" t="str">
        <f t="shared" si="332"/>
        <v>J=</v>
      </c>
      <c r="Q1387" s="102">
        <f t="shared" si="333"/>
        <v>44854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  <c r="FI1387" s="20"/>
      <c r="FJ1387" s="20"/>
      <c r="FK1387" s="20"/>
      <c r="FL1387" s="20"/>
      <c r="FM1387" s="20"/>
      <c r="FN1387" s="20"/>
      <c r="FO1387" s="20"/>
      <c r="FP1387" s="20"/>
    </row>
    <row r="1388" spans="1:175" x14ac:dyDescent="0.2">
      <c r="A1388" s="93">
        <f t="shared" si="322"/>
        <v>44803</v>
      </c>
      <c r="B1388" s="94">
        <f t="shared" ca="1" si="324"/>
        <v>524.82860499000003</v>
      </c>
      <c r="C1388" s="95">
        <f t="shared" si="325"/>
        <v>500</v>
      </c>
      <c r="D1388" s="96">
        <f ca="1">IF(A1388&lt;$B$1,VLOOKUP(A1388,[1]DI!$A$4:$B$15000,2,FALSE),0)</f>
        <v>0.13650000000000001</v>
      </c>
      <c r="E1388" s="95">
        <f t="shared" ca="1" si="326"/>
        <v>5.0788000000000005E-4</v>
      </c>
      <c r="F1388" s="97">
        <f t="shared" si="323"/>
        <v>1.0925</v>
      </c>
      <c r="G1388" s="98">
        <f t="shared" ca="1" si="327"/>
        <v>1.0005548589</v>
      </c>
      <c r="H1388" s="95">
        <f ca="1">TRUNC(PRODUCT(G$10:G1387),15)</f>
        <v>1.25640049719498</v>
      </c>
      <c r="I1388" s="95">
        <f t="shared" ca="1" si="328"/>
        <v>1.1969626721736999</v>
      </c>
      <c r="J1388" s="95">
        <f t="shared" ca="1" si="329"/>
        <v>1.0496572099999999</v>
      </c>
      <c r="K1388" s="95">
        <f t="shared" ca="1" si="330"/>
        <v>24.828604989999999</v>
      </c>
      <c r="L1388" s="99">
        <f>IF(VLOOKUP(A1388,$U$12:$AD$125,8)=VLOOKUP(A1387,$U$12:$AD$125,8),0,VLOOKUP(A1388,U$12:$AD$125,8))</f>
        <v>0</v>
      </c>
      <c r="M1388" s="100">
        <f>IF(L1388&gt;0,VLOOKUP(L1388,T$12:$AC$125,7),0)</f>
        <v>0</v>
      </c>
      <c r="N1388" s="95">
        <f t="shared" si="321"/>
        <v>0</v>
      </c>
      <c r="O1388" s="95">
        <f t="shared" ca="1" si="331"/>
        <v>24.828604989999999</v>
      </c>
      <c r="P1388" s="101" t="str">
        <f t="shared" si="332"/>
        <v>J=</v>
      </c>
      <c r="Q1388" s="102">
        <f t="shared" si="333"/>
        <v>44854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  <c r="FI1388" s="20"/>
      <c r="FJ1388" s="20"/>
      <c r="FK1388" s="20"/>
      <c r="FL1388" s="20"/>
      <c r="FM1388" s="20"/>
      <c r="FN1388" s="20"/>
      <c r="FO1388" s="20"/>
      <c r="FP1388" s="20"/>
    </row>
    <row r="1389" spans="1:175" x14ac:dyDescent="0.2">
      <c r="A1389" s="93">
        <f t="shared" si="322"/>
        <v>44804</v>
      </c>
      <c r="B1389" s="94">
        <f t="shared" ca="1" si="324"/>
        <v>525.11981000000003</v>
      </c>
      <c r="C1389" s="95">
        <f t="shared" si="325"/>
        <v>500</v>
      </c>
      <c r="D1389" s="96">
        <f ca="1">IF(A1389&lt;$B$1,VLOOKUP(A1389,[1]DI!$A$4:$B$15000,2,FALSE),0)</f>
        <v>0.13650000000000001</v>
      </c>
      <c r="E1389" s="95">
        <f t="shared" ca="1" si="326"/>
        <v>5.0788000000000005E-4</v>
      </c>
      <c r="F1389" s="97">
        <f t="shared" si="323"/>
        <v>1.0925</v>
      </c>
      <c r="G1389" s="98">
        <f t="shared" ca="1" si="327"/>
        <v>1.0005548589</v>
      </c>
      <c r="H1389" s="95">
        <f ca="1">TRUNC(PRODUCT(G$10:G1388),15)</f>
        <v>1.2570976221928101</v>
      </c>
      <c r="I1389" s="95">
        <f t="shared" ca="1" si="328"/>
        <v>1.1969626721736999</v>
      </c>
      <c r="J1389" s="95">
        <f t="shared" ca="1" si="329"/>
        <v>1.0502396199999999</v>
      </c>
      <c r="K1389" s="95">
        <f t="shared" ca="1" si="330"/>
        <v>25.119810000000001</v>
      </c>
      <c r="L1389" s="99">
        <f>IF(VLOOKUP(A1389,$U$12:$AD$125,8)=VLOOKUP(A1388,$U$12:$AD$125,8),0,VLOOKUP(A1389,U$12:$AD$125,8))</f>
        <v>0</v>
      </c>
      <c r="M1389" s="100">
        <f>IF(L1389&gt;0,VLOOKUP(L1389,T$12:$AC$125,7),0)</f>
        <v>0</v>
      </c>
      <c r="N1389" s="95">
        <f t="shared" si="321"/>
        <v>0</v>
      </c>
      <c r="O1389" s="95">
        <f t="shared" ca="1" si="331"/>
        <v>25.119810000000001</v>
      </c>
      <c r="P1389" s="101" t="str">
        <f t="shared" si="332"/>
        <v>J=</v>
      </c>
      <c r="Q1389" s="102">
        <f t="shared" si="333"/>
        <v>44854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  <c r="FI1389" s="20"/>
      <c r="FJ1389" s="20"/>
      <c r="FK1389" s="20"/>
      <c r="FL1389" s="20"/>
      <c r="FM1389" s="20"/>
      <c r="FN1389" s="20"/>
      <c r="FO1389" s="20"/>
      <c r="FP1389" s="20"/>
    </row>
    <row r="1390" spans="1:175" x14ac:dyDescent="0.2">
      <c r="A1390" s="93">
        <f t="shared" si="322"/>
        <v>44805</v>
      </c>
      <c r="B1390" s="94">
        <f t="shared" ca="1" si="324"/>
        <v>525.41117499999996</v>
      </c>
      <c r="C1390" s="95">
        <f t="shared" si="325"/>
        <v>500</v>
      </c>
      <c r="D1390" s="96">
        <f ca="1">IF(A1390&lt;$B$1,VLOOKUP(A1390,[1]DI!$A$4:$B$15000,2,FALSE),0)</f>
        <v>0.13650000000000001</v>
      </c>
      <c r="E1390" s="95">
        <f t="shared" ca="1" si="326"/>
        <v>5.0788000000000005E-4</v>
      </c>
      <c r="F1390" s="97">
        <f t="shared" si="323"/>
        <v>1.0925</v>
      </c>
      <c r="G1390" s="98">
        <f t="shared" ca="1" si="327"/>
        <v>1.0005548589</v>
      </c>
      <c r="H1390" s="95">
        <f ca="1">TRUNC(PRODUCT(G$10:G1389),15)</f>
        <v>1.25779513399665</v>
      </c>
      <c r="I1390" s="95">
        <f t="shared" ca="1" si="328"/>
        <v>1.1969626721736999</v>
      </c>
      <c r="J1390" s="95">
        <f t="shared" ca="1" si="329"/>
        <v>1.05082235</v>
      </c>
      <c r="K1390" s="95">
        <f t="shared" ca="1" si="330"/>
        <v>25.411175</v>
      </c>
      <c r="L1390" s="99">
        <f>IF(VLOOKUP(A1390,$U$12:$AD$125,8)=VLOOKUP(A1389,$U$12:$AD$125,8),0,VLOOKUP(A1390,U$12:$AD$125,8))</f>
        <v>0</v>
      </c>
      <c r="M1390" s="100">
        <f>IF(L1390&gt;0,VLOOKUP(L1390,T$12:$AC$125,7),0)</f>
        <v>0</v>
      </c>
      <c r="N1390" s="95">
        <f t="shared" si="321"/>
        <v>0</v>
      </c>
      <c r="O1390" s="95">
        <f t="shared" ca="1" si="331"/>
        <v>25.411175</v>
      </c>
      <c r="P1390" s="101" t="str">
        <f t="shared" si="332"/>
        <v>J=</v>
      </c>
      <c r="Q1390" s="102">
        <f t="shared" si="333"/>
        <v>44854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  <c r="FI1390" s="20"/>
      <c r="FJ1390" s="20"/>
      <c r="FK1390" s="20"/>
      <c r="FL1390" s="20"/>
      <c r="FM1390" s="20"/>
      <c r="FN1390" s="20"/>
      <c r="FO1390" s="20"/>
      <c r="FP1390" s="20"/>
    </row>
    <row r="1391" spans="1:175" x14ac:dyDescent="0.2">
      <c r="A1391" s="93">
        <f t="shared" si="322"/>
        <v>44806</v>
      </c>
      <c r="B1391" s="94">
        <f t="shared" ca="1" si="324"/>
        <v>525.70270500000004</v>
      </c>
      <c r="C1391" s="95">
        <f t="shared" si="325"/>
        <v>500</v>
      </c>
      <c r="D1391" s="96">
        <f ca="1">IF(A1391&lt;$B$1,VLOOKUP(A1391,[1]DI!$A$4:$B$15000,2,FALSE),0)</f>
        <v>0.13650000000000001</v>
      </c>
      <c r="E1391" s="95">
        <f t="shared" ca="1" si="326"/>
        <v>5.0788000000000005E-4</v>
      </c>
      <c r="F1391" s="97">
        <f t="shared" si="323"/>
        <v>1.0925</v>
      </c>
      <c r="G1391" s="98">
        <f t="shared" ca="1" si="327"/>
        <v>1.0005548589</v>
      </c>
      <c r="H1391" s="95">
        <f ca="1">TRUNC(PRODUCT(G$10:G1390),15)</f>
        <v>1.2584930328211299</v>
      </c>
      <c r="I1391" s="95">
        <f t="shared" ca="1" si="328"/>
        <v>1.1969626721736999</v>
      </c>
      <c r="J1391" s="95">
        <f t="shared" ca="1" si="329"/>
        <v>1.0514054100000001</v>
      </c>
      <c r="K1391" s="95">
        <f t="shared" ca="1" si="330"/>
        <v>25.702705000000002</v>
      </c>
      <c r="L1391" s="99">
        <f>IF(VLOOKUP(A1391,$U$12:$AD$125,8)=VLOOKUP(A1390,$U$12:$AD$125,8),0,VLOOKUP(A1391,U$12:$AD$125,8))</f>
        <v>0</v>
      </c>
      <c r="M1391" s="100">
        <f>IF(L1391&gt;0,VLOOKUP(L1391,T$12:$AC$125,7),0)</f>
        <v>0</v>
      </c>
      <c r="N1391" s="95">
        <f t="shared" si="321"/>
        <v>0</v>
      </c>
      <c r="O1391" s="95">
        <f t="shared" ca="1" si="331"/>
        <v>25.702705000000002</v>
      </c>
      <c r="P1391" s="101" t="str">
        <f t="shared" si="332"/>
        <v>J=</v>
      </c>
      <c r="Q1391" s="102">
        <f t="shared" si="333"/>
        <v>44854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  <c r="FI1391" s="20"/>
      <c r="FJ1391" s="20"/>
      <c r="FK1391" s="20"/>
      <c r="FL1391" s="20"/>
      <c r="FM1391" s="20"/>
      <c r="FN1391" s="20"/>
      <c r="FO1391" s="20"/>
      <c r="FP1391" s="20"/>
    </row>
    <row r="1392" spans="1:175" x14ac:dyDescent="0.2">
      <c r="A1392" s="93">
        <f t="shared" si="322"/>
        <v>44807</v>
      </c>
      <c r="B1392" s="94">
        <f t="shared" ca="1" si="324"/>
        <v>525.99439500000005</v>
      </c>
      <c r="C1392" s="95">
        <f t="shared" si="325"/>
        <v>500</v>
      </c>
      <c r="D1392" s="96">
        <f ca="1">IF(A1392&lt;$B$1,VLOOKUP(A1392,[1]DI!$A$4:$B$15000,2,FALSE),0)</f>
        <v>0</v>
      </c>
      <c r="E1392" s="95">
        <f t="shared" ca="1" si="326"/>
        <v>0</v>
      </c>
      <c r="F1392" s="97">
        <f t="shared" si="323"/>
        <v>1.0925</v>
      </c>
      <c r="G1392" s="98">
        <f t="shared" ca="1" si="327"/>
        <v>1</v>
      </c>
      <c r="H1392" s="95">
        <f ca="1">TRUNC(PRODUCT(G$10:G1391),15)</f>
        <v>1.25919131888098</v>
      </c>
      <c r="I1392" s="95">
        <f t="shared" ca="1" si="328"/>
        <v>1.1969626721736999</v>
      </c>
      <c r="J1392" s="95">
        <f t="shared" ca="1" si="329"/>
        <v>1.05198879</v>
      </c>
      <c r="K1392" s="95">
        <f t="shared" ca="1" si="330"/>
        <v>25.994395000000001</v>
      </c>
      <c r="L1392" s="99">
        <f>IF(VLOOKUP(A1392,$U$12:$AD$125,8)=VLOOKUP(A1391,$U$12:$AD$125,8),0,VLOOKUP(A1392,U$12:$AD$125,8))</f>
        <v>0</v>
      </c>
      <c r="M1392" s="100">
        <f>IF(L1392&gt;0,VLOOKUP(L1392,T$12:$AC$125,7),0)</f>
        <v>0</v>
      </c>
      <c r="N1392" s="95">
        <f t="shared" si="321"/>
        <v>0</v>
      </c>
      <c r="O1392" s="95">
        <f t="shared" ca="1" si="331"/>
        <v>25.994395000000001</v>
      </c>
      <c r="P1392" s="101" t="str">
        <f t="shared" si="332"/>
        <v>J=</v>
      </c>
      <c r="Q1392" s="102">
        <f t="shared" si="333"/>
        <v>44854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  <c r="FI1392" s="20"/>
      <c r="FJ1392" s="20"/>
      <c r="FK1392" s="20"/>
      <c r="FL1392" s="20"/>
      <c r="FM1392" s="20"/>
      <c r="FN1392" s="20"/>
      <c r="FO1392" s="20"/>
      <c r="FP1392" s="20"/>
    </row>
    <row r="1393" spans="1:172" x14ac:dyDescent="0.2">
      <c r="A1393" s="93">
        <f t="shared" si="322"/>
        <v>44808</v>
      </c>
      <c r="B1393" s="94">
        <f t="shared" ca="1" si="324"/>
        <v>525.99439500000005</v>
      </c>
      <c r="C1393" s="95">
        <f t="shared" si="325"/>
        <v>500</v>
      </c>
      <c r="D1393" s="96">
        <f ca="1">IF(A1393&lt;$B$1,VLOOKUP(A1393,[1]DI!$A$4:$B$15000,2,FALSE),0)</f>
        <v>0</v>
      </c>
      <c r="E1393" s="95">
        <f t="shared" ca="1" si="326"/>
        <v>0</v>
      </c>
      <c r="F1393" s="97">
        <f t="shared" si="323"/>
        <v>1.0925</v>
      </c>
      <c r="G1393" s="98">
        <f t="shared" ca="1" si="327"/>
        <v>1</v>
      </c>
      <c r="H1393" s="95">
        <f ca="1">TRUNC(PRODUCT(G$10:G1392),15)</f>
        <v>1.25919131888098</v>
      </c>
      <c r="I1393" s="95">
        <f t="shared" ca="1" si="328"/>
        <v>1.1969626721736999</v>
      </c>
      <c r="J1393" s="95">
        <f t="shared" ca="1" si="329"/>
        <v>1.05198879</v>
      </c>
      <c r="K1393" s="95">
        <f t="shared" ca="1" si="330"/>
        <v>25.994395000000001</v>
      </c>
      <c r="L1393" s="99">
        <f>IF(VLOOKUP(A1393,$U$12:$AD$125,8)=VLOOKUP(A1392,$U$12:$AD$125,8),0,VLOOKUP(A1393,U$12:$AD$125,8))</f>
        <v>0</v>
      </c>
      <c r="M1393" s="100">
        <f>IF(L1393&gt;0,VLOOKUP(L1393,T$12:$AC$125,7),0)</f>
        <v>0</v>
      </c>
      <c r="N1393" s="95">
        <f t="shared" si="321"/>
        <v>0</v>
      </c>
      <c r="O1393" s="95">
        <f t="shared" ca="1" si="331"/>
        <v>25.994395000000001</v>
      </c>
      <c r="P1393" s="101" t="str">
        <f t="shared" si="332"/>
        <v>J=</v>
      </c>
      <c r="Q1393" s="102">
        <f t="shared" si="333"/>
        <v>44854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  <c r="FI1393" s="20"/>
      <c r="FJ1393" s="20"/>
      <c r="FK1393" s="20"/>
      <c r="FL1393" s="20"/>
      <c r="FM1393" s="20"/>
      <c r="FN1393" s="20"/>
      <c r="FO1393" s="20"/>
      <c r="FP1393" s="20"/>
    </row>
    <row r="1394" spans="1:172" x14ac:dyDescent="0.2">
      <c r="A1394" s="93">
        <f t="shared" si="322"/>
        <v>44809</v>
      </c>
      <c r="B1394" s="94">
        <f t="shared" ca="1" si="324"/>
        <v>525.99439500000005</v>
      </c>
      <c r="C1394" s="95">
        <f t="shared" si="325"/>
        <v>500</v>
      </c>
      <c r="D1394" s="96">
        <f ca="1">IF(A1394&lt;$B$1,VLOOKUP(A1394,[1]DI!$A$4:$B$15000,2,FALSE),0)</f>
        <v>0.13650000000000001</v>
      </c>
      <c r="E1394" s="95">
        <f t="shared" ca="1" si="326"/>
        <v>5.0788000000000005E-4</v>
      </c>
      <c r="F1394" s="97">
        <f t="shared" si="323"/>
        <v>1.0925</v>
      </c>
      <c r="G1394" s="98">
        <f t="shared" ca="1" si="327"/>
        <v>1.0005548589</v>
      </c>
      <c r="H1394" s="95">
        <f ca="1">TRUNC(PRODUCT(G$10:G1393),15)</f>
        <v>1.25919131888098</v>
      </c>
      <c r="I1394" s="95">
        <f t="shared" ca="1" si="328"/>
        <v>1.1969626721736999</v>
      </c>
      <c r="J1394" s="95">
        <f t="shared" ca="1" si="329"/>
        <v>1.05198879</v>
      </c>
      <c r="K1394" s="95">
        <f t="shared" ca="1" si="330"/>
        <v>25.994395000000001</v>
      </c>
      <c r="L1394" s="99">
        <f>IF(VLOOKUP(A1394,$U$12:$AD$125,8)=VLOOKUP(A1393,$U$12:$AD$125,8),0,VLOOKUP(A1394,U$12:$AD$125,8))</f>
        <v>0</v>
      </c>
      <c r="M1394" s="100">
        <f>IF(L1394&gt;0,VLOOKUP(L1394,T$12:$AC$125,7),0)</f>
        <v>0</v>
      </c>
      <c r="N1394" s="95">
        <f t="shared" si="321"/>
        <v>0</v>
      </c>
      <c r="O1394" s="95">
        <f t="shared" ca="1" si="331"/>
        <v>25.994395000000001</v>
      </c>
      <c r="P1394" s="101" t="str">
        <f t="shared" si="332"/>
        <v>J=</v>
      </c>
      <c r="Q1394" s="102">
        <f t="shared" si="333"/>
        <v>44854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  <c r="FI1394" s="20"/>
      <c r="FJ1394" s="20"/>
      <c r="FK1394" s="20"/>
      <c r="FL1394" s="20"/>
      <c r="FM1394" s="20"/>
      <c r="FN1394" s="20"/>
      <c r="FO1394" s="20"/>
      <c r="FP1394" s="20"/>
    </row>
    <row r="1395" spans="1:172" x14ac:dyDescent="0.2">
      <c r="A1395" s="93">
        <f t="shared" si="322"/>
        <v>44810</v>
      </c>
      <c r="B1395" s="94">
        <f t="shared" ca="1" si="324"/>
        <v>526.28625</v>
      </c>
      <c r="C1395" s="95">
        <f t="shared" si="325"/>
        <v>500</v>
      </c>
      <c r="D1395" s="96">
        <f ca="1">IF(A1395&lt;$B$1,VLOOKUP(A1395,[1]DI!$A$4:$B$15000,2,FALSE),0)</f>
        <v>0.13650000000000001</v>
      </c>
      <c r="E1395" s="95">
        <f t="shared" ca="1" si="326"/>
        <v>5.0788000000000005E-4</v>
      </c>
      <c r="F1395" s="97">
        <f t="shared" si="323"/>
        <v>1.0925</v>
      </c>
      <c r="G1395" s="98">
        <f t="shared" ca="1" si="327"/>
        <v>1.0005548589</v>
      </c>
      <c r="H1395" s="95">
        <f ca="1">TRUNC(PRODUCT(G$10:G1394),15)</f>
        <v>1.25988999239106</v>
      </c>
      <c r="I1395" s="95">
        <f t="shared" ca="1" si="328"/>
        <v>1.1969626721736999</v>
      </c>
      <c r="J1395" s="95">
        <f t="shared" ca="1" si="329"/>
        <v>1.0525724999999999</v>
      </c>
      <c r="K1395" s="95">
        <f t="shared" ca="1" si="330"/>
        <v>26.286249999999999</v>
      </c>
      <c r="L1395" s="99">
        <f>IF(VLOOKUP(A1395,$U$12:$AD$125,8)=VLOOKUP(A1394,$U$12:$AD$125,8),0,VLOOKUP(A1395,U$12:$AD$125,8))</f>
        <v>0</v>
      </c>
      <c r="M1395" s="100">
        <f>IF(L1395&gt;0,VLOOKUP(L1395,T$12:$AC$125,7),0)</f>
        <v>0</v>
      </c>
      <c r="N1395" s="95">
        <f t="shared" si="321"/>
        <v>0</v>
      </c>
      <c r="O1395" s="95">
        <f t="shared" ca="1" si="331"/>
        <v>26.286249999999999</v>
      </c>
      <c r="P1395" s="101" t="str">
        <f t="shared" si="332"/>
        <v>J=</v>
      </c>
      <c r="Q1395" s="102">
        <f t="shared" si="333"/>
        <v>44854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  <c r="FI1395" s="20"/>
      <c r="FJ1395" s="20"/>
      <c r="FK1395" s="20"/>
      <c r="FL1395" s="20"/>
      <c r="FM1395" s="20"/>
      <c r="FN1395" s="20"/>
      <c r="FO1395" s="20"/>
      <c r="FP1395" s="20"/>
    </row>
    <row r="1396" spans="1:172" x14ac:dyDescent="0.2">
      <c r="A1396" s="93">
        <f t="shared" si="322"/>
        <v>44811</v>
      </c>
      <c r="B1396" s="94">
        <f t="shared" ca="1" si="324"/>
        <v>526.57826499999999</v>
      </c>
      <c r="C1396" s="95">
        <f t="shared" si="325"/>
        <v>500</v>
      </c>
      <c r="D1396" s="96">
        <f ca="1">IF(A1396&lt;$B$1,VLOOKUP(A1396,[1]DI!$A$4:$B$15000,2,FALSE),0)</f>
        <v>0</v>
      </c>
      <c r="E1396" s="95">
        <f t="shared" ca="1" si="326"/>
        <v>0</v>
      </c>
      <c r="F1396" s="97">
        <f t="shared" si="323"/>
        <v>1.0925</v>
      </c>
      <c r="G1396" s="98">
        <f t="shared" ca="1" si="327"/>
        <v>1</v>
      </c>
      <c r="H1396" s="95">
        <f ca="1">TRUNC(PRODUCT(G$10:G1395),15)</f>
        <v>1.26058905356636</v>
      </c>
      <c r="I1396" s="95">
        <f t="shared" ca="1" si="328"/>
        <v>1.1969626721736999</v>
      </c>
      <c r="J1396" s="95">
        <f t="shared" ca="1" si="329"/>
        <v>1.0531565300000001</v>
      </c>
      <c r="K1396" s="95">
        <f t="shared" ca="1" si="330"/>
        <v>26.578264999999998</v>
      </c>
      <c r="L1396" s="99">
        <f>IF(VLOOKUP(A1396,$U$12:$AD$125,8)=VLOOKUP(A1395,$U$12:$AD$125,8),0,VLOOKUP(A1396,U$12:$AD$125,8))</f>
        <v>0</v>
      </c>
      <c r="M1396" s="100">
        <f>IF(L1396&gt;0,VLOOKUP(L1396,T$12:$AC$125,7),0)</f>
        <v>0</v>
      </c>
      <c r="N1396" s="95">
        <f t="shared" si="321"/>
        <v>0</v>
      </c>
      <c r="O1396" s="95">
        <f t="shared" ca="1" si="331"/>
        <v>26.578264999999998</v>
      </c>
      <c r="P1396" s="101" t="str">
        <f t="shared" si="332"/>
        <v>J=</v>
      </c>
      <c r="Q1396" s="102">
        <f t="shared" si="333"/>
        <v>44854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  <c r="FI1396" s="20"/>
      <c r="FJ1396" s="20"/>
      <c r="FK1396" s="20"/>
      <c r="FL1396" s="20"/>
      <c r="FM1396" s="20"/>
      <c r="FN1396" s="20"/>
      <c r="FO1396" s="20"/>
      <c r="FP1396" s="20"/>
    </row>
    <row r="1397" spans="1:172" x14ac:dyDescent="0.2">
      <c r="A1397" s="93">
        <f t="shared" si="322"/>
        <v>44812</v>
      </c>
      <c r="B1397" s="94">
        <f t="shared" ca="1" si="324"/>
        <v>526.57826499999999</v>
      </c>
      <c r="C1397" s="95">
        <f t="shared" si="325"/>
        <v>500</v>
      </c>
      <c r="D1397" s="96">
        <f ca="1">IF(A1397&lt;$B$1,VLOOKUP(A1397,[1]DI!$A$4:$B$15000,2,FALSE),0)</f>
        <v>0.13650000000000001</v>
      </c>
      <c r="E1397" s="95">
        <f t="shared" ca="1" si="326"/>
        <v>5.0788000000000005E-4</v>
      </c>
      <c r="F1397" s="97">
        <f t="shared" si="323"/>
        <v>1.0925</v>
      </c>
      <c r="G1397" s="98">
        <f t="shared" ca="1" si="327"/>
        <v>1.0005548589</v>
      </c>
      <c r="H1397" s="95">
        <f ca="1">TRUNC(PRODUCT(G$10:G1396),15)</f>
        <v>1.26058905356636</v>
      </c>
      <c r="I1397" s="95">
        <f t="shared" ca="1" si="328"/>
        <v>1.1969626721736999</v>
      </c>
      <c r="J1397" s="95">
        <f t="shared" ca="1" si="329"/>
        <v>1.0531565300000001</v>
      </c>
      <c r="K1397" s="95">
        <f t="shared" ca="1" si="330"/>
        <v>26.578264999999998</v>
      </c>
      <c r="L1397" s="99">
        <f>IF(VLOOKUP(A1397,$U$12:$AD$125,8)=VLOOKUP(A1396,$U$12:$AD$125,8),0,VLOOKUP(A1397,U$12:$AD$125,8))</f>
        <v>0</v>
      </c>
      <c r="M1397" s="100">
        <f>IF(L1397&gt;0,VLOOKUP(L1397,T$12:$AC$125,7),0)</f>
        <v>0</v>
      </c>
      <c r="N1397" s="95">
        <f t="shared" si="321"/>
        <v>0</v>
      </c>
      <c r="O1397" s="95">
        <f t="shared" ca="1" si="331"/>
        <v>26.578264999999998</v>
      </c>
      <c r="P1397" s="101" t="str">
        <f t="shared" si="332"/>
        <v>J=</v>
      </c>
      <c r="Q1397" s="102">
        <f t="shared" si="333"/>
        <v>44854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  <c r="FI1397" s="20"/>
      <c r="FJ1397" s="20"/>
      <c r="FK1397" s="20"/>
      <c r="FL1397" s="20"/>
      <c r="FM1397" s="20"/>
      <c r="FN1397" s="20"/>
      <c r="FO1397" s="20"/>
      <c r="FP1397" s="20"/>
    </row>
    <row r="1398" spans="1:172" x14ac:dyDescent="0.2">
      <c r="A1398" s="93">
        <f t="shared" si="322"/>
        <v>44813</v>
      </c>
      <c r="B1398" s="94">
        <f t="shared" ca="1" si="324"/>
        <v>526.87044000000003</v>
      </c>
      <c r="C1398" s="95">
        <f t="shared" si="325"/>
        <v>500</v>
      </c>
      <c r="D1398" s="96">
        <f ca="1">IF(A1398&lt;$B$1,VLOOKUP(A1398,[1]DI!$A$4:$B$15000,2,FALSE),0)</f>
        <v>0.13650000000000001</v>
      </c>
      <c r="E1398" s="95">
        <f t="shared" ca="1" si="326"/>
        <v>5.0788000000000005E-4</v>
      </c>
      <c r="F1398" s="97">
        <f t="shared" si="323"/>
        <v>1.0925</v>
      </c>
      <c r="G1398" s="98">
        <f t="shared" ca="1" si="327"/>
        <v>1.0005548589</v>
      </c>
      <c r="H1398" s="95">
        <f ca="1">TRUNC(PRODUCT(G$10:G1397),15)</f>
        <v>1.26128850262197</v>
      </c>
      <c r="I1398" s="95">
        <f t="shared" ca="1" si="328"/>
        <v>1.1969626721736999</v>
      </c>
      <c r="J1398" s="95">
        <f t="shared" ca="1" si="329"/>
        <v>1.0537408800000001</v>
      </c>
      <c r="K1398" s="95">
        <f t="shared" ca="1" si="330"/>
        <v>26.870439999999999</v>
      </c>
      <c r="L1398" s="99">
        <f>IF(VLOOKUP(A1398,$U$12:$AD$125,8)=VLOOKUP(A1397,$U$12:$AD$125,8),0,VLOOKUP(A1398,U$12:$AD$125,8))</f>
        <v>0</v>
      </c>
      <c r="M1398" s="100">
        <f>IF(L1398&gt;0,VLOOKUP(L1398,T$12:$AC$125,7),0)</f>
        <v>0</v>
      </c>
      <c r="N1398" s="95">
        <f t="shared" si="321"/>
        <v>0</v>
      </c>
      <c r="O1398" s="95">
        <f t="shared" ca="1" si="331"/>
        <v>26.870439999999999</v>
      </c>
      <c r="P1398" s="101" t="str">
        <f t="shared" si="332"/>
        <v>J=</v>
      </c>
      <c r="Q1398" s="102">
        <f t="shared" si="333"/>
        <v>44854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  <c r="FI1398" s="20"/>
      <c r="FJ1398" s="20"/>
      <c r="FK1398" s="20"/>
      <c r="FL1398" s="20"/>
      <c r="FM1398" s="20"/>
      <c r="FN1398" s="20"/>
      <c r="FO1398" s="20"/>
      <c r="FP1398" s="20"/>
    </row>
    <row r="1399" spans="1:172" x14ac:dyDescent="0.2">
      <c r="A1399" s="93">
        <f t="shared" si="322"/>
        <v>44814</v>
      </c>
      <c r="B1399" s="94">
        <f t="shared" ca="1" si="324"/>
        <v>527.16278</v>
      </c>
      <c r="C1399" s="95">
        <f t="shared" si="325"/>
        <v>500</v>
      </c>
      <c r="D1399" s="96">
        <f ca="1">IF(A1399&lt;$B$1,VLOOKUP(A1399,[1]DI!$A$4:$B$15000,2,FALSE),0)</f>
        <v>0</v>
      </c>
      <c r="E1399" s="95">
        <f t="shared" ca="1" si="326"/>
        <v>0</v>
      </c>
      <c r="F1399" s="97">
        <f t="shared" si="323"/>
        <v>1.0925</v>
      </c>
      <c r="G1399" s="98">
        <f t="shared" ca="1" si="327"/>
        <v>1</v>
      </c>
      <c r="H1399" s="95">
        <f ca="1">TRUNC(PRODUCT(G$10:G1398),15)</f>
        <v>1.26198833977312</v>
      </c>
      <c r="I1399" s="95">
        <f t="shared" ca="1" si="328"/>
        <v>1.1969626721736999</v>
      </c>
      <c r="J1399" s="95">
        <f t="shared" ca="1" si="329"/>
        <v>1.0543255600000001</v>
      </c>
      <c r="K1399" s="95">
        <f t="shared" ca="1" si="330"/>
        <v>27.162780000000001</v>
      </c>
      <c r="L1399" s="99">
        <f>IF(VLOOKUP(A1399,$U$12:$AD$125,8)=VLOOKUP(A1398,$U$12:$AD$125,8),0,VLOOKUP(A1399,U$12:$AD$125,8))</f>
        <v>0</v>
      </c>
      <c r="M1399" s="100">
        <f>IF(L1399&gt;0,VLOOKUP(L1399,T$12:$AC$125,7),0)</f>
        <v>0</v>
      </c>
      <c r="N1399" s="95">
        <f t="shared" si="321"/>
        <v>0</v>
      </c>
      <c r="O1399" s="95">
        <f t="shared" ca="1" si="331"/>
        <v>27.162780000000001</v>
      </c>
      <c r="P1399" s="101" t="str">
        <f t="shared" si="332"/>
        <v>J=</v>
      </c>
      <c r="Q1399" s="102">
        <f t="shared" si="333"/>
        <v>44854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  <c r="FI1399" s="20"/>
      <c r="FJ1399" s="20"/>
      <c r="FK1399" s="20"/>
      <c r="FL1399" s="20"/>
      <c r="FM1399" s="20"/>
      <c r="FN1399" s="20"/>
      <c r="FO1399" s="20"/>
      <c r="FP1399" s="20"/>
    </row>
    <row r="1400" spans="1:172" x14ac:dyDescent="0.2">
      <c r="A1400" s="93">
        <f t="shared" si="322"/>
        <v>44815</v>
      </c>
      <c r="B1400" s="94">
        <f t="shared" ca="1" si="324"/>
        <v>527.16278</v>
      </c>
      <c r="C1400" s="95">
        <f t="shared" si="325"/>
        <v>500</v>
      </c>
      <c r="D1400" s="96">
        <f ca="1">IF(A1400&lt;$B$1,VLOOKUP(A1400,[1]DI!$A$4:$B$15000,2,FALSE),0)</f>
        <v>0</v>
      </c>
      <c r="E1400" s="95">
        <f t="shared" ca="1" si="326"/>
        <v>0</v>
      </c>
      <c r="F1400" s="97">
        <f t="shared" si="323"/>
        <v>1.0925</v>
      </c>
      <c r="G1400" s="98">
        <f t="shared" ca="1" si="327"/>
        <v>1</v>
      </c>
      <c r="H1400" s="95">
        <f ca="1">TRUNC(PRODUCT(G$10:G1399),15)</f>
        <v>1.26198833977312</v>
      </c>
      <c r="I1400" s="95">
        <f t="shared" ca="1" si="328"/>
        <v>1.1969626721736999</v>
      </c>
      <c r="J1400" s="95">
        <f t="shared" ca="1" si="329"/>
        <v>1.0543255600000001</v>
      </c>
      <c r="K1400" s="95">
        <f t="shared" ca="1" si="330"/>
        <v>27.162780000000001</v>
      </c>
      <c r="L1400" s="99">
        <f>IF(VLOOKUP(A1400,$U$12:$AD$125,8)=VLOOKUP(A1399,$U$12:$AD$125,8),0,VLOOKUP(A1400,U$12:$AD$125,8))</f>
        <v>0</v>
      </c>
      <c r="M1400" s="100">
        <f>IF(L1400&gt;0,VLOOKUP(L1400,T$12:$AC$125,7),0)</f>
        <v>0</v>
      </c>
      <c r="N1400" s="95">
        <f t="shared" si="321"/>
        <v>0</v>
      </c>
      <c r="O1400" s="95">
        <f t="shared" ca="1" si="331"/>
        <v>27.162780000000001</v>
      </c>
      <c r="P1400" s="101" t="str">
        <f t="shared" si="332"/>
        <v>J=</v>
      </c>
      <c r="Q1400" s="102">
        <f t="shared" si="333"/>
        <v>44854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  <c r="FI1400" s="20"/>
      <c r="FJ1400" s="20"/>
      <c r="FK1400" s="20"/>
      <c r="FL1400" s="20"/>
      <c r="FM1400" s="20"/>
      <c r="FN1400" s="20"/>
      <c r="FO1400" s="20"/>
      <c r="FP1400" s="20"/>
    </row>
    <row r="1401" spans="1:172" x14ac:dyDescent="0.2">
      <c r="A1401" s="93">
        <f t="shared" si="322"/>
        <v>44816</v>
      </c>
      <c r="B1401" s="94">
        <f t="shared" ca="1" si="324"/>
        <v>527.16278</v>
      </c>
      <c r="C1401" s="95">
        <f t="shared" si="325"/>
        <v>500</v>
      </c>
      <c r="D1401" s="96">
        <f ca="1">IF(A1401&lt;$B$1,VLOOKUP(A1401,[1]DI!$A$4:$B$15000,2,FALSE),0)</f>
        <v>0.13650000000000001</v>
      </c>
      <c r="E1401" s="95">
        <f t="shared" ca="1" si="326"/>
        <v>5.0788000000000005E-4</v>
      </c>
      <c r="F1401" s="97">
        <f t="shared" si="323"/>
        <v>1.0925</v>
      </c>
      <c r="G1401" s="98">
        <f t="shared" ca="1" si="327"/>
        <v>1.0005548589</v>
      </c>
      <c r="H1401" s="95">
        <f ca="1">TRUNC(PRODUCT(G$10:G1400),15)</f>
        <v>1.26198833977312</v>
      </c>
      <c r="I1401" s="95">
        <f t="shared" ca="1" si="328"/>
        <v>1.1969626721736999</v>
      </c>
      <c r="J1401" s="95">
        <f t="shared" ca="1" si="329"/>
        <v>1.0543255600000001</v>
      </c>
      <c r="K1401" s="95">
        <f t="shared" ca="1" si="330"/>
        <v>27.162780000000001</v>
      </c>
      <c r="L1401" s="99">
        <f>IF(VLOOKUP(A1401,$U$12:$AD$125,8)=VLOOKUP(A1400,$U$12:$AD$125,8),0,VLOOKUP(A1401,U$12:$AD$125,8))</f>
        <v>0</v>
      </c>
      <c r="M1401" s="100">
        <f>IF(L1401&gt;0,VLOOKUP(L1401,T$12:$AC$125,7),0)</f>
        <v>0</v>
      </c>
      <c r="N1401" s="95">
        <f t="shared" si="321"/>
        <v>0</v>
      </c>
      <c r="O1401" s="95">
        <f t="shared" ca="1" si="331"/>
        <v>27.162780000000001</v>
      </c>
      <c r="P1401" s="101" t="str">
        <f t="shared" si="332"/>
        <v>J=</v>
      </c>
      <c r="Q1401" s="102">
        <f t="shared" si="333"/>
        <v>44854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  <c r="FI1401" s="20"/>
      <c r="FJ1401" s="20"/>
      <c r="FK1401" s="20"/>
      <c r="FL1401" s="20"/>
      <c r="FM1401" s="20"/>
      <c r="FN1401" s="20"/>
      <c r="FO1401" s="20"/>
      <c r="FP1401" s="20"/>
    </row>
    <row r="1402" spans="1:172" x14ac:dyDescent="0.2">
      <c r="A1402" s="93">
        <f t="shared" si="322"/>
        <v>44817</v>
      </c>
      <c r="B1402" s="94">
        <f t="shared" ca="1" si="324"/>
        <v>527.45528000000002</v>
      </c>
      <c r="C1402" s="95">
        <f t="shared" si="325"/>
        <v>500</v>
      </c>
      <c r="D1402" s="96">
        <f ca="1">IF(A1402&lt;$B$1,VLOOKUP(A1402,[1]DI!$A$4:$B$15000,2,FALSE),0)</f>
        <v>0.13650000000000001</v>
      </c>
      <c r="E1402" s="95">
        <f t="shared" ca="1" si="326"/>
        <v>5.0788000000000005E-4</v>
      </c>
      <c r="F1402" s="97">
        <f t="shared" si="323"/>
        <v>1.0925</v>
      </c>
      <c r="G1402" s="98">
        <f t="shared" ca="1" si="327"/>
        <v>1.0005548589</v>
      </c>
      <c r="H1402" s="95">
        <f ca="1">TRUNC(PRODUCT(G$10:G1401),15)</f>
        <v>1.2626885652351401</v>
      </c>
      <c r="I1402" s="95">
        <f t="shared" ca="1" si="328"/>
        <v>1.1969626721736999</v>
      </c>
      <c r="J1402" s="95">
        <f t="shared" ca="1" si="329"/>
        <v>1.0549105599999999</v>
      </c>
      <c r="K1402" s="95">
        <f t="shared" ca="1" si="330"/>
        <v>27.455279999999998</v>
      </c>
      <c r="L1402" s="99">
        <f>IF(VLOOKUP(A1402,$U$12:$AD$125,8)=VLOOKUP(A1401,$U$12:$AD$125,8),0,VLOOKUP(A1402,U$12:$AD$125,8))</f>
        <v>0</v>
      </c>
      <c r="M1402" s="100">
        <f>IF(L1402&gt;0,VLOOKUP(L1402,T$12:$AC$125,7),0)</f>
        <v>0</v>
      </c>
      <c r="N1402" s="95">
        <f t="shared" si="321"/>
        <v>0</v>
      </c>
      <c r="O1402" s="95">
        <f t="shared" ca="1" si="331"/>
        <v>27.455279999999998</v>
      </c>
      <c r="P1402" s="101" t="str">
        <f t="shared" si="332"/>
        <v>J=</v>
      </c>
      <c r="Q1402" s="102">
        <f t="shared" si="333"/>
        <v>44854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  <c r="FI1402" s="20"/>
      <c r="FJ1402" s="20"/>
      <c r="FK1402" s="20"/>
      <c r="FL1402" s="20"/>
      <c r="FM1402" s="20"/>
      <c r="FN1402" s="20"/>
      <c r="FO1402" s="20"/>
      <c r="FP1402" s="20"/>
    </row>
    <row r="1403" spans="1:172" x14ac:dyDescent="0.2">
      <c r="A1403" s="93">
        <f t="shared" si="322"/>
        <v>44818</v>
      </c>
      <c r="B1403" s="94">
        <f t="shared" ca="1" si="324"/>
        <v>527.74794499999996</v>
      </c>
      <c r="C1403" s="95">
        <f t="shared" si="325"/>
        <v>500</v>
      </c>
      <c r="D1403" s="96">
        <f ca="1">IF(A1403&lt;$B$1,VLOOKUP(A1403,[1]DI!$A$4:$B$15000,2,FALSE),0)</f>
        <v>0.13650000000000001</v>
      </c>
      <c r="E1403" s="95">
        <f t="shared" ca="1" si="326"/>
        <v>5.0788000000000005E-4</v>
      </c>
      <c r="F1403" s="97">
        <f t="shared" si="323"/>
        <v>1.0925</v>
      </c>
      <c r="G1403" s="98">
        <f t="shared" ca="1" si="327"/>
        <v>1.0005548589</v>
      </c>
      <c r="H1403" s="95">
        <f ca="1">TRUNC(PRODUCT(G$10:G1402),15)</f>
        <v>1.2633891792234899</v>
      </c>
      <c r="I1403" s="95">
        <f t="shared" ca="1" si="328"/>
        <v>1.1969626721736999</v>
      </c>
      <c r="J1403" s="95">
        <f t="shared" ca="1" si="329"/>
        <v>1.05549589</v>
      </c>
      <c r="K1403" s="95">
        <f t="shared" ca="1" si="330"/>
        <v>27.747945000000001</v>
      </c>
      <c r="L1403" s="99">
        <f>IF(VLOOKUP(A1403,$U$12:$AD$125,8)=VLOOKUP(A1402,$U$12:$AD$125,8),0,VLOOKUP(A1403,U$12:$AD$125,8))</f>
        <v>0</v>
      </c>
      <c r="M1403" s="100">
        <f>IF(L1403&gt;0,VLOOKUP(L1403,T$12:$AC$125,7),0)</f>
        <v>0</v>
      </c>
      <c r="N1403" s="95">
        <f t="shared" si="321"/>
        <v>0</v>
      </c>
      <c r="O1403" s="95">
        <f t="shared" ca="1" si="331"/>
        <v>27.747945000000001</v>
      </c>
      <c r="P1403" s="101" t="str">
        <f t="shared" si="332"/>
        <v>J=</v>
      </c>
      <c r="Q1403" s="102">
        <f t="shared" si="333"/>
        <v>44854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  <c r="FI1403" s="20"/>
      <c r="FJ1403" s="20"/>
      <c r="FK1403" s="20"/>
      <c r="FL1403" s="20"/>
      <c r="FM1403" s="20"/>
      <c r="FN1403" s="20"/>
      <c r="FO1403" s="20"/>
      <c r="FP1403" s="20"/>
    </row>
    <row r="1404" spans="1:172" x14ac:dyDescent="0.2">
      <c r="A1404" s="93">
        <f t="shared" si="322"/>
        <v>44819</v>
      </c>
      <c r="B1404" s="94">
        <f t="shared" ca="1" si="324"/>
        <v>528.04076999999995</v>
      </c>
      <c r="C1404" s="95">
        <f t="shared" si="325"/>
        <v>500</v>
      </c>
      <c r="D1404" s="96">
        <f ca="1">IF(A1404&lt;$B$1,VLOOKUP(A1404,[1]DI!$A$4:$B$15000,2,FALSE),0)</f>
        <v>0.13650000000000001</v>
      </c>
      <c r="E1404" s="95">
        <f t="shared" ca="1" si="326"/>
        <v>5.0788000000000005E-4</v>
      </c>
      <c r="F1404" s="97">
        <f t="shared" si="323"/>
        <v>1.0925</v>
      </c>
      <c r="G1404" s="98">
        <f t="shared" ca="1" si="327"/>
        <v>1.0005548589</v>
      </c>
      <c r="H1404" s="95">
        <f ca="1">TRUNC(PRODUCT(G$10:G1403),15)</f>
        <v>1.26409018195375</v>
      </c>
      <c r="I1404" s="95">
        <f t="shared" ca="1" si="328"/>
        <v>1.1969626721736999</v>
      </c>
      <c r="J1404" s="95">
        <f t="shared" ca="1" si="329"/>
        <v>1.0560815400000001</v>
      </c>
      <c r="K1404" s="95">
        <f t="shared" ca="1" si="330"/>
        <v>28.040769999999998</v>
      </c>
      <c r="L1404" s="99">
        <f>IF(VLOOKUP(A1404,$U$12:$AD$125,8)=VLOOKUP(A1403,$U$12:$AD$125,8),0,VLOOKUP(A1404,U$12:$AD$125,8))</f>
        <v>0</v>
      </c>
      <c r="M1404" s="100">
        <f>IF(L1404&gt;0,VLOOKUP(L1404,T$12:$AC$125,7),0)</f>
        <v>0</v>
      </c>
      <c r="N1404" s="95">
        <f t="shared" si="321"/>
        <v>0</v>
      </c>
      <c r="O1404" s="95">
        <f t="shared" ca="1" si="331"/>
        <v>28.040769999999998</v>
      </c>
      <c r="P1404" s="101" t="str">
        <f t="shared" si="332"/>
        <v>J=</v>
      </c>
      <c r="Q1404" s="102">
        <f t="shared" si="333"/>
        <v>44854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  <c r="FI1404" s="20"/>
      <c r="FJ1404" s="20"/>
      <c r="FK1404" s="20"/>
      <c r="FL1404" s="20"/>
      <c r="FM1404" s="20"/>
      <c r="FN1404" s="20"/>
      <c r="FO1404" s="20"/>
      <c r="FP1404" s="20"/>
    </row>
    <row r="1405" spans="1:172" x14ac:dyDescent="0.2">
      <c r="A1405" s="93">
        <f t="shared" si="322"/>
        <v>44820</v>
      </c>
      <c r="B1405" s="94">
        <f t="shared" ca="1" si="324"/>
        <v>528.33375999999998</v>
      </c>
      <c r="C1405" s="95">
        <f t="shared" si="325"/>
        <v>500</v>
      </c>
      <c r="D1405" s="96">
        <f ca="1">IF(A1405&lt;$B$1,VLOOKUP(A1405,[1]DI!$A$4:$B$15000,2,FALSE),0)</f>
        <v>0.13650000000000001</v>
      </c>
      <c r="E1405" s="95">
        <f t="shared" ca="1" si="326"/>
        <v>5.0788000000000005E-4</v>
      </c>
      <c r="F1405" s="97">
        <f t="shared" si="323"/>
        <v>1.0925</v>
      </c>
      <c r="G1405" s="98">
        <f t="shared" ca="1" si="327"/>
        <v>1.0005548589</v>
      </c>
      <c r="H1405" s="95">
        <f ca="1">TRUNC(PRODUCT(G$10:G1404),15)</f>
        <v>1.2647915736416</v>
      </c>
      <c r="I1405" s="95">
        <f t="shared" ca="1" si="328"/>
        <v>1.1969626721736999</v>
      </c>
      <c r="J1405" s="95">
        <f t="shared" ca="1" si="329"/>
        <v>1.05666752</v>
      </c>
      <c r="K1405" s="95">
        <f t="shared" ca="1" si="330"/>
        <v>28.333760000000002</v>
      </c>
      <c r="L1405" s="99">
        <f>IF(VLOOKUP(A1405,$U$12:$AD$125,8)=VLOOKUP(A1404,$U$12:$AD$125,8),0,VLOOKUP(A1405,U$12:$AD$125,8))</f>
        <v>0</v>
      </c>
      <c r="M1405" s="100">
        <f>IF(L1405&gt;0,VLOOKUP(L1405,T$12:$AC$125,7),0)</f>
        <v>0</v>
      </c>
      <c r="N1405" s="95">
        <f t="shared" si="321"/>
        <v>0</v>
      </c>
      <c r="O1405" s="95">
        <f t="shared" ca="1" si="331"/>
        <v>28.333760000000002</v>
      </c>
      <c r="P1405" s="101" t="str">
        <f t="shared" si="332"/>
        <v>J=</v>
      </c>
      <c r="Q1405" s="102">
        <f t="shared" si="333"/>
        <v>44854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  <c r="FI1405" s="20"/>
      <c r="FJ1405" s="20"/>
      <c r="FK1405" s="20"/>
      <c r="FL1405" s="20"/>
      <c r="FM1405" s="20"/>
      <c r="FN1405" s="20"/>
      <c r="FO1405" s="20"/>
      <c r="FP1405" s="20"/>
    </row>
    <row r="1406" spans="1:172" x14ac:dyDescent="0.2">
      <c r="A1406" s="93">
        <f t="shared" si="322"/>
        <v>44821</v>
      </c>
      <c r="B1406" s="94">
        <f t="shared" ca="1" si="324"/>
        <v>528.62690999000006</v>
      </c>
      <c r="C1406" s="95">
        <f t="shared" si="325"/>
        <v>500</v>
      </c>
      <c r="D1406" s="96">
        <f ca="1">IF(A1406&lt;$B$1,VLOOKUP(A1406,[1]DI!$A$4:$B$15000,2,FALSE),0)</f>
        <v>0</v>
      </c>
      <c r="E1406" s="95">
        <f t="shared" ca="1" si="326"/>
        <v>0</v>
      </c>
      <c r="F1406" s="97">
        <f t="shared" si="323"/>
        <v>1.0925</v>
      </c>
      <c r="G1406" s="98">
        <f t="shared" ca="1" si="327"/>
        <v>1</v>
      </c>
      <c r="H1406" s="95">
        <f ca="1">TRUNC(PRODUCT(G$10:G1405),15)</f>
        <v>1.2654933545028799</v>
      </c>
      <c r="I1406" s="95">
        <f t="shared" ca="1" si="328"/>
        <v>1.1969626721736999</v>
      </c>
      <c r="J1406" s="95">
        <f t="shared" ca="1" si="329"/>
        <v>1.0572538199999999</v>
      </c>
      <c r="K1406" s="95">
        <f t="shared" ca="1" si="330"/>
        <v>28.626909990000001</v>
      </c>
      <c r="L1406" s="99">
        <f>IF(VLOOKUP(A1406,$U$12:$AD$125,8)=VLOOKUP(A1405,$U$12:$AD$125,8),0,VLOOKUP(A1406,U$12:$AD$125,8))</f>
        <v>0</v>
      </c>
      <c r="M1406" s="100">
        <f>IF(L1406&gt;0,VLOOKUP(L1406,T$12:$AC$125,7),0)</f>
        <v>0</v>
      </c>
      <c r="N1406" s="95">
        <f t="shared" si="321"/>
        <v>0</v>
      </c>
      <c r="O1406" s="95">
        <f t="shared" ca="1" si="331"/>
        <v>28.626909990000001</v>
      </c>
      <c r="P1406" s="101" t="str">
        <f t="shared" si="332"/>
        <v>J=</v>
      </c>
      <c r="Q1406" s="102">
        <f t="shared" si="333"/>
        <v>44854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  <c r="FI1406" s="20"/>
      <c r="FJ1406" s="20"/>
      <c r="FK1406" s="20"/>
      <c r="FL1406" s="20"/>
      <c r="FM1406" s="20"/>
      <c r="FN1406" s="20"/>
      <c r="FO1406" s="20"/>
      <c r="FP1406" s="20"/>
    </row>
    <row r="1407" spans="1:172" x14ac:dyDescent="0.2">
      <c r="A1407" s="93">
        <f t="shared" si="322"/>
        <v>44822</v>
      </c>
      <c r="B1407" s="94">
        <f t="shared" ca="1" si="324"/>
        <v>528.62690999000006</v>
      </c>
      <c r="C1407" s="95">
        <f t="shared" si="325"/>
        <v>500</v>
      </c>
      <c r="D1407" s="96">
        <f ca="1">IF(A1407&lt;$B$1,VLOOKUP(A1407,[1]DI!$A$4:$B$15000,2,FALSE),0)</f>
        <v>0</v>
      </c>
      <c r="E1407" s="95">
        <f t="shared" ca="1" si="326"/>
        <v>0</v>
      </c>
      <c r="F1407" s="97">
        <f t="shared" si="323"/>
        <v>1.0925</v>
      </c>
      <c r="G1407" s="98">
        <f t="shared" ca="1" si="327"/>
        <v>1</v>
      </c>
      <c r="H1407" s="95">
        <f ca="1">TRUNC(PRODUCT(G$10:G1406),15)</f>
        <v>1.2654933545028799</v>
      </c>
      <c r="I1407" s="95">
        <f t="shared" ca="1" si="328"/>
        <v>1.1969626721736999</v>
      </c>
      <c r="J1407" s="95">
        <f t="shared" ca="1" si="329"/>
        <v>1.0572538199999999</v>
      </c>
      <c r="K1407" s="95">
        <f t="shared" ca="1" si="330"/>
        <v>28.626909990000001</v>
      </c>
      <c r="L1407" s="99">
        <f>IF(VLOOKUP(A1407,$U$12:$AD$125,8)=VLOOKUP(A1406,$U$12:$AD$125,8),0,VLOOKUP(A1407,U$12:$AD$125,8))</f>
        <v>0</v>
      </c>
      <c r="M1407" s="100">
        <f>IF(L1407&gt;0,VLOOKUP(L1407,T$12:$AC$125,7),0)</f>
        <v>0</v>
      </c>
      <c r="N1407" s="95">
        <f t="shared" si="321"/>
        <v>0</v>
      </c>
      <c r="O1407" s="95">
        <f t="shared" ca="1" si="331"/>
        <v>28.626909990000001</v>
      </c>
      <c r="P1407" s="101" t="str">
        <f t="shared" si="332"/>
        <v>J=</v>
      </c>
      <c r="Q1407" s="102">
        <f t="shared" si="333"/>
        <v>44854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  <c r="FI1407" s="20"/>
      <c r="FJ1407" s="20"/>
      <c r="FK1407" s="20"/>
      <c r="FL1407" s="20"/>
      <c r="FM1407" s="20"/>
      <c r="FN1407" s="20"/>
      <c r="FO1407" s="20"/>
      <c r="FP1407" s="20"/>
    </row>
    <row r="1408" spans="1:172" x14ac:dyDescent="0.2">
      <c r="A1408" s="93">
        <f t="shared" si="322"/>
        <v>44823</v>
      </c>
      <c r="B1408" s="94">
        <f t="shared" ca="1" si="324"/>
        <v>528.62690999000006</v>
      </c>
      <c r="C1408" s="95">
        <f t="shared" si="325"/>
        <v>500</v>
      </c>
      <c r="D1408" s="96">
        <f ca="1">IF(A1408&lt;$B$1,VLOOKUP(A1408,[1]DI!$A$4:$B$15000,2,FALSE),0)</f>
        <v>0.13650000000000001</v>
      </c>
      <c r="E1408" s="95">
        <f t="shared" ca="1" si="326"/>
        <v>5.0788000000000005E-4</v>
      </c>
      <c r="F1408" s="97">
        <f t="shared" si="323"/>
        <v>1.0925</v>
      </c>
      <c r="G1408" s="98">
        <f t="shared" ca="1" si="327"/>
        <v>1.0005548589</v>
      </c>
      <c r="H1408" s="95">
        <f ca="1">TRUNC(PRODUCT(G$10:G1407),15)</f>
        <v>1.2654933545028799</v>
      </c>
      <c r="I1408" s="95">
        <f t="shared" ca="1" si="328"/>
        <v>1.1969626721736999</v>
      </c>
      <c r="J1408" s="95">
        <f t="shared" ca="1" si="329"/>
        <v>1.0572538199999999</v>
      </c>
      <c r="K1408" s="95">
        <f t="shared" ca="1" si="330"/>
        <v>28.626909990000001</v>
      </c>
      <c r="L1408" s="99">
        <f>IF(VLOOKUP(A1408,$U$12:$AD$125,8)=VLOOKUP(A1407,$U$12:$AD$125,8),0,VLOOKUP(A1408,U$12:$AD$125,8))</f>
        <v>0</v>
      </c>
      <c r="M1408" s="100">
        <f>IF(L1408&gt;0,VLOOKUP(L1408,T$12:$AC$125,7),0)</f>
        <v>0</v>
      </c>
      <c r="N1408" s="95">
        <f t="shared" si="321"/>
        <v>0</v>
      </c>
      <c r="O1408" s="95">
        <f t="shared" ca="1" si="331"/>
        <v>28.626909990000001</v>
      </c>
      <c r="P1408" s="101" t="str">
        <f t="shared" si="332"/>
        <v>J=</v>
      </c>
      <c r="Q1408" s="102">
        <f t="shared" si="333"/>
        <v>44854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  <c r="FI1408" s="20"/>
      <c r="FJ1408" s="20"/>
      <c r="FK1408" s="20"/>
      <c r="FL1408" s="20"/>
      <c r="FM1408" s="20"/>
      <c r="FN1408" s="20"/>
      <c r="FO1408" s="20"/>
      <c r="FP1408" s="20"/>
    </row>
    <row r="1409" spans="1:175" x14ac:dyDescent="0.2">
      <c r="A1409" s="93">
        <f t="shared" si="322"/>
        <v>44824</v>
      </c>
      <c r="B1409" s="94">
        <f t="shared" ca="1" si="324"/>
        <v>528.92021999999997</v>
      </c>
      <c r="C1409" s="95">
        <f t="shared" si="325"/>
        <v>500</v>
      </c>
      <c r="D1409" s="96">
        <f ca="1">IF(A1409&lt;$B$1,VLOOKUP(A1409,[1]DI!$A$4:$B$15000,2,FALSE),0)</f>
        <v>0.13650000000000001</v>
      </c>
      <c r="E1409" s="95">
        <f t="shared" ca="1" si="326"/>
        <v>5.0788000000000005E-4</v>
      </c>
      <c r="F1409" s="97">
        <f t="shared" si="323"/>
        <v>1.0925</v>
      </c>
      <c r="G1409" s="98">
        <f t="shared" ca="1" si="327"/>
        <v>1.0005548589</v>
      </c>
      <c r="H1409" s="95">
        <f ca="1">TRUNC(PRODUCT(G$10:G1408),15)</f>
        <v>1.2661955247535199</v>
      </c>
      <c r="I1409" s="95">
        <f t="shared" ca="1" si="328"/>
        <v>1.1969626721736999</v>
      </c>
      <c r="J1409" s="95">
        <f t="shared" ca="1" si="329"/>
        <v>1.0578404400000001</v>
      </c>
      <c r="K1409" s="95">
        <f t="shared" ca="1" si="330"/>
        <v>28.92022</v>
      </c>
      <c r="L1409" s="99">
        <f>IF(VLOOKUP(A1409,$U$12:$AD$125,8)=VLOOKUP(A1408,$U$12:$AD$125,8),0,VLOOKUP(A1409,U$12:$AD$125,8))</f>
        <v>0</v>
      </c>
      <c r="M1409" s="100">
        <f>IF(L1409&gt;0,VLOOKUP(L1409,T$12:$AC$125,7),0)</f>
        <v>0</v>
      </c>
      <c r="N1409" s="95">
        <f t="shared" si="321"/>
        <v>0</v>
      </c>
      <c r="O1409" s="95">
        <f t="shared" ca="1" si="331"/>
        <v>28.92022</v>
      </c>
      <c r="P1409" s="101" t="str">
        <f t="shared" si="332"/>
        <v>J=</v>
      </c>
      <c r="Q1409" s="102">
        <f t="shared" si="333"/>
        <v>44854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  <c r="FI1409" s="20"/>
      <c r="FJ1409" s="20"/>
      <c r="FK1409" s="20"/>
      <c r="FL1409" s="20"/>
      <c r="FM1409" s="20"/>
      <c r="FN1409" s="20"/>
      <c r="FO1409" s="20"/>
      <c r="FP1409" s="20"/>
    </row>
    <row r="1410" spans="1:175" x14ac:dyDescent="0.2">
      <c r="A1410" s="93">
        <f t="shared" si="322"/>
        <v>44825</v>
      </c>
      <c r="B1410" s="94">
        <f t="shared" ca="1" si="324"/>
        <v>529.21370000000002</v>
      </c>
      <c r="C1410" s="95">
        <f t="shared" si="325"/>
        <v>500</v>
      </c>
      <c r="D1410" s="96">
        <f ca="1">IF(A1410&lt;$B$1,VLOOKUP(A1410,[1]DI!$A$4:$B$15000,2,FALSE),0)</f>
        <v>0.13650000000000001</v>
      </c>
      <c r="E1410" s="95">
        <f t="shared" ca="1" si="326"/>
        <v>5.0788000000000005E-4</v>
      </c>
      <c r="F1410" s="97">
        <f t="shared" si="323"/>
        <v>1.0925</v>
      </c>
      <c r="G1410" s="98">
        <f t="shared" ca="1" si="327"/>
        <v>1.0005548589</v>
      </c>
      <c r="H1410" s="95">
        <f ca="1">TRUNC(PRODUCT(G$10:G1409),15)</f>
        <v>1.2668980846095701</v>
      </c>
      <c r="I1410" s="95">
        <f t="shared" ca="1" si="328"/>
        <v>1.1969626721736999</v>
      </c>
      <c r="J1410" s="95">
        <f t="shared" ca="1" si="329"/>
        <v>1.0584274</v>
      </c>
      <c r="K1410" s="95">
        <f t="shared" ca="1" si="330"/>
        <v>29.213699999999999</v>
      </c>
      <c r="L1410" s="99">
        <f>IF(VLOOKUP(A1410,$U$12:$AD$125,8)=VLOOKUP(A1409,$U$12:$AD$125,8),0,VLOOKUP(A1410,U$12:$AD$125,8))</f>
        <v>0</v>
      </c>
      <c r="M1410" s="100">
        <f>IF(L1410&gt;0,VLOOKUP(L1410,T$12:$AC$125,7),0)</f>
        <v>0</v>
      </c>
      <c r="N1410" s="95">
        <f t="shared" si="321"/>
        <v>0</v>
      </c>
      <c r="O1410" s="95">
        <f t="shared" ca="1" si="331"/>
        <v>29.213699999999999</v>
      </c>
      <c r="P1410" s="101" t="str">
        <f t="shared" si="332"/>
        <v>J=</v>
      </c>
      <c r="Q1410" s="102">
        <f t="shared" si="333"/>
        <v>44854</v>
      </c>
      <c r="R1410" s="12"/>
      <c r="S1410" s="37"/>
      <c r="T1410" s="37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  <c r="AX1410" s="38"/>
      <c r="AY1410" s="38"/>
      <c r="AZ1410" s="38"/>
      <c r="BA1410" s="38"/>
      <c r="BB1410" s="38"/>
      <c r="BC1410" s="38"/>
      <c r="BD1410" s="38"/>
      <c r="BE1410" s="38"/>
      <c r="BF1410" s="38"/>
      <c r="BG1410" s="38"/>
      <c r="BH1410" s="38"/>
      <c r="BI1410" s="38"/>
      <c r="BJ1410" s="38"/>
      <c r="BK1410" s="38"/>
      <c r="BL1410" s="38"/>
      <c r="BM1410" s="38"/>
      <c r="BN1410" s="38"/>
      <c r="BO1410" s="38"/>
      <c r="BP1410" s="38"/>
      <c r="BQ1410" s="38"/>
      <c r="BR1410" s="38"/>
      <c r="BS1410" s="38"/>
      <c r="BT1410" s="38"/>
      <c r="BU1410" s="38"/>
      <c r="BV1410" s="38"/>
      <c r="BW1410" s="38"/>
      <c r="BX1410" s="38"/>
      <c r="BY1410" s="38"/>
      <c r="BZ1410" s="38"/>
      <c r="CA1410" s="38"/>
      <c r="CB1410" s="38"/>
      <c r="CC1410" s="38"/>
      <c r="CD1410" s="38"/>
      <c r="CE1410" s="38"/>
      <c r="CF1410" s="38"/>
      <c r="CG1410" s="38"/>
      <c r="CH1410" s="38"/>
      <c r="CI1410" s="38"/>
      <c r="CJ1410" s="38"/>
      <c r="CK1410" s="38"/>
      <c r="CL1410" s="38"/>
      <c r="CM1410" s="38"/>
      <c r="CN1410" s="38"/>
      <c r="CO1410" s="38"/>
      <c r="CP1410" s="38"/>
      <c r="CQ1410" s="38"/>
      <c r="CR1410" s="38"/>
      <c r="CS1410" s="38"/>
      <c r="CT1410" s="38"/>
      <c r="CU1410" s="38"/>
      <c r="CV1410" s="38"/>
      <c r="CW1410" s="38"/>
      <c r="CX1410" s="38"/>
      <c r="CY1410" s="38"/>
      <c r="CZ1410" s="38"/>
      <c r="DA1410" s="38"/>
      <c r="DB1410" s="38"/>
      <c r="DC1410" s="38"/>
      <c r="DD1410" s="38"/>
      <c r="DE1410" s="38"/>
      <c r="DF1410" s="38"/>
      <c r="DG1410" s="38"/>
      <c r="DH1410" s="38"/>
      <c r="DI1410" s="38"/>
      <c r="DJ1410" s="38"/>
      <c r="DK1410" s="38"/>
      <c r="DL1410" s="38"/>
      <c r="DM1410" s="38"/>
      <c r="DN1410" s="38"/>
      <c r="DO1410" s="38"/>
      <c r="DP1410" s="38"/>
      <c r="DQ1410" s="38"/>
      <c r="DR1410" s="38"/>
      <c r="DS1410" s="38"/>
      <c r="DT1410" s="38"/>
      <c r="DU1410" s="38"/>
      <c r="DV1410" s="38"/>
      <c r="DW1410" s="38"/>
      <c r="DX1410" s="38"/>
      <c r="DY1410" s="38"/>
      <c r="DZ1410" s="38"/>
      <c r="EA1410" s="38"/>
      <c r="EB1410" s="38"/>
      <c r="EC1410" s="38"/>
      <c r="ED1410" s="38"/>
      <c r="EE1410" s="38"/>
      <c r="EF1410" s="38"/>
      <c r="EG1410" s="38"/>
      <c r="EH1410" s="38"/>
      <c r="EI1410" s="38"/>
      <c r="EJ1410" s="38"/>
      <c r="EK1410" s="38"/>
      <c r="EL1410" s="38"/>
      <c r="EM1410" s="38"/>
      <c r="EN1410" s="38"/>
      <c r="EO1410" s="38"/>
      <c r="EP1410" s="38"/>
      <c r="EQ1410" s="38"/>
      <c r="ER1410" s="38"/>
      <c r="ES1410" s="38"/>
      <c r="ET1410" s="38"/>
      <c r="EU1410" s="38"/>
      <c r="EV1410" s="38"/>
      <c r="EW1410" s="38"/>
      <c r="EX1410" s="38"/>
      <c r="EY1410" s="38"/>
      <c r="EZ1410" s="38"/>
      <c r="FA1410" s="38"/>
      <c r="FB1410" s="38"/>
      <c r="FC1410" s="38"/>
      <c r="FD1410" s="38"/>
      <c r="FE1410" s="38"/>
      <c r="FF1410" s="38"/>
      <c r="FG1410" s="38"/>
      <c r="FH1410" s="38"/>
      <c r="FI1410" s="38"/>
      <c r="FJ1410" s="38"/>
      <c r="FK1410" s="38"/>
      <c r="FL1410" s="38"/>
      <c r="FM1410" s="38"/>
      <c r="FN1410" s="38"/>
      <c r="FO1410" s="38"/>
      <c r="FP1410" s="38"/>
      <c r="FQ1410" s="38"/>
      <c r="FR1410" s="38"/>
      <c r="FS1410" s="38"/>
    </row>
    <row r="1411" spans="1:175" x14ac:dyDescent="0.2">
      <c r="A1411" s="93">
        <f t="shared" si="322"/>
        <v>44826</v>
      </c>
      <c r="B1411" s="94">
        <f t="shared" ca="1" si="324"/>
        <v>529.50733500000001</v>
      </c>
      <c r="C1411" s="95">
        <f t="shared" si="325"/>
        <v>500</v>
      </c>
      <c r="D1411" s="96">
        <f ca="1">IF(A1411&lt;$B$1,VLOOKUP(A1411,[1]DI!$A$4:$B$15000,2,FALSE),0)</f>
        <v>0.13650000000000001</v>
      </c>
      <c r="E1411" s="95">
        <f t="shared" ca="1" si="326"/>
        <v>5.0788000000000005E-4</v>
      </c>
      <c r="F1411" s="97">
        <f t="shared" si="323"/>
        <v>1.0925</v>
      </c>
      <c r="G1411" s="98">
        <f t="shared" ca="1" si="327"/>
        <v>1.0005548589</v>
      </c>
      <c r="H1411" s="95">
        <f ca="1">TRUNC(PRODUCT(G$10:G1410),15)</f>
        <v>1.2676010342872099</v>
      </c>
      <c r="I1411" s="95">
        <f t="shared" ca="1" si="328"/>
        <v>1.1969626721736999</v>
      </c>
      <c r="J1411" s="95">
        <f t="shared" ca="1" si="329"/>
        <v>1.05901467</v>
      </c>
      <c r="K1411" s="95">
        <f t="shared" ca="1" si="330"/>
        <v>29.507335000000001</v>
      </c>
      <c r="L1411" s="99">
        <f>IF(VLOOKUP(A1411,$U$12:$AD$125,8)=VLOOKUP(A1410,$U$12:$AD$125,8),0,VLOOKUP(A1411,U$12:$AD$125,8))</f>
        <v>0</v>
      </c>
      <c r="M1411" s="100">
        <f>IF(L1411&gt;0,VLOOKUP(L1411,T$12:$AC$125,7),0)</f>
        <v>0</v>
      </c>
      <c r="N1411" s="95">
        <f t="shared" si="321"/>
        <v>0</v>
      </c>
      <c r="O1411" s="95">
        <f t="shared" ca="1" si="331"/>
        <v>29.507335000000001</v>
      </c>
      <c r="P1411" s="101" t="str">
        <f t="shared" si="332"/>
        <v>J=</v>
      </c>
      <c r="Q1411" s="102">
        <f t="shared" si="333"/>
        <v>44854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  <c r="FI1411" s="20"/>
      <c r="FJ1411" s="20"/>
      <c r="FK1411" s="20"/>
      <c r="FL1411" s="20"/>
      <c r="FM1411" s="20"/>
      <c r="FN1411" s="20"/>
      <c r="FO1411" s="20"/>
      <c r="FP1411" s="20"/>
    </row>
    <row r="1412" spans="1:175" x14ac:dyDescent="0.2">
      <c r="A1412" s="93">
        <f t="shared" si="322"/>
        <v>44827</v>
      </c>
      <c r="B1412" s="94">
        <f t="shared" ca="1" si="324"/>
        <v>529.80114000000003</v>
      </c>
      <c r="C1412" s="95">
        <f t="shared" si="325"/>
        <v>500</v>
      </c>
      <c r="D1412" s="96">
        <f ca="1">IF(A1412&lt;$B$1,VLOOKUP(A1412,[1]DI!$A$4:$B$15000,2,FALSE),0)</f>
        <v>0.13650000000000001</v>
      </c>
      <c r="E1412" s="95">
        <f t="shared" ca="1" si="326"/>
        <v>5.0788000000000005E-4</v>
      </c>
      <c r="F1412" s="97">
        <f t="shared" si="323"/>
        <v>1.0925</v>
      </c>
      <c r="G1412" s="98">
        <f t="shared" ca="1" si="327"/>
        <v>1.0005548589</v>
      </c>
      <c r="H1412" s="95">
        <f ca="1">TRUNC(PRODUCT(G$10:G1411),15)</f>
        <v>1.26830437400273</v>
      </c>
      <c r="I1412" s="95">
        <f t="shared" ca="1" si="328"/>
        <v>1.1969626721736999</v>
      </c>
      <c r="J1412" s="95">
        <f t="shared" ca="1" si="329"/>
        <v>1.05960228</v>
      </c>
      <c r="K1412" s="95">
        <f t="shared" ca="1" si="330"/>
        <v>29.80114</v>
      </c>
      <c r="L1412" s="99">
        <f>IF(VLOOKUP(A1412,$U$12:$AD$125,8)=VLOOKUP(A1411,$U$12:$AD$125,8),0,VLOOKUP(A1412,U$12:$AD$125,8))</f>
        <v>0</v>
      </c>
      <c r="M1412" s="100">
        <f>IF(L1412&gt;0,VLOOKUP(L1412,T$12:$AC$125,7),0)</f>
        <v>0</v>
      </c>
      <c r="N1412" s="95">
        <f t="shared" si="321"/>
        <v>0</v>
      </c>
      <c r="O1412" s="95">
        <f t="shared" ca="1" si="331"/>
        <v>29.80114</v>
      </c>
      <c r="P1412" s="101" t="str">
        <f t="shared" si="332"/>
        <v>J=</v>
      </c>
      <c r="Q1412" s="102">
        <f t="shared" si="333"/>
        <v>44854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  <c r="FI1412" s="20"/>
      <c r="FJ1412" s="20"/>
      <c r="FK1412" s="20"/>
      <c r="FL1412" s="20"/>
      <c r="FM1412" s="20"/>
      <c r="FN1412" s="20"/>
      <c r="FO1412" s="20"/>
      <c r="FP1412" s="20"/>
    </row>
    <row r="1413" spans="1:175" x14ac:dyDescent="0.2">
      <c r="A1413" s="93">
        <f t="shared" si="322"/>
        <v>44828</v>
      </c>
      <c r="B1413" s="94">
        <f t="shared" ca="1" si="324"/>
        <v>530.09510499999999</v>
      </c>
      <c r="C1413" s="95">
        <f t="shared" si="325"/>
        <v>500</v>
      </c>
      <c r="D1413" s="96">
        <f ca="1">IF(A1413&lt;$B$1,VLOOKUP(A1413,[1]DI!$A$4:$B$15000,2,FALSE),0)</f>
        <v>0</v>
      </c>
      <c r="E1413" s="95">
        <f t="shared" ca="1" si="326"/>
        <v>0</v>
      </c>
      <c r="F1413" s="97">
        <f t="shared" si="323"/>
        <v>1.0925</v>
      </c>
      <c r="G1413" s="98">
        <f t="shared" ca="1" si="327"/>
        <v>1</v>
      </c>
      <c r="H1413" s="95">
        <f ca="1">TRUNC(PRODUCT(G$10:G1412),15)</f>
        <v>1.26900810397256</v>
      </c>
      <c r="I1413" s="95">
        <f t="shared" ca="1" si="328"/>
        <v>1.1969626721736999</v>
      </c>
      <c r="J1413" s="95">
        <f t="shared" ca="1" si="329"/>
        <v>1.06019021</v>
      </c>
      <c r="K1413" s="95">
        <f t="shared" ca="1" si="330"/>
        <v>30.095105</v>
      </c>
      <c r="L1413" s="99">
        <f>IF(VLOOKUP(A1413,$U$12:$AD$125,8)=VLOOKUP(A1412,$U$12:$AD$125,8),0,VLOOKUP(A1413,U$12:$AD$125,8))</f>
        <v>0</v>
      </c>
      <c r="M1413" s="100">
        <f>IF(L1413&gt;0,VLOOKUP(L1413,T$12:$AC$125,7),0)</f>
        <v>0</v>
      </c>
      <c r="N1413" s="95">
        <f t="shared" si="321"/>
        <v>0</v>
      </c>
      <c r="O1413" s="95">
        <f t="shared" ca="1" si="331"/>
        <v>30.095105</v>
      </c>
      <c r="P1413" s="101" t="str">
        <f t="shared" si="332"/>
        <v>J=</v>
      </c>
      <c r="Q1413" s="102">
        <f t="shared" si="333"/>
        <v>44854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  <c r="FI1413" s="20"/>
      <c r="FJ1413" s="20"/>
      <c r="FK1413" s="20"/>
      <c r="FL1413" s="20"/>
      <c r="FM1413" s="20"/>
      <c r="FN1413" s="20"/>
      <c r="FO1413" s="20"/>
      <c r="FP1413" s="20"/>
    </row>
    <row r="1414" spans="1:175" x14ac:dyDescent="0.2">
      <c r="A1414" s="93">
        <f t="shared" si="322"/>
        <v>44829</v>
      </c>
      <c r="B1414" s="94">
        <f t="shared" ca="1" si="324"/>
        <v>530.09510499999999</v>
      </c>
      <c r="C1414" s="95">
        <f t="shared" si="325"/>
        <v>500</v>
      </c>
      <c r="D1414" s="96">
        <f ca="1">IF(A1414&lt;$B$1,VLOOKUP(A1414,[1]DI!$A$4:$B$15000,2,FALSE),0)</f>
        <v>0</v>
      </c>
      <c r="E1414" s="95">
        <f t="shared" ca="1" si="326"/>
        <v>0</v>
      </c>
      <c r="F1414" s="97">
        <f t="shared" si="323"/>
        <v>1.0925</v>
      </c>
      <c r="G1414" s="98">
        <f t="shared" ca="1" si="327"/>
        <v>1</v>
      </c>
      <c r="H1414" s="95">
        <f ca="1">TRUNC(PRODUCT(G$10:G1413),15)</f>
        <v>1.26900810397256</v>
      </c>
      <c r="I1414" s="95">
        <f t="shared" ca="1" si="328"/>
        <v>1.1969626721736999</v>
      </c>
      <c r="J1414" s="95">
        <f t="shared" ca="1" si="329"/>
        <v>1.06019021</v>
      </c>
      <c r="K1414" s="95">
        <f t="shared" ca="1" si="330"/>
        <v>30.095105</v>
      </c>
      <c r="L1414" s="99">
        <f>IF(VLOOKUP(A1414,$U$12:$AD$125,8)=VLOOKUP(A1413,$U$12:$AD$125,8),0,VLOOKUP(A1414,U$12:$AD$125,8))</f>
        <v>0</v>
      </c>
      <c r="M1414" s="100">
        <f>IF(L1414&gt;0,VLOOKUP(L1414,T$12:$AC$125,7),0)</f>
        <v>0</v>
      </c>
      <c r="N1414" s="95">
        <f t="shared" si="321"/>
        <v>0</v>
      </c>
      <c r="O1414" s="95">
        <f t="shared" ca="1" si="331"/>
        <v>30.095105</v>
      </c>
      <c r="P1414" s="101" t="str">
        <f t="shared" si="332"/>
        <v>J=</v>
      </c>
      <c r="Q1414" s="102">
        <f t="shared" si="333"/>
        <v>44854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  <c r="FI1414" s="20"/>
      <c r="FJ1414" s="20"/>
      <c r="FK1414" s="20"/>
      <c r="FL1414" s="20"/>
      <c r="FM1414" s="20"/>
      <c r="FN1414" s="20"/>
      <c r="FO1414" s="20"/>
      <c r="FP1414" s="20"/>
    </row>
    <row r="1415" spans="1:175" x14ac:dyDescent="0.2">
      <c r="A1415" s="93">
        <f t="shared" si="322"/>
        <v>44830</v>
      </c>
      <c r="B1415" s="94">
        <f t="shared" ca="1" si="324"/>
        <v>530.09510499999999</v>
      </c>
      <c r="C1415" s="95">
        <f t="shared" si="325"/>
        <v>500</v>
      </c>
      <c r="D1415" s="96">
        <f ca="1">IF(A1415&lt;$B$1,VLOOKUP(A1415,[1]DI!$A$4:$B$15000,2,FALSE),0)</f>
        <v>0.13650000000000001</v>
      </c>
      <c r="E1415" s="95">
        <f t="shared" ca="1" si="326"/>
        <v>5.0788000000000005E-4</v>
      </c>
      <c r="F1415" s="97">
        <f t="shared" si="323"/>
        <v>1.0925</v>
      </c>
      <c r="G1415" s="98">
        <f t="shared" ca="1" si="327"/>
        <v>1.0005548589</v>
      </c>
      <c r="H1415" s="95">
        <f ca="1">TRUNC(PRODUCT(G$10:G1414),15)</f>
        <v>1.26900810397256</v>
      </c>
      <c r="I1415" s="95">
        <f t="shared" ca="1" si="328"/>
        <v>1.1969626721736999</v>
      </c>
      <c r="J1415" s="95">
        <f t="shared" ca="1" si="329"/>
        <v>1.06019021</v>
      </c>
      <c r="K1415" s="95">
        <f t="shared" ca="1" si="330"/>
        <v>30.095105</v>
      </c>
      <c r="L1415" s="99">
        <f>IF(VLOOKUP(A1415,$U$12:$AD$125,8)=VLOOKUP(A1414,$U$12:$AD$125,8),0,VLOOKUP(A1415,U$12:$AD$125,8))</f>
        <v>0</v>
      </c>
      <c r="M1415" s="100">
        <f>IF(L1415&gt;0,VLOOKUP(L1415,T$12:$AC$125,7),0)</f>
        <v>0</v>
      </c>
      <c r="N1415" s="95">
        <f t="shared" si="321"/>
        <v>0</v>
      </c>
      <c r="O1415" s="95">
        <f t="shared" ca="1" si="331"/>
        <v>30.095105</v>
      </c>
      <c r="P1415" s="101" t="str">
        <f t="shared" si="332"/>
        <v>J=</v>
      </c>
      <c r="Q1415" s="102">
        <f t="shared" si="333"/>
        <v>44854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  <c r="FI1415" s="20"/>
      <c r="FJ1415" s="20"/>
      <c r="FK1415" s="20"/>
      <c r="FL1415" s="20"/>
      <c r="FM1415" s="20"/>
      <c r="FN1415" s="20"/>
      <c r="FO1415" s="20"/>
      <c r="FP1415" s="20"/>
    </row>
    <row r="1416" spans="1:175" x14ac:dyDescent="0.2">
      <c r="A1416" s="93">
        <f t="shared" si="322"/>
        <v>44831</v>
      </c>
      <c r="B1416" s="94">
        <f t="shared" ca="1" si="324"/>
        <v>530.38923</v>
      </c>
      <c r="C1416" s="95">
        <f t="shared" si="325"/>
        <v>500</v>
      </c>
      <c r="D1416" s="96">
        <f ca="1">IF(A1416&lt;$B$1,VLOOKUP(A1416,[1]DI!$A$4:$B$15000,2,FALSE),0)</f>
        <v>0.13650000000000001</v>
      </c>
      <c r="E1416" s="95">
        <f t="shared" ca="1" si="326"/>
        <v>5.0788000000000005E-4</v>
      </c>
      <c r="F1416" s="97">
        <f t="shared" si="323"/>
        <v>1.0925</v>
      </c>
      <c r="G1416" s="98">
        <f t="shared" ca="1" si="327"/>
        <v>1.0005548589</v>
      </c>
      <c r="H1416" s="95">
        <f ca="1">TRUNC(PRODUCT(G$10:G1415),15)</f>
        <v>1.26971222441322</v>
      </c>
      <c r="I1416" s="95">
        <f t="shared" ca="1" si="328"/>
        <v>1.1969626721736999</v>
      </c>
      <c r="J1416" s="95">
        <f t="shared" ca="1" si="329"/>
        <v>1.0607784600000001</v>
      </c>
      <c r="K1416" s="95">
        <f t="shared" ca="1" si="330"/>
        <v>30.389230000000001</v>
      </c>
      <c r="L1416" s="99">
        <f>IF(VLOOKUP(A1416,$U$12:$AD$125,8)=VLOOKUP(A1415,$U$12:$AD$125,8),0,VLOOKUP(A1416,U$12:$AD$125,8))</f>
        <v>0</v>
      </c>
      <c r="M1416" s="100">
        <f>IF(L1416&gt;0,VLOOKUP(L1416,T$12:$AC$125,7),0)</f>
        <v>0</v>
      </c>
      <c r="N1416" s="95">
        <f t="shared" si="321"/>
        <v>0</v>
      </c>
      <c r="O1416" s="95">
        <f t="shared" ca="1" si="331"/>
        <v>30.389230000000001</v>
      </c>
      <c r="P1416" s="101" t="str">
        <f t="shared" si="332"/>
        <v>J=</v>
      </c>
      <c r="Q1416" s="102">
        <f t="shared" si="333"/>
        <v>44854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  <c r="FI1416" s="20"/>
      <c r="FJ1416" s="20"/>
      <c r="FK1416" s="20"/>
      <c r="FL1416" s="20"/>
      <c r="FM1416" s="20"/>
      <c r="FN1416" s="20"/>
      <c r="FO1416" s="20"/>
      <c r="FP1416" s="20"/>
    </row>
    <row r="1417" spans="1:175" x14ac:dyDescent="0.2">
      <c r="A1417" s="93">
        <f t="shared" si="322"/>
        <v>44832</v>
      </c>
      <c r="B1417" s="94">
        <f t="shared" ca="1" si="324"/>
        <v>530.68352500000003</v>
      </c>
      <c r="C1417" s="95">
        <f t="shared" si="325"/>
        <v>500</v>
      </c>
      <c r="D1417" s="96">
        <f ca="1">IF(A1417&lt;$B$1,VLOOKUP(A1417,[1]DI!$A$4:$B$15000,2,FALSE),0)</f>
        <v>0.13650000000000001</v>
      </c>
      <c r="E1417" s="95">
        <f t="shared" ca="1" si="326"/>
        <v>5.0788000000000005E-4</v>
      </c>
      <c r="F1417" s="97">
        <f t="shared" si="323"/>
        <v>1.0925</v>
      </c>
      <c r="G1417" s="98">
        <f t="shared" ca="1" si="327"/>
        <v>1.0005548589</v>
      </c>
      <c r="H1417" s="95">
        <f ca="1">TRUNC(PRODUCT(G$10:G1416),15)</f>
        <v>1.27041673554137</v>
      </c>
      <c r="I1417" s="95">
        <f t="shared" ca="1" si="328"/>
        <v>1.1969626721736999</v>
      </c>
      <c r="J1417" s="95">
        <f t="shared" ca="1" si="329"/>
        <v>1.0613670500000001</v>
      </c>
      <c r="K1417" s="95">
        <f t="shared" ca="1" si="330"/>
        <v>30.683524999999999</v>
      </c>
      <c r="L1417" s="99">
        <f>IF(VLOOKUP(A1417,$U$12:$AD$125,8)=VLOOKUP(A1416,$U$12:$AD$125,8),0,VLOOKUP(A1417,U$12:$AD$125,8))</f>
        <v>0</v>
      </c>
      <c r="M1417" s="100">
        <f>IF(L1417&gt;0,VLOOKUP(L1417,T$12:$AC$125,7),0)</f>
        <v>0</v>
      </c>
      <c r="N1417" s="95">
        <f t="shared" si="321"/>
        <v>0</v>
      </c>
      <c r="O1417" s="95">
        <f t="shared" ca="1" si="331"/>
        <v>30.683524999999999</v>
      </c>
      <c r="P1417" s="101" t="str">
        <f t="shared" si="332"/>
        <v>J=</v>
      </c>
      <c r="Q1417" s="102">
        <f t="shared" si="333"/>
        <v>44854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  <c r="FI1417" s="20"/>
      <c r="FJ1417" s="20"/>
      <c r="FK1417" s="20"/>
      <c r="FL1417" s="20"/>
      <c r="FM1417" s="20"/>
      <c r="FN1417" s="20"/>
      <c r="FO1417" s="20"/>
      <c r="FP1417" s="20"/>
    </row>
    <row r="1418" spans="1:175" x14ac:dyDescent="0.2">
      <c r="A1418" s="93">
        <f t="shared" si="322"/>
        <v>44833</v>
      </c>
      <c r="B1418" s="94">
        <f t="shared" ca="1" si="324"/>
        <v>530.97797500000001</v>
      </c>
      <c r="C1418" s="95">
        <f t="shared" si="325"/>
        <v>500</v>
      </c>
      <c r="D1418" s="96">
        <f ca="1">IF(A1418&lt;$B$1,VLOOKUP(A1418,[1]DI!$A$4:$B$15000,2,FALSE),0)</f>
        <v>0.13650000000000001</v>
      </c>
      <c r="E1418" s="95">
        <f t="shared" ca="1" si="326"/>
        <v>5.0788000000000005E-4</v>
      </c>
      <c r="F1418" s="97">
        <f t="shared" si="323"/>
        <v>1.0925</v>
      </c>
      <c r="G1418" s="98">
        <f t="shared" ca="1" si="327"/>
        <v>1.0005548589</v>
      </c>
      <c r="H1418" s="95">
        <f ca="1">TRUNC(PRODUCT(G$10:G1417),15)</f>
        <v>1.2711216375737999</v>
      </c>
      <c r="I1418" s="95">
        <f t="shared" ca="1" si="328"/>
        <v>1.1969626721736999</v>
      </c>
      <c r="J1418" s="95">
        <f t="shared" ca="1" si="329"/>
        <v>1.06195595</v>
      </c>
      <c r="K1418" s="95">
        <f t="shared" ca="1" si="330"/>
        <v>30.977975000000001</v>
      </c>
      <c r="L1418" s="99">
        <f>IF(VLOOKUP(A1418,$U$12:$AD$125,8)=VLOOKUP(A1417,$U$12:$AD$125,8),0,VLOOKUP(A1418,U$12:$AD$125,8))</f>
        <v>0</v>
      </c>
      <c r="M1418" s="100">
        <f>IF(L1418&gt;0,VLOOKUP(L1418,T$12:$AC$125,7),0)</f>
        <v>0</v>
      </c>
      <c r="N1418" s="95">
        <f t="shared" si="321"/>
        <v>0</v>
      </c>
      <c r="O1418" s="95">
        <f t="shared" ca="1" si="331"/>
        <v>30.977975000000001</v>
      </c>
      <c r="P1418" s="101" t="str">
        <f t="shared" si="332"/>
        <v>J=</v>
      </c>
      <c r="Q1418" s="102">
        <f t="shared" si="333"/>
        <v>44854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  <c r="FI1418" s="20"/>
      <c r="FJ1418" s="20"/>
      <c r="FK1418" s="20"/>
      <c r="FL1418" s="20"/>
      <c r="FM1418" s="20"/>
      <c r="FN1418" s="20"/>
      <c r="FO1418" s="20"/>
      <c r="FP1418" s="20"/>
    </row>
    <row r="1419" spans="1:175" x14ac:dyDescent="0.2">
      <c r="A1419" s="93">
        <f t="shared" si="322"/>
        <v>44834</v>
      </c>
      <c r="B1419" s="94">
        <f t="shared" ca="1" si="324"/>
        <v>531.27259500000002</v>
      </c>
      <c r="C1419" s="95">
        <f t="shared" si="325"/>
        <v>500</v>
      </c>
      <c r="D1419" s="96">
        <f ca="1">IF(A1419&lt;$B$1,VLOOKUP(A1419,[1]DI!$A$4:$B$15000,2,FALSE),0)</f>
        <v>0.13650000000000001</v>
      </c>
      <c r="E1419" s="95">
        <f t="shared" ca="1" si="326"/>
        <v>5.0788000000000005E-4</v>
      </c>
      <c r="F1419" s="97">
        <f t="shared" si="323"/>
        <v>1.0925</v>
      </c>
      <c r="G1419" s="98">
        <f t="shared" ca="1" si="327"/>
        <v>1.0005548589</v>
      </c>
      <c r="H1419" s="95">
        <f ca="1">TRUNC(PRODUCT(G$10:G1418),15)</f>
        <v>1.2718269307273899</v>
      </c>
      <c r="I1419" s="95">
        <f t="shared" ca="1" si="328"/>
        <v>1.1969626721736999</v>
      </c>
      <c r="J1419" s="95">
        <f t="shared" ca="1" si="329"/>
        <v>1.06254519</v>
      </c>
      <c r="K1419" s="95">
        <f t="shared" ca="1" si="330"/>
        <v>31.272594999999999</v>
      </c>
      <c r="L1419" s="99">
        <f>IF(VLOOKUP(A1419,$U$12:$AD$125,8)=VLOOKUP(A1418,$U$12:$AD$125,8),0,VLOOKUP(A1419,U$12:$AD$125,8))</f>
        <v>0</v>
      </c>
      <c r="M1419" s="100">
        <f>IF(L1419&gt;0,VLOOKUP(L1419,T$12:$AC$125,7),0)</f>
        <v>0</v>
      </c>
      <c r="N1419" s="95">
        <f t="shared" ref="N1419:N1472" si="334">IF(M1419&gt;0,(C1419*M1419),0)</f>
        <v>0</v>
      </c>
      <c r="O1419" s="95">
        <f t="shared" ca="1" si="331"/>
        <v>31.272594999999999</v>
      </c>
      <c r="P1419" s="101" t="str">
        <f t="shared" si="332"/>
        <v>J=</v>
      </c>
      <c r="Q1419" s="102">
        <f t="shared" si="333"/>
        <v>44854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  <c r="FI1419" s="20"/>
      <c r="FJ1419" s="20"/>
      <c r="FK1419" s="20"/>
      <c r="FL1419" s="20"/>
      <c r="FM1419" s="20"/>
      <c r="FN1419" s="20"/>
      <c r="FO1419" s="20"/>
      <c r="FP1419" s="20"/>
    </row>
    <row r="1420" spans="1:175" x14ac:dyDescent="0.2">
      <c r="A1420" s="93">
        <f t="shared" si="322"/>
        <v>44835</v>
      </c>
      <c r="B1420" s="94">
        <f t="shared" ca="1" si="324"/>
        <v>531.56737499999997</v>
      </c>
      <c r="C1420" s="95">
        <f t="shared" si="325"/>
        <v>500</v>
      </c>
      <c r="D1420" s="96">
        <f ca="1">IF(A1420&lt;$B$1,VLOOKUP(A1420,[1]DI!$A$4:$B$15000,2,FALSE),0)</f>
        <v>0</v>
      </c>
      <c r="E1420" s="95">
        <f t="shared" ca="1" si="326"/>
        <v>0</v>
      </c>
      <c r="F1420" s="97">
        <f t="shared" si="323"/>
        <v>1.0925</v>
      </c>
      <c r="G1420" s="98">
        <f t="shared" ca="1" si="327"/>
        <v>1</v>
      </c>
      <c r="H1420" s="95">
        <f ca="1">TRUNC(PRODUCT(G$10:G1419),15)</f>
        <v>1.2725326152191601</v>
      </c>
      <c r="I1420" s="95">
        <f t="shared" ca="1" si="328"/>
        <v>1.1969626721736999</v>
      </c>
      <c r="J1420" s="95">
        <f t="shared" ca="1" si="329"/>
        <v>1.0631347499999999</v>
      </c>
      <c r="K1420" s="95">
        <f t="shared" ca="1" si="330"/>
        <v>31.567374999999998</v>
      </c>
      <c r="L1420" s="99">
        <f>IF(VLOOKUP(A1420,$U$12:$AD$125,8)=VLOOKUP(A1419,$U$12:$AD$125,8),0,VLOOKUP(A1420,U$12:$AD$125,8))</f>
        <v>0</v>
      </c>
      <c r="M1420" s="100">
        <f>IF(L1420&gt;0,VLOOKUP(L1420,T$12:$AC$125,7),0)</f>
        <v>0</v>
      </c>
      <c r="N1420" s="95">
        <f t="shared" si="334"/>
        <v>0</v>
      </c>
      <c r="O1420" s="95">
        <f t="shared" ca="1" si="331"/>
        <v>31.567374999999998</v>
      </c>
      <c r="P1420" s="101" t="str">
        <f t="shared" si="332"/>
        <v>J=</v>
      </c>
      <c r="Q1420" s="102">
        <f t="shared" si="333"/>
        <v>44854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  <c r="FI1420" s="20"/>
      <c r="FJ1420" s="20"/>
      <c r="FK1420" s="20"/>
      <c r="FL1420" s="20"/>
      <c r="FM1420" s="20"/>
      <c r="FN1420" s="20"/>
      <c r="FO1420" s="20"/>
      <c r="FP1420" s="20"/>
    </row>
    <row r="1421" spans="1:175" x14ac:dyDescent="0.2">
      <c r="A1421" s="93">
        <f t="shared" si="322"/>
        <v>44836</v>
      </c>
      <c r="B1421" s="94">
        <f t="shared" ca="1" si="324"/>
        <v>531.56737499999997</v>
      </c>
      <c r="C1421" s="95">
        <f t="shared" si="325"/>
        <v>500</v>
      </c>
      <c r="D1421" s="96">
        <f ca="1">IF(A1421&lt;$B$1,VLOOKUP(A1421,[1]DI!$A$4:$B$15000,2,FALSE),0)</f>
        <v>0</v>
      </c>
      <c r="E1421" s="95">
        <f t="shared" ca="1" si="326"/>
        <v>0</v>
      </c>
      <c r="F1421" s="97">
        <f t="shared" si="323"/>
        <v>1.0925</v>
      </c>
      <c r="G1421" s="98">
        <f t="shared" ca="1" si="327"/>
        <v>1</v>
      </c>
      <c r="H1421" s="95">
        <f ca="1">TRUNC(PRODUCT(G$10:G1420),15)</f>
        <v>1.2725326152191601</v>
      </c>
      <c r="I1421" s="95">
        <f t="shared" ca="1" si="328"/>
        <v>1.1969626721736999</v>
      </c>
      <c r="J1421" s="95">
        <f t="shared" ca="1" si="329"/>
        <v>1.0631347499999999</v>
      </c>
      <c r="K1421" s="95">
        <f t="shared" ca="1" si="330"/>
        <v>31.567374999999998</v>
      </c>
      <c r="L1421" s="99">
        <f>IF(VLOOKUP(A1421,$U$12:$AD$125,8)=VLOOKUP(A1420,$U$12:$AD$125,8),0,VLOOKUP(A1421,U$12:$AD$125,8))</f>
        <v>0</v>
      </c>
      <c r="M1421" s="100">
        <f>IF(L1421&gt;0,VLOOKUP(L1421,T$12:$AC$125,7),0)</f>
        <v>0</v>
      </c>
      <c r="N1421" s="95">
        <f t="shared" si="334"/>
        <v>0</v>
      </c>
      <c r="O1421" s="95">
        <f t="shared" ca="1" si="331"/>
        <v>31.567374999999998</v>
      </c>
      <c r="P1421" s="101" t="str">
        <f t="shared" si="332"/>
        <v>J=</v>
      </c>
      <c r="Q1421" s="102">
        <f t="shared" si="333"/>
        <v>44854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  <c r="FI1421" s="20"/>
      <c r="FJ1421" s="20"/>
      <c r="FK1421" s="20"/>
      <c r="FL1421" s="20"/>
      <c r="FM1421" s="20"/>
      <c r="FN1421" s="20"/>
      <c r="FO1421" s="20"/>
      <c r="FP1421" s="20"/>
    </row>
    <row r="1422" spans="1:175" x14ac:dyDescent="0.2">
      <c r="A1422" s="93">
        <f t="shared" ref="A1422:A1472" si="335">(A1421+1)</f>
        <v>44837</v>
      </c>
      <c r="B1422" s="94">
        <f t="shared" ca="1" si="324"/>
        <v>531.56737499999997</v>
      </c>
      <c r="C1422" s="95">
        <f t="shared" si="325"/>
        <v>500</v>
      </c>
      <c r="D1422" s="96">
        <f ca="1">IF(A1422&lt;$B$1,VLOOKUP(A1422,[1]DI!$A$4:$B$15000,2,FALSE),0)</f>
        <v>0.13650000000000001</v>
      </c>
      <c r="E1422" s="95">
        <f t="shared" ca="1" si="326"/>
        <v>5.0788000000000005E-4</v>
      </c>
      <c r="F1422" s="97">
        <f t="shared" ref="F1422:F1472" si="336">F1421</f>
        <v>1.0925</v>
      </c>
      <c r="G1422" s="98">
        <f t="shared" ca="1" si="327"/>
        <v>1.0005548589</v>
      </c>
      <c r="H1422" s="95">
        <f ca="1">TRUNC(PRODUCT(G$10:G1421),15)</f>
        <v>1.2725326152191601</v>
      </c>
      <c r="I1422" s="95">
        <f t="shared" ca="1" si="328"/>
        <v>1.1969626721736999</v>
      </c>
      <c r="J1422" s="95">
        <f t="shared" ca="1" si="329"/>
        <v>1.0631347499999999</v>
      </c>
      <c r="K1422" s="95">
        <f t="shared" ca="1" si="330"/>
        <v>31.567374999999998</v>
      </c>
      <c r="L1422" s="99">
        <f>IF(VLOOKUP(A1422,$U$12:$AD$125,8)=VLOOKUP(A1421,$U$12:$AD$125,8),0,VLOOKUP(A1422,U$12:$AD$125,8))</f>
        <v>0</v>
      </c>
      <c r="M1422" s="100">
        <f>IF(L1422&gt;0,VLOOKUP(L1422,T$12:$AC$125,7),0)</f>
        <v>0</v>
      </c>
      <c r="N1422" s="95">
        <f t="shared" si="334"/>
        <v>0</v>
      </c>
      <c r="O1422" s="95">
        <f t="shared" ca="1" si="331"/>
        <v>31.567374999999998</v>
      </c>
      <c r="P1422" s="101" t="str">
        <f t="shared" si="332"/>
        <v>J=</v>
      </c>
      <c r="Q1422" s="102">
        <f t="shared" si="333"/>
        <v>44854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  <c r="FI1422" s="20"/>
      <c r="FJ1422" s="20"/>
      <c r="FK1422" s="20"/>
      <c r="FL1422" s="20"/>
      <c r="FM1422" s="20"/>
      <c r="FN1422" s="20"/>
      <c r="FO1422" s="20"/>
      <c r="FP1422" s="20"/>
    </row>
    <row r="1423" spans="1:175" x14ac:dyDescent="0.2">
      <c r="A1423" s="93">
        <f t="shared" si="335"/>
        <v>44838</v>
      </c>
      <c r="B1423" s="94">
        <f t="shared" ref="B1423:B1472" ca="1" si="337">IF(A1423&lt;=TODAY(),C1423+K1423,IF(AND(A1423&gt;TODAY(),A1423&lt;=$B$1),IF(VLOOKUP(TODAY(),$A$10:$D$5000,4,FALSE)=0,"n.d",C1423+K1423),"n.d"))</f>
        <v>531.86231999999995</v>
      </c>
      <c r="C1423" s="95">
        <f t="shared" ref="C1423:C1472" si="338">TRUNC(C1422-N1422,8)</f>
        <v>500</v>
      </c>
      <c r="D1423" s="96">
        <f ca="1">IF(A1423&lt;$B$1,VLOOKUP(A1423,[1]DI!$A$4:$B$15000,2,FALSE),0)</f>
        <v>0.13650000000000001</v>
      </c>
      <c r="E1423" s="95">
        <f t="shared" ref="E1423:E1472" ca="1" si="339">ROUND((((1+D1423)^(1/252)-1)),8)</f>
        <v>5.0788000000000005E-4</v>
      </c>
      <c r="F1423" s="97">
        <f t="shared" si="336"/>
        <v>1.0925</v>
      </c>
      <c r="G1423" s="98">
        <f t="shared" ref="G1423:G1472" ca="1" si="340">TRUNC((1+(E1423*F1423)),15)</f>
        <v>1.0005548589</v>
      </c>
      <c r="H1423" s="95">
        <f ca="1">TRUNC(PRODUCT(G$10:G1422),15)</f>
        <v>1.2732386912662601</v>
      </c>
      <c r="I1423" s="95">
        <f t="shared" ref="I1423:I1472" ca="1" si="341">IF(OR(L1422&gt;0,L1422="E"),H1422,I1422)</f>
        <v>1.1969626721736999</v>
      </c>
      <c r="J1423" s="95">
        <f t="shared" ref="J1423:J1472" ca="1" si="342">ROUND(TRUNC(H1423/I1423,15),8)</f>
        <v>1.06372464</v>
      </c>
      <c r="K1423" s="95">
        <f t="shared" ref="K1423:K1472" ca="1" si="343">TRUNC((C1423*(J1423-1)),8)</f>
        <v>31.86232</v>
      </c>
      <c r="L1423" s="99">
        <f>IF(VLOOKUP(A1423,$U$12:$AD$125,8)=VLOOKUP(A1422,$U$12:$AD$125,8),0,VLOOKUP(A1423,U$12:$AD$125,8))</f>
        <v>0</v>
      </c>
      <c r="M1423" s="100">
        <f>IF(L1423&gt;0,VLOOKUP(L1423,T$12:$AC$125,7),0)</f>
        <v>0</v>
      </c>
      <c r="N1423" s="95">
        <f t="shared" si="334"/>
        <v>0</v>
      </c>
      <c r="O1423" s="95">
        <f t="shared" ref="O1423:O1472" ca="1" si="344">(K1423+N1423)</f>
        <v>31.86232</v>
      </c>
      <c r="P1423" s="101" t="str">
        <f t="shared" ref="P1423:P1472" si="345">IF(L1422&gt;0,VLOOKUP(A1422,$U$12:$AD$125,9),P1422)</f>
        <v>J=</v>
      </c>
      <c r="Q1423" s="102">
        <f t="shared" ref="Q1423:Q1472" si="346">IF(L1422&gt;0,VLOOKUP(A1422,$U$12:$AD$125,10),Q1422)</f>
        <v>44854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  <c r="FI1423" s="20"/>
      <c r="FJ1423" s="20"/>
      <c r="FK1423" s="20"/>
      <c r="FL1423" s="20"/>
      <c r="FM1423" s="20"/>
      <c r="FN1423" s="20"/>
      <c r="FO1423" s="20"/>
      <c r="FP1423" s="20"/>
    </row>
    <row r="1424" spans="1:175" x14ac:dyDescent="0.2">
      <c r="A1424" s="93">
        <f t="shared" si="335"/>
        <v>44839</v>
      </c>
      <c r="B1424" s="94">
        <f t="shared" ca="1" si="337"/>
        <v>532.15742999999998</v>
      </c>
      <c r="C1424" s="95">
        <f t="shared" si="338"/>
        <v>500</v>
      </c>
      <c r="D1424" s="96">
        <f ca="1">IF(A1424&lt;$B$1,VLOOKUP(A1424,[1]DI!$A$4:$B$15000,2,FALSE),0)</f>
        <v>0.13650000000000001</v>
      </c>
      <c r="E1424" s="95">
        <f t="shared" ca="1" si="339"/>
        <v>5.0788000000000005E-4</v>
      </c>
      <c r="F1424" s="97">
        <f t="shared" si="336"/>
        <v>1.0925</v>
      </c>
      <c r="G1424" s="98">
        <f t="shared" ca="1" si="340"/>
        <v>1.0005548589</v>
      </c>
      <c r="H1424" s="95">
        <f ca="1">TRUNC(PRODUCT(G$10:G1423),15)</f>
        <v>1.2739451590859301</v>
      </c>
      <c r="I1424" s="95">
        <f t="shared" ca="1" si="341"/>
        <v>1.1969626721736999</v>
      </c>
      <c r="J1424" s="95">
        <f t="shared" ca="1" si="342"/>
        <v>1.0643148600000001</v>
      </c>
      <c r="K1424" s="95">
        <f t="shared" ca="1" si="343"/>
        <v>32.157429999999998</v>
      </c>
      <c r="L1424" s="99">
        <f>IF(VLOOKUP(A1424,$U$12:$AD$125,8)=VLOOKUP(A1423,$U$12:$AD$125,8),0,VLOOKUP(A1424,U$12:$AD$125,8))</f>
        <v>0</v>
      </c>
      <c r="M1424" s="100">
        <f>IF(L1424&gt;0,VLOOKUP(L1424,T$12:$AC$125,7),0)</f>
        <v>0</v>
      </c>
      <c r="N1424" s="95">
        <f t="shared" si="334"/>
        <v>0</v>
      </c>
      <c r="O1424" s="95">
        <f t="shared" ca="1" si="344"/>
        <v>32.157429999999998</v>
      </c>
      <c r="P1424" s="101" t="str">
        <f t="shared" si="345"/>
        <v>J=</v>
      </c>
      <c r="Q1424" s="102">
        <f t="shared" si="346"/>
        <v>44854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  <c r="FI1424" s="20"/>
      <c r="FJ1424" s="20"/>
      <c r="FK1424" s="20"/>
      <c r="FL1424" s="20"/>
      <c r="FM1424" s="20"/>
      <c r="FN1424" s="20"/>
      <c r="FO1424" s="20"/>
      <c r="FP1424" s="20"/>
    </row>
    <row r="1425" spans="1:175" x14ac:dyDescent="0.2">
      <c r="A1425" s="93">
        <f t="shared" si="335"/>
        <v>44840</v>
      </c>
      <c r="B1425" s="94">
        <f t="shared" ca="1" si="337"/>
        <v>532.45270000000005</v>
      </c>
      <c r="C1425" s="95">
        <f t="shared" si="338"/>
        <v>500</v>
      </c>
      <c r="D1425" s="96">
        <f ca="1">IF(A1425&lt;$B$1,VLOOKUP(A1425,[1]DI!$A$4:$B$15000,2,FALSE),0)</f>
        <v>0.13650000000000001</v>
      </c>
      <c r="E1425" s="95">
        <f t="shared" ca="1" si="339"/>
        <v>5.0788000000000005E-4</v>
      </c>
      <c r="F1425" s="97">
        <f t="shared" si="336"/>
        <v>1.0925</v>
      </c>
      <c r="G1425" s="98">
        <f t="shared" ca="1" si="340"/>
        <v>1.0005548589</v>
      </c>
      <c r="H1425" s="95">
        <f ca="1">TRUNC(PRODUCT(G$10:G1424),15)</f>
        <v>1.2746520188955599</v>
      </c>
      <c r="I1425" s="95">
        <f t="shared" ca="1" si="341"/>
        <v>1.1969626721736999</v>
      </c>
      <c r="J1425" s="95">
        <f t="shared" ca="1" si="342"/>
        <v>1.0649054</v>
      </c>
      <c r="K1425" s="95">
        <f t="shared" ca="1" si="343"/>
        <v>32.4527</v>
      </c>
      <c r="L1425" s="99">
        <f>IF(VLOOKUP(A1425,$U$12:$AD$125,8)=VLOOKUP(A1424,$U$12:$AD$125,8),0,VLOOKUP(A1425,U$12:$AD$125,8))</f>
        <v>0</v>
      </c>
      <c r="M1425" s="100">
        <f>IF(L1425&gt;0,VLOOKUP(L1425,T$12:$AC$125,7),0)</f>
        <v>0</v>
      </c>
      <c r="N1425" s="95">
        <f t="shared" si="334"/>
        <v>0</v>
      </c>
      <c r="O1425" s="95">
        <f t="shared" ca="1" si="344"/>
        <v>32.4527</v>
      </c>
      <c r="P1425" s="101" t="str">
        <f t="shared" si="345"/>
        <v>J=</v>
      </c>
      <c r="Q1425" s="102">
        <f t="shared" si="346"/>
        <v>44854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  <c r="FI1425" s="20"/>
      <c r="FJ1425" s="20"/>
      <c r="FK1425" s="20"/>
      <c r="FL1425" s="20"/>
      <c r="FM1425" s="20"/>
      <c r="FN1425" s="20"/>
      <c r="FO1425" s="20"/>
      <c r="FP1425" s="20"/>
    </row>
    <row r="1426" spans="1:175" x14ac:dyDescent="0.2">
      <c r="A1426" s="93">
        <f t="shared" si="335"/>
        <v>44841</v>
      </c>
      <c r="B1426" s="94">
        <f t="shared" ca="1" si="337"/>
        <v>532.74814000000003</v>
      </c>
      <c r="C1426" s="95">
        <f t="shared" si="338"/>
        <v>500</v>
      </c>
      <c r="D1426" s="96">
        <f ca="1">IF(A1426&lt;$B$1,VLOOKUP(A1426,[1]DI!$A$4:$B$15000,2,FALSE),0)</f>
        <v>0.13650000000000001</v>
      </c>
      <c r="E1426" s="95">
        <f t="shared" ca="1" si="339"/>
        <v>5.0788000000000005E-4</v>
      </c>
      <c r="F1426" s="97">
        <f t="shared" si="336"/>
        <v>1.0925</v>
      </c>
      <c r="G1426" s="98">
        <f t="shared" ca="1" si="340"/>
        <v>1.0005548589</v>
      </c>
      <c r="H1426" s="95">
        <f ca="1">TRUNC(PRODUCT(G$10:G1425),15)</f>
        <v>1.27535927091265</v>
      </c>
      <c r="I1426" s="95">
        <f t="shared" ca="1" si="341"/>
        <v>1.1969626721736999</v>
      </c>
      <c r="J1426" s="95">
        <f t="shared" ca="1" si="342"/>
        <v>1.0654962800000001</v>
      </c>
      <c r="K1426" s="95">
        <f t="shared" ca="1" si="343"/>
        <v>32.748139999999999</v>
      </c>
      <c r="L1426" s="99">
        <f>IF(VLOOKUP(A1426,$U$12:$AD$125,8)=VLOOKUP(A1425,$U$12:$AD$125,8),0,VLOOKUP(A1426,U$12:$AD$125,8))</f>
        <v>0</v>
      </c>
      <c r="M1426" s="100">
        <f>IF(L1426&gt;0,VLOOKUP(L1426,T$12:$AC$125,7),0)</f>
        <v>0</v>
      </c>
      <c r="N1426" s="95">
        <f t="shared" si="334"/>
        <v>0</v>
      </c>
      <c r="O1426" s="95">
        <f t="shared" ca="1" si="344"/>
        <v>32.748139999999999</v>
      </c>
      <c r="P1426" s="101" t="str">
        <f t="shared" si="345"/>
        <v>J=</v>
      </c>
      <c r="Q1426" s="102">
        <f t="shared" si="346"/>
        <v>44854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  <c r="FI1426" s="20"/>
      <c r="FJ1426" s="20"/>
      <c r="FK1426" s="20"/>
      <c r="FL1426" s="20"/>
      <c r="FM1426" s="20"/>
      <c r="FN1426" s="20"/>
      <c r="FO1426" s="20"/>
      <c r="FP1426" s="20"/>
    </row>
    <row r="1427" spans="1:175" x14ac:dyDescent="0.2">
      <c r="A1427" s="93">
        <f t="shared" si="335"/>
        <v>44842</v>
      </c>
      <c r="B1427" s="94">
        <f t="shared" ca="1" si="337"/>
        <v>533.04373999999996</v>
      </c>
      <c r="C1427" s="95">
        <f t="shared" si="338"/>
        <v>500</v>
      </c>
      <c r="D1427" s="96">
        <f ca="1">IF(A1427&lt;$B$1,VLOOKUP(A1427,[1]DI!$A$4:$B$15000,2,FALSE),0)</f>
        <v>0</v>
      </c>
      <c r="E1427" s="95">
        <f t="shared" ca="1" si="339"/>
        <v>0</v>
      </c>
      <c r="F1427" s="97">
        <f t="shared" si="336"/>
        <v>1.0925</v>
      </c>
      <c r="G1427" s="98">
        <f t="shared" ca="1" si="340"/>
        <v>1</v>
      </c>
      <c r="H1427" s="95">
        <f ca="1">TRUNC(PRODUCT(G$10:G1426),15)</f>
        <v>1.2760669153548101</v>
      </c>
      <c r="I1427" s="95">
        <f t="shared" ca="1" si="341"/>
        <v>1.1969626721736999</v>
      </c>
      <c r="J1427" s="95">
        <f t="shared" ca="1" si="342"/>
        <v>1.06608748</v>
      </c>
      <c r="K1427" s="95">
        <f t="shared" ca="1" si="343"/>
        <v>33.04374</v>
      </c>
      <c r="L1427" s="99">
        <f>IF(VLOOKUP(A1427,$U$12:$AD$125,8)=VLOOKUP(A1426,$U$12:$AD$125,8),0,VLOOKUP(A1427,U$12:$AD$125,8))</f>
        <v>0</v>
      </c>
      <c r="M1427" s="100">
        <f>IF(L1427&gt;0,VLOOKUP(L1427,T$12:$AC$125,7),0)</f>
        <v>0</v>
      </c>
      <c r="N1427" s="95">
        <f t="shared" si="334"/>
        <v>0</v>
      </c>
      <c r="O1427" s="95">
        <f t="shared" ca="1" si="344"/>
        <v>33.04374</v>
      </c>
      <c r="P1427" s="101" t="str">
        <f t="shared" si="345"/>
        <v>J=</v>
      </c>
      <c r="Q1427" s="102">
        <f t="shared" si="346"/>
        <v>44854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  <c r="FI1427" s="20"/>
      <c r="FJ1427" s="20"/>
      <c r="FK1427" s="20"/>
      <c r="FL1427" s="20"/>
      <c r="FM1427" s="20"/>
      <c r="FN1427" s="20"/>
      <c r="FO1427" s="20"/>
      <c r="FP1427" s="20"/>
    </row>
    <row r="1428" spans="1:175" x14ac:dyDescent="0.2">
      <c r="A1428" s="93">
        <f t="shared" si="335"/>
        <v>44843</v>
      </c>
      <c r="B1428" s="94">
        <f t="shared" ca="1" si="337"/>
        <v>533.04373999999996</v>
      </c>
      <c r="C1428" s="95">
        <f t="shared" si="338"/>
        <v>500</v>
      </c>
      <c r="D1428" s="96">
        <f ca="1">IF(A1428&lt;$B$1,VLOOKUP(A1428,[1]DI!$A$4:$B$15000,2,FALSE),0)</f>
        <v>0</v>
      </c>
      <c r="E1428" s="95">
        <f t="shared" ca="1" si="339"/>
        <v>0</v>
      </c>
      <c r="F1428" s="97">
        <f t="shared" si="336"/>
        <v>1.0925</v>
      </c>
      <c r="G1428" s="98">
        <f t="shared" ca="1" si="340"/>
        <v>1</v>
      </c>
      <c r="H1428" s="95">
        <f ca="1">TRUNC(PRODUCT(G$10:G1427),15)</f>
        <v>1.2760669153548101</v>
      </c>
      <c r="I1428" s="95">
        <f t="shared" ca="1" si="341"/>
        <v>1.1969626721736999</v>
      </c>
      <c r="J1428" s="95">
        <f t="shared" ca="1" si="342"/>
        <v>1.06608748</v>
      </c>
      <c r="K1428" s="95">
        <f t="shared" ca="1" si="343"/>
        <v>33.04374</v>
      </c>
      <c r="L1428" s="99">
        <f>IF(VLOOKUP(A1428,$U$12:$AD$125,8)=VLOOKUP(A1427,$U$12:$AD$125,8),0,VLOOKUP(A1428,U$12:$AD$125,8))</f>
        <v>0</v>
      </c>
      <c r="M1428" s="100">
        <f>IF(L1428&gt;0,VLOOKUP(L1428,T$12:$AC$125,7),0)</f>
        <v>0</v>
      </c>
      <c r="N1428" s="95">
        <f t="shared" si="334"/>
        <v>0</v>
      </c>
      <c r="O1428" s="95">
        <f t="shared" ca="1" si="344"/>
        <v>33.04374</v>
      </c>
      <c r="P1428" s="101" t="str">
        <f t="shared" si="345"/>
        <v>J=</v>
      </c>
      <c r="Q1428" s="102">
        <f t="shared" si="346"/>
        <v>44854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  <c r="FI1428" s="20"/>
      <c r="FJ1428" s="20"/>
      <c r="FK1428" s="20"/>
      <c r="FL1428" s="20"/>
      <c r="FM1428" s="20"/>
      <c r="FN1428" s="20"/>
      <c r="FO1428" s="20"/>
      <c r="FP1428" s="20"/>
    </row>
    <row r="1429" spans="1:175" x14ac:dyDescent="0.2">
      <c r="A1429" s="93">
        <f t="shared" si="335"/>
        <v>44844</v>
      </c>
      <c r="B1429" s="94">
        <f t="shared" ca="1" si="337"/>
        <v>533.04373999999996</v>
      </c>
      <c r="C1429" s="95">
        <f t="shared" si="338"/>
        <v>500</v>
      </c>
      <c r="D1429" s="96">
        <f ca="1">IF(A1429&lt;$B$1,VLOOKUP(A1429,[1]DI!$A$4:$B$15000,2,FALSE),0)</f>
        <v>0.13650000000000001</v>
      </c>
      <c r="E1429" s="95">
        <f t="shared" ca="1" si="339"/>
        <v>5.0788000000000005E-4</v>
      </c>
      <c r="F1429" s="97">
        <f t="shared" si="336"/>
        <v>1.0925</v>
      </c>
      <c r="G1429" s="98">
        <f t="shared" ca="1" si="340"/>
        <v>1.0005548589</v>
      </c>
      <c r="H1429" s="95">
        <f ca="1">TRUNC(PRODUCT(G$10:G1428),15)</f>
        <v>1.2760669153548101</v>
      </c>
      <c r="I1429" s="95">
        <f t="shared" ca="1" si="341"/>
        <v>1.1969626721736999</v>
      </c>
      <c r="J1429" s="95">
        <f t="shared" ca="1" si="342"/>
        <v>1.06608748</v>
      </c>
      <c r="K1429" s="95">
        <f t="shared" ca="1" si="343"/>
        <v>33.04374</v>
      </c>
      <c r="L1429" s="99">
        <f>IF(VLOOKUP(A1429,$U$12:$AD$125,8)=VLOOKUP(A1428,$U$12:$AD$125,8),0,VLOOKUP(A1429,U$12:$AD$125,8))</f>
        <v>0</v>
      </c>
      <c r="M1429" s="100">
        <f>IF(L1429&gt;0,VLOOKUP(L1429,T$12:$AC$125,7),0)</f>
        <v>0</v>
      </c>
      <c r="N1429" s="95">
        <f t="shared" si="334"/>
        <v>0</v>
      </c>
      <c r="O1429" s="95">
        <f t="shared" ca="1" si="344"/>
        <v>33.04374</v>
      </c>
      <c r="P1429" s="101" t="str">
        <f t="shared" si="345"/>
        <v>J=</v>
      </c>
      <c r="Q1429" s="102">
        <f t="shared" si="346"/>
        <v>44854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  <c r="FI1429" s="20"/>
      <c r="FJ1429" s="20"/>
      <c r="FK1429" s="20"/>
      <c r="FL1429" s="20"/>
      <c r="FM1429" s="20"/>
      <c r="FN1429" s="20"/>
      <c r="FO1429" s="20"/>
      <c r="FP1429" s="20"/>
    </row>
    <row r="1430" spans="1:175" x14ac:dyDescent="0.2">
      <c r="A1430" s="93">
        <f t="shared" si="335"/>
        <v>44845</v>
      </c>
      <c r="B1430" s="94">
        <f t="shared" ca="1" si="337"/>
        <v>533.33950500000003</v>
      </c>
      <c r="C1430" s="95">
        <f t="shared" si="338"/>
        <v>500</v>
      </c>
      <c r="D1430" s="96">
        <f ca="1">IF(A1430&lt;$B$1,VLOOKUP(A1430,[1]DI!$A$4:$B$15000,2,FALSE),0)</f>
        <v>0.13650000000000001</v>
      </c>
      <c r="E1430" s="95">
        <f t="shared" ca="1" si="339"/>
        <v>5.0788000000000005E-4</v>
      </c>
      <c r="F1430" s="97">
        <f t="shared" si="336"/>
        <v>1.0925</v>
      </c>
      <c r="G1430" s="98">
        <f t="shared" ca="1" si="340"/>
        <v>1.0005548589</v>
      </c>
      <c r="H1430" s="95">
        <f ca="1">TRUNC(PRODUCT(G$10:G1429),15)</f>
        <v>1.27677495243979</v>
      </c>
      <c r="I1430" s="95">
        <f t="shared" ca="1" si="341"/>
        <v>1.1969626721736999</v>
      </c>
      <c r="J1430" s="95">
        <f t="shared" ca="1" si="342"/>
        <v>1.0666790100000001</v>
      </c>
      <c r="K1430" s="95">
        <f t="shared" ca="1" si="343"/>
        <v>33.339505000000003</v>
      </c>
      <c r="L1430" s="99">
        <f>IF(VLOOKUP(A1430,$U$12:$AD$125,8)=VLOOKUP(A1429,$U$12:$AD$125,8),0,VLOOKUP(A1430,U$12:$AD$125,8))</f>
        <v>0</v>
      </c>
      <c r="M1430" s="100">
        <f>IF(L1430&gt;0,VLOOKUP(L1430,T$12:$AC$125,7),0)</f>
        <v>0</v>
      </c>
      <c r="N1430" s="95">
        <f t="shared" si="334"/>
        <v>0</v>
      </c>
      <c r="O1430" s="95">
        <f t="shared" ca="1" si="344"/>
        <v>33.339505000000003</v>
      </c>
      <c r="P1430" s="101" t="str">
        <f t="shared" si="345"/>
        <v>J=</v>
      </c>
      <c r="Q1430" s="102">
        <f t="shared" si="346"/>
        <v>44854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  <c r="FI1430" s="20"/>
      <c r="FJ1430" s="20"/>
      <c r="FK1430" s="20"/>
      <c r="FL1430" s="20"/>
      <c r="FM1430" s="20"/>
      <c r="FN1430" s="20"/>
      <c r="FO1430" s="20"/>
      <c r="FP1430" s="20"/>
    </row>
    <row r="1431" spans="1:175" x14ac:dyDescent="0.2">
      <c r="A1431" s="93">
        <f t="shared" si="335"/>
        <v>44846</v>
      </c>
      <c r="B1431" s="94">
        <f t="shared" ca="1" si="337"/>
        <v>533.63543000000004</v>
      </c>
      <c r="C1431" s="95">
        <f t="shared" si="338"/>
        <v>500</v>
      </c>
      <c r="D1431" s="96">
        <f ca="1">IF(A1431&lt;$B$1,VLOOKUP(A1431,[1]DI!$A$4:$B$15000,2,FALSE),0)</f>
        <v>0</v>
      </c>
      <c r="E1431" s="95">
        <f t="shared" ca="1" si="339"/>
        <v>0</v>
      </c>
      <c r="F1431" s="97">
        <f t="shared" si="336"/>
        <v>1.0925</v>
      </c>
      <c r="G1431" s="98">
        <f t="shared" ca="1" si="340"/>
        <v>1</v>
      </c>
      <c r="H1431" s="95">
        <f ca="1">TRUNC(PRODUCT(G$10:G1430),15)</f>
        <v>1.2774833823854499</v>
      </c>
      <c r="I1431" s="95">
        <f t="shared" ca="1" si="341"/>
        <v>1.1969626721736999</v>
      </c>
      <c r="J1431" s="95">
        <f t="shared" ca="1" si="342"/>
        <v>1.06727086</v>
      </c>
      <c r="K1431" s="95">
        <f t="shared" ca="1" si="343"/>
        <v>33.635429999999999</v>
      </c>
      <c r="L1431" s="99">
        <f>IF(VLOOKUP(A1431,$U$12:$AD$125,8)=VLOOKUP(A1430,$U$12:$AD$125,8),0,VLOOKUP(A1431,U$12:$AD$125,8))</f>
        <v>0</v>
      </c>
      <c r="M1431" s="100">
        <f>IF(L1431&gt;0,VLOOKUP(L1431,T$12:$AC$125,7),0)</f>
        <v>0</v>
      </c>
      <c r="N1431" s="95">
        <f t="shared" si="334"/>
        <v>0</v>
      </c>
      <c r="O1431" s="95">
        <f t="shared" ca="1" si="344"/>
        <v>33.635429999999999</v>
      </c>
      <c r="P1431" s="101" t="str">
        <f t="shared" si="345"/>
        <v>J=</v>
      </c>
      <c r="Q1431" s="102">
        <f t="shared" si="346"/>
        <v>44854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  <c r="FI1431" s="20"/>
      <c r="FJ1431" s="20"/>
      <c r="FK1431" s="20"/>
      <c r="FL1431" s="20"/>
      <c r="FM1431" s="20"/>
      <c r="FN1431" s="20"/>
      <c r="FO1431" s="20"/>
      <c r="FP1431" s="20"/>
    </row>
    <row r="1432" spans="1:175" x14ac:dyDescent="0.2">
      <c r="A1432" s="93">
        <f t="shared" si="335"/>
        <v>44847</v>
      </c>
      <c r="B1432" s="94">
        <f t="shared" ca="1" si="337"/>
        <v>533.63543000000004</v>
      </c>
      <c r="C1432" s="95">
        <f t="shared" si="338"/>
        <v>500</v>
      </c>
      <c r="D1432" s="96">
        <f ca="1">IF(A1432&lt;$B$1,VLOOKUP(A1432,[1]DI!$A$4:$B$15000,2,FALSE),0)</f>
        <v>0.13650000000000001</v>
      </c>
      <c r="E1432" s="95">
        <f t="shared" ca="1" si="339"/>
        <v>5.0788000000000005E-4</v>
      </c>
      <c r="F1432" s="97">
        <f t="shared" si="336"/>
        <v>1.0925</v>
      </c>
      <c r="G1432" s="98">
        <f t="shared" ca="1" si="340"/>
        <v>1.0005548589</v>
      </c>
      <c r="H1432" s="95">
        <f ca="1">TRUNC(PRODUCT(G$10:G1431),15)</f>
        <v>1.2774833823854499</v>
      </c>
      <c r="I1432" s="95">
        <f t="shared" ca="1" si="341"/>
        <v>1.1969626721736999</v>
      </c>
      <c r="J1432" s="95">
        <f t="shared" ca="1" si="342"/>
        <v>1.06727086</v>
      </c>
      <c r="K1432" s="95">
        <f t="shared" ca="1" si="343"/>
        <v>33.635429999999999</v>
      </c>
      <c r="L1432" s="99">
        <f>IF(VLOOKUP(A1432,$U$12:$AD$125,8)=VLOOKUP(A1431,$U$12:$AD$125,8),0,VLOOKUP(A1432,U$12:$AD$125,8))</f>
        <v>0</v>
      </c>
      <c r="M1432" s="100">
        <f>IF(L1432&gt;0,VLOOKUP(L1432,T$12:$AC$125,7),0)</f>
        <v>0</v>
      </c>
      <c r="N1432" s="95">
        <f t="shared" si="334"/>
        <v>0</v>
      </c>
      <c r="O1432" s="95">
        <f t="shared" ca="1" si="344"/>
        <v>33.635429999999999</v>
      </c>
      <c r="P1432" s="101" t="str">
        <f t="shared" si="345"/>
        <v>J=</v>
      </c>
      <c r="Q1432" s="102">
        <f t="shared" si="346"/>
        <v>44854</v>
      </c>
      <c r="R1432" s="12"/>
      <c r="S1432" s="37"/>
      <c r="T1432" s="37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  <c r="AX1432" s="38"/>
      <c r="AY1432" s="38"/>
      <c r="AZ1432" s="38"/>
      <c r="BA1432" s="38"/>
      <c r="BB1432" s="38"/>
      <c r="BC1432" s="38"/>
      <c r="BD1432" s="38"/>
      <c r="BE1432" s="38"/>
      <c r="BF1432" s="38"/>
      <c r="BG1432" s="38"/>
      <c r="BH1432" s="38"/>
      <c r="BI1432" s="38"/>
      <c r="BJ1432" s="38"/>
      <c r="BK1432" s="38"/>
      <c r="BL1432" s="38"/>
      <c r="BM1432" s="38"/>
      <c r="BN1432" s="38"/>
      <c r="BO1432" s="38"/>
      <c r="BP1432" s="38"/>
      <c r="BQ1432" s="38"/>
      <c r="BR1432" s="38"/>
      <c r="BS1432" s="38"/>
      <c r="BT1432" s="38"/>
      <c r="BU1432" s="38"/>
      <c r="BV1432" s="38"/>
      <c r="BW1432" s="38"/>
      <c r="BX1432" s="38"/>
      <c r="BY1432" s="38"/>
      <c r="BZ1432" s="38"/>
      <c r="CA1432" s="38"/>
      <c r="CB1432" s="38"/>
      <c r="CC1432" s="38"/>
      <c r="CD1432" s="38"/>
      <c r="CE1432" s="38"/>
      <c r="CF1432" s="38"/>
      <c r="CG1432" s="38"/>
      <c r="CH1432" s="38"/>
      <c r="CI1432" s="38"/>
      <c r="CJ1432" s="38"/>
      <c r="CK1432" s="38"/>
      <c r="CL1432" s="38"/>
      <c r="CM1432" s="38"/>
      <c r="CN1432" s="38"/>
      <c r="CO1432" s="38"/>
      <c r="CP1432" s="38"/>
      <c r="CQ1432" s="38"/>
      <c r="CR1432" s="38"/>
      <c r="CS1432" s="38"/>
      <c r="CT1432" s="38"/>
      <c r="CU1432" s="38"/>
      <c r="CV1432" s="38"/>
      <c r="CW1432" s="38"/>
      <c r="CX1432" s="38"/>
      <c r="CY1432" s="38"/>
      <c r="CZ1432" s="38"/>
      <c r="DA1432" s="38"/>
      <c r="DB1432" s="38"/>
      <c r="DC1432" s="38"/>
      <c r="DD1432" s="38"/>
      <c r="DE1432" s="38"/>
      <c r="DF1432" s="38"/>
      <c r="DG1432" s="38"/>
      <c r="DH1432" s="38"/>
      <c r="DI1432" s="38"/>
      <c r="DJ1432" s="38"/>
      <c r="DK1432" s="38"/>
      <c r="DL1432" s="38"/>
      <c r="DM1432" s="38"/>
      <c r="DN1432" s="38"/>
      <c r="DO1432" s="38"/>
      <c r="DP1432" s="38"/>
      <c r="DQ1432" s="38"/>
      <c r="DR1432" s="38"/>
      <c r="DS1432" s="38"/>
      <c r="DT1432" s="38"/>
      <c r="DU1432" s="38"/>
      <c r="DV1432" s="38"/>
      <c r="DW1432" s="38"/>
      <c r="DX1432" s="38"/>
      <c r="DY1432" s="38"/>
      <c r="DZ1432" s="38"/>
      <c r="EA1432" s="38"/>
      <c r="EB1432" s="38"/>
      <c r="EC1432" s="38"/>
      <c r="ED1432" s="38"/>
      <c r="EE1432" s="38"/>
      <c r="EF1432" s="38"/>
      <c r="EG1432" s="38"/>
      <c r="EH1432" s="38"/>
      <c r="EI1432" s="38"/>
      <c r="EJ1432" s="38"/>
      <c r="EK1432" s="38"/>
      <c r="EL1432" s="38"/>
      <c r="EM1432" s="38"/>
      <c r="EN1432" s="38"/>
      <c r="EO1432" s="38"/>
      <c r="EP1432" s="38"/>
      <c r="EQ1432" s="38"/>
      <c r="ER1432" s="38"/>
      <c r="ES1432" s="38"/>
      <c r="ET1432" s="38"/>
      <c r="EU1432" s="38"/>
      <c r="EV1432" s="38"/>
      <c r="EW1432" s="38"/>
      <c r="EX1432" s="38"/>
      <c r="EY1432" s="38"/>
      <c r="EZ1432" s="38"/>
      <c r="FA1432" s="38"/>
      <c r="FB1432" s="38"/>
      <c r="FC1432" s="38"/>
      <c r="FD1432" s="38"/>
      <c r="FE1432" s="38"/>
      <c r="FF1432" s="38"/>
      <c r="FG1432" s="38"/>
      <c r="FH1432" s="38"/>
      <c r="FI1432" s="38"/>
      <c r="FJ1432" s="38"/>
      <c r="FK1432" s="38"/>
      <c r="FL1432" s="38"/>
      <c r="FM1432" s="38"/>
      <c r="FN1432" s="38"/>
      <c r="FO1432" s="38"/>
      <c r="FP1432" s="38"/>
      <c r="FQ1432" s="38"/>
      <c r="FR1432" s="38"/>
      <c r="FS1432" s="38"/>
    </row>
    <row r="1433" spans="1:175" x14ac:dyDescent="0.2">
      <c r="A1433" s="93">
        <f t="shared" si="335"/>
        <v>44848</v>
      </c>
      <c r="B1433" s="94">
        <f t="shared" ca="1" si="337"/>
        <v>533.93152499999997</v>
      </c>
      <c r="C1433" s="95">
        <f t="shared" si="338"/>
        <v>500</v>
      </c>
      <c r="D1433" s="96">
        <f ca="1">IF(A1433&lt;$B$1,VLOOKUP(A1433,[1]DI!$A$4:$B$15000,2,FALSE),0)</f>
        <v>0.13650000000000001</v>
      </c>
      <c r="E1433" s="95">
        <f t="shared" ca="1" si="339"/>
        <v>5.0788000000000005E-4</v>
      </c>
      <c r="F1433" s="97">
        <f t="shared" si="336"/>
        <v>1.0925</v>
      </c>
      <c r="G1433" s="98">
        <f t="shared" ca="1" si="340"/>
        <v>1.0005548589</v>
      </c>
      <c r="H1433" s="95">
        <f ca="1">TRUNC(PRODUCT(G$10:G1432),15)</f>
        <v>1.2781922054097701</v>
      </c>
      <c r="I1433" s="95">
        <f t="shared" ca="1" si="341"/>
        <v>1.1969626721736999</v>
      </c>
      <c r="J1433" s="95">
        <f t="shared" ca="1" si="342"/>
        <v>1.0678630499999999</v>
      </c>
      <c r="K1433" s="95">
        <f t="shared" ca="1" si="343"/>
        <v>33.931525000000001</v>
      </c>
      <c r="L1433" s="99">
        <f>IF(VLOOKUP(A1433,$U$12:$AD$125,8)=VLOOKUP(A1432,$U$12:$AD$125,8),0,VLOOKUP(A1433,U$12:$AD$125,8))</f>
        <v>0</v>
      </c>
      <c r="M1433" s="100">
        <f>IF(L1433&gt;0,VLOOKUP(L1433,T$12:$AC$125,7),0)</f>
        <v>0</v>
      </c>
      <c r="N1433" s="95">
        <f t="shared" si="334"/>
        <v>0</v>
      </c>
      <c r="O1433" s="95">
        <f t="shared" ca="1" si="344"/>
        <v>33.931525000000001</v>
      </c>
      <c r="P1433" s="101" t="str">
        <f t="shared" si="345"/>
        <v>J=</v>
      </c>
      <c r="Q1433" s="102">
        <f t="shared" si="346"/>
        <v>44854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  <c r="FI1433" s="20"/>
      <c r="FJ1433" s="20"/>
      <c r="FK1433" s="20"/>
      <c r="FL1433" s="20"/>
      <c r="FM1433" s="20"/>
      <c r="FN1433" s="20"/>
      <c r="FO1433" s="20"/>
      <c r="FP1433" s="20"/>
    </row>
    <row r="1434" spans="1:175" x14ac:dyDescent="0.2">
      <c r="A1434" s="93">
        <f t="shared" si="335"/>
        <v>44849</v>
      </c>
      <c r="B1434" s="94">
        <f t="shared" ca="1" si="337"/>
        <v>534.22778000000005</v>
      </c>
      <c r="C1434" s="95">
        <f t="shared" si="338"/>
        <v>500</v>
      </c>
      <c r="D1434" s="96">
        <f ca="1">IF(A1434&lt;$B$1,VLOOKUP(A1434,[1]DI!$A$4:$B$15000,2,FALSE),0)</f>
        <v>0</v>
      </c>
      <c r="E1434" s="95">
        <f t="shared" ca="1" si="339"/>
        <v>0</v>
      </c>
      <c r="F1434" s="97">
        <f t="shared" si="336"/>
        <v>1.0925</v>
      </c>
      <c r="G1434" s="98">
        <f t="shared" ca="1" si="340"/>
        <v>1</v>
      </c>
      <c r="H1434" s="95">
        <f ca="1">TRUNC(PRODUCT(G$10:G1433),15)</f>
        <v>1.2789014217308501</v>
      </c>
      <c r="I1434" s="95">
        <f t="shared" ca="1" si="341"/>
        <v>1.1969626721736999</v>
      </c>
      <c r="J1434" s="95">
        <f t="shared" ca="1" si="342"/>
        <v>1.0684555600000001</v>
      </c>
      <c r="K1434" s="95">
        <f t="shared" ca="1" si="343"/>
        <v>34.227780000000003</v>
      </c>
      <c r="L1434" s="99">
        <f>IF(VLOOKUP(A1434,$U$12:$AD$125,8)=VLOOKUP(A1433,$U$12:$AD$125,8),0,VLOOKUP(A1434,U$12:$AD$125,8))</f>
        <v>0</v>
      </c>
      <c r="M1434" s="100">
        <f>IF(L1434&gt;0,VLOOKUP(L1434,T$12:$AC$125,7),0)</f>
        <v>0</v>
      </c>
      <c r="N1434" s="95">
        <f t="shared" si="334"/>
        <v>0</v>
      </c>
      <c r="O1434" s="95">
        <f t="shared" ca="1" si="344"/>
        <v>34.227780000000003</v>
      </c>
      <c r="P1434" s="101" t="str">
        <f t="shared" si="345"/>
        <v>J=</v>
      </c>
      <c r="Q1434" s="102">
        <f t="shared" si="346"/>
        <v>44854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  <c r="FI1434" s="20"/>
      <c r="FJ1434" s="20"/>
      <c r="FK1434" s="20"/>
      <c r="FL1434" s="20"/>
      <c r="FM1434" s="20"/>
      <c r="FN1434" s="20"/>
      <c r="FO1434" s="20"/>
      <c r="FP1434" s="20"/>
    </row>
    <row r="1435" spans="1:175" x14ac:dyDescent="0.2">
      <c r="A1435" s="93">
        <f t="shared" si="335"/>
        <v>44850</v>
      </c>
      <c r="B1435" s="94">
        <f t="shared" ca="1" si="337"/>
        <v>534.22778000000005</v>
      </c>
      <c r="C1435" s="95">
        <f t="shared" si="338"/>
        <v>500</v>
      </c>
      <c r="D1435" s="96">
        <f ca="1">IF(A1435&lt;$B$1,VLOOKUP(A1435,[1]DI!$A$4:$B$15000,2,FALSE),0)</f>
        <v>0</v>
      </c>
      <c r="E1435" s="95">
        <f t="shared" ca="1" si="339"/>
        <v>0</v>
      </c>
      <c r="F1435" s="97">
        <f t="shared" si="336"/>
        <v>1.0925</v>
      </c>
      <c r="G1435" s="98">
        <f t="shared" ca="1" si="340"/>
        <v>1</v>
      </c>
      <c r="H1435" s="95">
        <f ca="1">TRUNC(PRODUCT(G$10:G1434),15)</f>
        <v>1.2789014217308501</v>
      </c>
      <c r="I1435" s="95">
        <f t="shared" ca="1" si="341"/>
        <v>1.1969626721736999</v>
      </c>
      <c r="J1435" s="95">
        <f t="shared" ca="1" si="342"/>
        <v>1.0684555600000001</v>
      </c>
      <c r="K1435" s="95">
        <f t="shared" ca="1" si="343"/>
        <v>34.227780000000003</v>
      </c>
      <c r="L1435" s="99">
        <f>IF(VLOOKUP(A1435,$U$12:$AD$125,8)=VLOOKUP(A1434,$U$12:$AD$125,8),0,VLOOKUP(A1435,U$12:$AD$125,8))</f>
        <v>0</v>
      </c>
      <c r="M1435" s="100">
        <f>IF(L1435&gt;0,VLOOKUP(L1435,T$12:$AC$125,7),0)</f>
        <v>0</v>
      </c>
      <c r="N1435" s="95">
        <f t="shared" si="334"/>
        <v>0</v>
      </c>
      <c r="O1435" s="95">
        <f t="shared" ca="1" si="344"/>
        <v>34.227780000000003</v>
      </c>
      <c r="P1435" s="101" t="str">
        <f t="shared" si="345"/>
        <v>J=</v>
      </c>
      <c r="Q1435" s="102">
        <f t="shared" si="346"/>
        <v>44854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  <c r="FI1435" s="20"/>
      <c r="FJ1435" s="20"/>
      <c r="FK1435" s="20"/>
      <c r="FL1435" s="20"/>
      <c r="FM1435" s="20"/>
      <c r="FN1435" s="20"/>
      <c r="FO1435" s="20"/>
      <c r="FP1435" s="20"/>
    </row>
    <row r="1436" spans="1:175" x14ac:dyDescent="0.2">
      <c r="A1436" s="93">
        <f t="shared" si="335"/>
        <v>44851</v>
      </c>
      <c r="B1436" s="94">
        <f t="shared" ca="1" si="337"/>
        <v>534.22778000000005</v>
      </c>
      <c r="C1436" s="95">
        <f t="shared" si="338"/>
        <v>500</v>
      </c>
      <c r="D1436" s="96">
        <f ca="1">IF(A1436&lt;$B$1,VLOOKUP(A1436,[1]DI!$A$4:$B$15000,2,FALSE),0)</f>
        <v>0.13650000000000001</v>
      </c>
      <c r="E1436" s="95">
        <f t="shared" ca="1" si="339"/>
        <v>5.0788000000000005E-4</v>
      </c>
      <c r="F1436" s="97">
        <f t="shared" si="336"/>
        <v>1.0925</v>
      </c>
      <c r="G1436" s="98">
        <f t="shared" ca="1" si="340"/>
        <v>1.0005548589</v>
      </c>
      <c r="H1436" s="95">
        <f ca="1">TRUNC(PRODUCT(G$10:G1435),15)</f>
        <v>1.2789014217308501</v>
      </c>
      <c r="I1436" s="95">
        <f t="shared" ca="1" si="341"/>
        <v>1.1969626721736999</v>
      </c>
      <c r="J1436" s="95">
        <f t="shared" ca="1" si="342"/>
        <v>1.0684555600000001</v>
      </c>
      <c r="K1436" s="95">
        <f t="shared" ca="1" si="343"/>
        <v>34.227780000000003</v>
      </c>
      <c r="L1436" s="99">
        <f>IF(VLOOKUP(A1436,$U$12:$AD$125,8)=VLOOKUP(A1435,$U$12:$AD$125,8),0,VLOOKUP(A1436,U$12:$AD$125,8))</f>
        <v>0</v>
      </c>
      <c r="M1436" s="100">
        <f>IF(L1436&gt;0,VLOOKUP(L1436,T$12:$AC$125,7),0)</f>
        <v>0</v>
      </c>
      <c r="N1436" s="95">
        <f t="shared" si="334"/>
        <v>0</v>
      </c>
      <c r="O1436" s="95">
        <f t="shared" ca="1" si="344"/>
        <v>34.227780000000003</v>
      </c>
      <c r="P1436" s="101" t="str">
        <f t="shared" si="345"/>
        <v>J=</v>
      </c>
      <c r="Q1436" s="102">
        <f t="shared" si="346"/>
        <v>44854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  <c r="FI1436" s="20"/>
      <c r="FJ1436" s="20"/>
      <c r="FK1436" s="20"/>
      <c r="FL1436" s="20"/>
      <c r="FM1436" s="20"/>
      <c r="FN1436" s="20"/>
      <c r="FO1436" s="20"/>
      <c r="FP1436" s="20"/>
    </row>
    <row r="1437" spans="1:175" x14ac:dyDescent="0.2">
      <c r="A1437" s="93">
        <f t="shared" si="335"/>
        <v>44852</v>
      </c>
      <c r="B1437" s="94">
        <f t="shared" ca="1" si="337"/>
        <v>534.52419999999995</v>
      </c>
      <c r="C1437" s="95">
        <f t="shared" si="338"/>
        <v>500</v>
      </c>
      <c r="D1437" s="96">
        <f ca="1">IF(A1437&lt;$B$1,VLOOKUP(A1437,[1]DI!$A$4:$B$15000,2,FALSE),0)</f>
        <v>0.13650000000000001</v>
      </c>
      <c r="E1437" s="95">
        <f t="shared" ca="1" si="339"/>
        <v>5.0788000000000005E-4</v>
      </c>
      <c r="F1437" s="97">
        <f t="shared" si="336"/>
        <v>1.0925</v>
      </c>
      <c r="G1437" s="98">
        <f t="shared" ca="1" si="340"/>
        <v>1.0005548589</v>
      </c>
      <c r="H1437" s="95">
        <f ca="1">TRUNC(PRODUCT(G$10:G1436),15)</f>
        <v>1.27961103156692</v>
      </c>
      <c r="I1437" s="95">
        <f t="shared" ca="1" si="341"/>
        <v>1.1969626721736999</v>
      </c>
      <c r="J1437" s="95">
        <f t="shared" ca="1" si="342"/>
        <v>1.0690484</v>
      </c>
      <c r="K1437" s="95">
        <f t="shared" ca="1" si="343"/>
        <v>34.5242</v>
      </c>
      <c r="L1437" s="99">
        <f>IF(VLOOKUP(A1437,$U$12:$AD$125,8)=VLOOKUP(A1436,$U$12:$AD$125,8),0,VLOOKUP(A1437,U$12:$AD$125,8))</f>
        <v>0</v>
      </c>
      <c r="M1437" s="100">
        <f>IF(L1437&gt;0,VLOOKUP(L1437,T$12:$AC$125,7),0)</f>
        <v>0</v>
      </c>
      <c r="N1437" s="95">
        <f t="shared" si="334"/>
        <v>0</v>
      </c>
      <c r="O1437" s="95">
        <f t="shared" ca="1" si="344"/>
        <v>34.5242</v>
      </c>
      <c r="P1437" s="101" t="str">
        <f t="shared" si="345"/>
        <v>J=</v>
      </c>
      <c r="Q1437" s="102">
        <f t="shared" si="346"/>
        <v>44854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  <c r="FI1437" s="20"/>
      <c r="FJ1437" s="20"/>
      <c r="FK1437" s="20"/>
      <c r="FL1437" s="20"/>
      <c r="FM1437" s="20"/>
      <c r="FN1437" s="20"/>
      <c r="FO1437" s="20"/>
      <c r="FP1437" s="20"/>
    </row>
    <row r="1438" spans="1:175" x14ac:dyDescent="0.2">
      <c r="A1438" s="93">
        <f t="shared" si="335"/>
        <v>44853</v>
      </c>
      <c r="B1438" s="94">
        <f t="shared" ca="1" si="337"/>
        <v>534.820785</v>
      </c>
      <c r="C1438" s="95">
        <f t="shared" si="338"/>
        <v>500</v>
      </c>
      <c r="D1438" s="96">
        <f ca="1">IF(A1438&lt;$B$1,VLOOKUP(A1438,[1]DI!$A$4:$B$15000,2,FALSE),0)</f>
        <v>0.13650000000000001</v>
      </c>
      <c r="E1438" s="95">
        <f t="shared" ca="1" si="339"/>
        <v>5.0788000000000005E-4</v>
      </c>
      <c r="F1438" s="97">
        <f t="shared" si="336"/>
        <v>1.0925</v>
      </c>
      <c r="G1438" s="98">
        <f t="shared" ca="1" si="340"/>
        <v>1.0005548589</v>
      </c>
      <c r="H1438" s="95">
        <f ca="1">TRUNC(PRODUCT(G$10:G1437),15)</f>
        <v>1.2803210351363199</v>
      </c>
      <c r="I1438" s="95">
        <f t="shared" ca="1" si="341"/>
        <v>1.1969626721736999</v>
      </c>
      <c r="J1438" s="95">
        <f t="shared" ca="1" si="342"/>
        <v>1.0696415699999999</v>
      </c>
      <c r="K1438" s="95">
        <f t="shared" ca="1" si="343"/>
        <v>34.820785000000001</v>
      </c>
      <c r="L1438" s="99">
        <f>IF(VLOOKUP(A1438,$U$12:$AD$125,8)=VLOOKUP(A1437,$U$12:$AD$125,8),0,VLOOKUP(A1438,U$12:$AD$125,8))</f>
        <v>0</v>
      </c>
      <c r="M1438" s="100">
        <f>IF(L1438&gt;0,VLOOKUP(L1438,T$12:$AC$125,7),0)</f>
        <v>0</v>
      </c>
      <c r="N1438" s="95">
        <f t="shared" si="334"/>
        <v>0</v>
      </c>
      <c r="O1438" s="95">
        <f t="shared" ca="1" si="344"/>
        <v>34.820785000000001</v>
      </c>
      <c r="P1438" s="101" t="str">
        <f t="shared" si="345"/>
        <v>J=</v>
      </c>
      <c r="Q1438" s="102">
        <f t="shared" si="346"/>
        <v>44854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  <c r="FI1438" s="20"/>
      <c r="FJ1438" s="20"/>
      <c r="FK1438" s="20"/>
      <c r="FL1438" s="20"/>
      <c r="FM1438" s="20"/>
      <c r="FN1438" s="20"/>
      <c r="FO1438" s="20"/>
      <c r="FP1438" s="20"/>
    </row>
    <row r="1439" spans="1:175" x14ac:dyDescent="0.2">
      <c r="A1439" s="93">
        <f t="shared" si="335"/>
        <v>44854</v>
      </c>
      <c r="B1439" s="94">
        <f t="shared" ca="1" si="337"/>
        <v>535.11753499999998</v>
      </c>
      <c r="C1439" s="95">
        <f t="shared" si="338"/>
        <v>500</v>
      </c>
      <c r="D1439" s="96">
        <f ca="1">IF(A1439&lt;$B$1,VLOOKUP(A1439,[1]DI!$A$4:$B$15000,2,FALSE),0)</f>
        <v>0.13650000000000001</v>
      </c>
      <c r="E1439" s="95">
        <f t="shared" ca="1" si="339"/>
        <v>5.0788000000000005E-4</v>
      </c>
      <c r="F1439" s="97">
        <f t="shared" si="336"/>
        <v>1.0925</v>
      </c>
      <c r="G1439" s="98">
        <f t="shared" ca="1" si="340"/>
        <v>1.0005548589</v>
      </c>
      <c r="H1439" s="95">
        <f ca="1">TRUNC(PRODUCT(G$10:G1438),15)</f>
        <v>1.2810314326575201</v>
      </c>
      <c r="I1439" s="95">
        <f t="shared" ca="1" si="341"/>
        <v>1.1969626721736999</v>
      </c>
      <c r="J1439" s="95">
        <f t="shared" ca="1" si="342"/>
        <v>1.0702350700000001</v>
      </c>
      <c r="K1439" s="95">
        <f t="shared" ca="1" si="343"/>
        <v>35.117534999999997</v>
      </c>
      <c r="L1439" s="99">
        <f>IF(VLOOKUP(A1439,$U$12:$AD$125,8)=VLOOKUP(A1438,$U$12:$AD$125,8),0,VLOOKUP(A1439,U$12:$AD$125,8))</f>
        <v>8</v>
      </c>
      <c r="M1439" s="100">
        <f>IF(L1439&gt;0,VLOOKUP(L1439,T$12:$AC$125,7),0)</f>
        <v>1</v>
      </c>
      <c r="N1439" s="95">
        <f t="shared" si="334"/>
        <v>500</v>
      </c>
      <c r="O1439" s="95">
        <f t="shared" ca="1" si="344"/>
        <v>535.11753499999998</v>
      </c>
      <c r="P1439" s="101" t="str">
        <f t="shared" si="345"/>
        <v>J=</v>
      </c>
      <c r="Q1439" s="102">
        <f t="shared" si="346"/>
        <v>44854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  <c r="FI1439" s="20"/>
      <c r="FJ1439" s="20"/>
      <c r="FK1439" s="20"/>
      <c r="FL1439" s="20"/>
      <c r="FM1439" s="20"/>
      <c r="FN1439" s="20"/>
      <c r="FO1439" s="20"/>
      <c r="FP1439" s="20"/>
    </row>
    <row r="1440" spans="1:175" x14ac:dyDescent="0.2">
      <c r="A1440" s="93">
        <f t="shared" si="335"/>
        <v>44855</v>
      </c>
      <c r="B1440" s="94">
        <f t="shared" ca="1" si="337"/>
        <v>0</v>
      </c>
      <c r="C1440" s="95">
        <f t="shared" si="338"/>
        <v>0</v>
      </c>
      <c r="D1440" s="96">
        <f ca="1">IF(A1440&lt;$B$1,VLOOKUP(A1440,[1]DI!$A$4:$B$15000,2,FALSE),0)</f>
        <v>0.13650000000000001</v>
      </c>
      <c r="E1440" s="95">
        <f t="shared" ca="1" si="339"/>
        <v>5.0788000000000005E-4</v>
      </c>
      <c r="F1440" s="97">
        <f t="shared" si="336"/>
        <v>1.0925</v>
      </c>
      <c r="G1440" s="98">
        <f t="shared" ca="1" si="340"/>
        <v>1.0005548589</v>
      </c>
      <c r="H1440" s="95">
        <f ca="1">TRUNC(PRODUCT(G$10:G1439),15)</f>
        <v>1.2817422243491099</v>
      </c>
      <c r="I1440" s="95">
        <f t="shared" ca="1" si="341"/>
        <v>1.2810314326575201</v>
      </c>
      <c r="J1440" s="95">
        <f t="shared" ca="1" si="342"/>
        <v>1.00055486</v>
      </c>
      <c r="K1440" s="95">
        <f t="shared" ca="1" si="343"/>
        <v>0</v>
      </c>
      <c r="L1440" s="99">
        <f>IF(VLOOKUP(A1440,$U$12:$AD$125,8)=VLOOKUP(A1439,$U$12:$AD$125,8),0,VLOOKUP(A1440,U$12:$AD$125,8))</f>
        <v>0</v>
      </c>
      <c r="M1440" s="100">
        <f>IF(L1440&gt;0,VLOOKUP(L1440,T$12:$AC$125,7),0)</f>
        <v>0</v>
      </c>
      <c r="N1440" s="95">
        <f t="shared" si="334"/>
        <v>0</v>
      </c>
      <c r="O1440" s="95">
        <f t="shared" ca="1" si="344"/>
        <v>0</v>
      </c>
      <c r="P1440" s="101" t="str">
        <f t="shared" si="345"/>
        <v>J=</v>
      </c>
      <c r="Q1440" s="102">
        <f t="shared" si="346"/>
        <v>0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  <c r="FI1440" s="20"/>
      <c r="FJ1440" s="20"/>
      <c r="FK1440" s="20"/>
      <c r="FL1440" s="20"/>
      <c r="FM1440" s="20"/>
      <c r="FN1440" s="20"/>
      <c r="FO1440" s="20"/>
      <c r="FP1440" s="20"/>
    </row>
    <row r="1441" spans="1:172" x14ac:dyDescent="0.2">
      <c r="A1441" s="93">
        <f t="shared" si="335"/>
        <v>44856</v>
      </c>
      <c r="B1441" s="94">
        <f t="shared" ca="1" si="337"/>
        <v>0</v>
      </c>
      <c r="C1441" s="95">
        <f t="shared" si="338"/>
        <v>0</v>
      </c>
      <c r="D1441" s="96">
        <f ca="1">IF(A1441&lt;$B$1,VLOOKUP(A1441,[1]DI!$A$4:$B$15000,2,FALSE),0)</f>
        <v>0</v>
      </c>
      <c r="E1441" s="95">
        <f t="shared" ca="1" si="339"/>
        <v>0</v>
      </c>
      <c r="F1441" s="97">
        <f t="shared" si="336"/>
        <v>1.0925</v>
      </c>
      <c r="G1441" s="98">
        <f t="shared" ca="1" si="340"/>
        <v>1</v>
      </c>
      <c r="H1441" s="95">
        <f ca="1">TRUNC(PRODUCT(G$10:G1440),15)</f>
        <v>1.2824534104298</v>
      </c>
      <c r="I1441" s="95">
        <f t="shared" ca="1" si="341"/>
        <v>1.2810314326575201</v>
      </c>
      <c r="J1441" s="95">
        <f t="shared" ca="1" si="342"/>
        <v>1.00111003</v>
      </c>
      <c r="K1441" s="95">
        <f t="shared" ca="1" si="343"/>
        <v>0</v>
      </c>
      <c r="L1441" s="99">
        <f>IF(VLOOKUP(A1441,$U$12:$AD$125,8)=VLOOKUP(A1440,$U$12:$AD$125,8),0,VLOOKUP(A1441,U$12:$AD$125,8))</f>
        <v>0</v>
      </c>
      <c r="M1441" s="100">
        <f>IF(L1441&gt;0,VLOOKUP(L1441,T$12:$AC$125,7),0)</f>
        <v>0</v>
      </c>
      <c r="N1441" s="95">
        <f t="shared" si="334"/>
        <v>0</v>
      </c>
      <c r="O1441" s="95">
        <f t="shared" ca="1" si="344"/>
        <v>0</v>
      </c>
      <c r="P1441" s="101" t="str">
        <f t="shared" si="345"/>
        <v>J=</v>
      </c>
      <c r="Q1441" s="102">
        <f t="shared" si="346"/>
        <v>0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  <c r="FI1441" s="20"/>
      <c r="FJ1441" s="20"/>
      <c r="FK1441" s="20"/>
      <c r="FL1441" s="20"/>
      <c r="FM1441" s="20"/>
      <c r="FN1441" s="20"/>
      <c r="FO1441" s="20"/>
      <c r="FP1441" s="20"/>
    </row>
    <row r="1442" spans="1:172" x14ac:dyDescent="0.2">
      <c r="A1442" s="93">
        <f t="shared" si="335"/>
        <v>44857</v>
      </c>
      <c r="B1442" s="94">
        <f t="shared" ca="1" si="337"/>
        <v>0</v>
      </c>
      <c r="C1442" s="95">
        <f t="shared" si="338"/>
        <v>0</v>
      </c>
      <c r="D1442" s="96">
        <f ca="1">IF(A1442&lt;$B$1,VLOOKUP(A1442,[1]DI!$A$4:$B$15000,2,FALSE),0)</f>
        <v>0</v>
      </c>
      <c r="E1442" s="95">
        <f t="shared" ca="1" si="339"/>
        <v>0</v>
      </c>
      <c r="F1442" s="97">
        <f t="shared" si="336"/>
        <v>1.0925</v>
      </c>
      <c r="G1442" s="98">
        <f t="shared" ca="1" si="340"/>
        <v>1</v>
      </c>
      <c r="H1442" s="95">
        <f ca="1">TRUNC(PRODUCT(G$10:G1441),15)</f>
        <v>1.2824534104298</v>
      </c>
      <c r="I1442" s="95">
        <f t="shared" ca="1" si="341"/>
        <v>1.2810314326575201</v>
      </c>
      <c r="J1442" s="95">
        <f t="shared" ca="1" si="342"/>
        <v>1.00111003</v>
      </c>
      <c r="K1442" s="95">
        <f t="shared" ca="1" si="343"/>
        <v>0</v>
      </c>
      <c r="L1442" s="99">
        <f>IF(VLOOKUP(A1442,$U$12:$AD$125,8)=VLOOKUP(A1441,$U$12:$AD$125,8),0,VLOOKUP(A1442,U$12:$AD$125,8))</f>
        <v>0</v>
      </c>
      <c r="M1442" s="100">
        <f>IF(L1442&gt;0,VLOOKUP(L1442,T$12:$AC$125,7),0)</f>
        <v>0</v>
      </c>
      <c r="N1442" s="95">
        <f t="shared" si="334"/>
        <v>0</v>
      </c>
      <c r="O1442" s="95">
        <f t="shared" ca="1" si="344"/>
        <v>0</v>
      </c>
      <c r="P1442" s="101" t="str">
        <f t="shared" si="345"/>
        <v>J=</v>
      </c>
      <c r="Q1442" s="102">
        <f t="shared" si="346"/>
        <v>0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  <c r="FI1442" s="20"/>
      <c r="FJ1442" s="20"/>
      <c r="FK1442" s="20"/>
      <c r="FL1442" s="20"/>
      <c r="FM1442" s="20"/>
      <c r="FN1442" s="20"/>
      <c r="FO1442" s="20"/>
      <c r="FP1442" s="20"/>
    </row>
    <row r="1443" spans="1:172" x14ac:dyDescent="0.2">
      <c r="A1443" s="93">
        <f t="shared" si="335"/>
        <v>44858</v>
      </c>
      <c r="B1443" s="94">
        <f t="shared" ca="1" si="337"/>
        <v>0</v>
      </c>
      <c r="C1443" s="95">
        <f t="shared" si="338"/>
        <v>0</v>
      </c>
      <c r="D1443" s="96">
        <f ca="1">IF(A1443&lt;$B$1,VLOOKUP(A1443,[1]DI!$A$4:$B$15000,2,FALSE),0)</f>
        <v>0.13650000000000001</v>
      </c>
      <c r="E1443" s="95">
        <f t="shared" ca="1" si="339"/>
        <v>5.0788000000000005E-4</v>
      </c>
      <c r="F1443" s="97">
        <f t="shared" si="336"/>
        <v>1.0925</v>
      </c>
      <c r="G1443" s="98">
        <f t="shared" ca="1" si="340"/>
        <v>1.0005548589</v>
      </c>
      <c r="H1443" s="95">
        <f ca="1">TRUNC(PRODUCT(G$10:G1442),15)</f>
        <v>1.2824534104298</v>
      </c>
      <c r="I1443" s="95">
        <f t="shared" ca="1" si="341"/>
        <v>1.2810314326575201</v>
      </c>
      <c r="J1443" s="95">
        <f t="shared" ca="1" si="342"/>
        <v>1.00111003</v>
      </c>
      <c r="K1443" s="95">
        <f t="shared" ca="1" si="343"/>
        <v>0</v>
      </c>
      <c r="L1443" s="99">
        <f>IF(VLOOKUP(A1443,$U$12:$AD$125,8)=VLOOKUP(A1442,$U$12:$AD$125,8),0,VLOOKUP(A1443,U$12:$AD$125,8))</f>
        <v>0</v>
      </c>
      <c r="M1443" s="100">
        <f>IF(L1443&gt;0,VLOOKUP(L1443,T$12:$AC$125,7),0)</f>
        <v>0</v>
      </c>
      <c r="N1443" s="95">
        <f t="shared" si="334"/>
        <v>0</v>
      </c>
      <c r="O1443" s="95">
        <f t="shared" ca="1" si="344"/>
        <v>0</v>
      </c>
      <c r="P1443" s="101" t="str">
        <f t="shared" si="345"/>
        <v>J=</v>
      </c>
      <c r="Q1443" s="102">
        <f t="shared" si="346"/>
        <v>0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  <c r="FI1443" s="20"/>
      <c r="FJ1443" s="20"/>
      <c r="FK1443" s="20"/>
      <c r="FL1443" s="20"/>
      <c r="FM1443" s="20"/>
      <c r="FN1443" s="20"/>
      <c r="FO1443" s="20"/>
      <c r="FP1443" s="20"/>
    </row>
    <row r="1444" spans="1:172" x14ac:dyDescent="0.2">
      <c r="A1444" s="93">
        <f t="shared" si="335"/>
        <v>44859</v>
      </c>
      <c r="B1444" s="94">
        <f t="shared" ca="1" si="337"/>
        <v>0</v>
      </c>
      <c r="C1444" s="95">
        <f t="shared" si="338"/>
        <v>0</v>
      </c>
      <c r="D1444" s="96">
        <f ca="1">IF(A1444&lt;$B$1,VLOOKUP(A1444,[1]DI!$A$4:$B$15000,2,FALSE),0)</f>
        <v>0.13650000000000001</v>
      </c>
      <c r="E1444" s="95">
        <f t="shared" ca="1" si="339"/>
        <v>5.0788000000000005E-4</v>
      </c>
      <c r="F1444" s="97">
        <f t="shared" si="336"/>
        <v>1.0925</v>
      </c>
      <c r="G1444" s="98">
        <f t="shared" ca="1" si="340"/>
        <v>1.0005548589</v>
      </c>
      <c r="H1444" s="95">
        <f ca="1">TRUNC(PRODUCT(G$10:G1443),15)</f>
        <v>1.28316499111841</v>
      </c>
      <c r="I1444" s="95">
        <f t="shared" ca="1" si="341"/>
        <v>1.2810314326575201</v>
      </c>
      <c r="J1444" s="95">
        <f t="shared" ca="1" si="342"/>
        <v>1.0016655000000001</v>
      </c>
      <c r="K1444" s="95">
        <f t="shared" ca="1" si="343"/>
        <v>0</v>
      </c>
      <c r="L1444" s="99">
        <f>IF(VLOOKUP(A1444,$U$12:$AD$125,8)=VLOOKUP(A1443,$U$12:$AD$125,8),0,VLOOKUP(A1444,U$12:$AD$125,8))</f>
        <v>0</v>
      </c>
      <c r="M1444" s="100">
        <f>IF(L1444&gt;0,VLOOKUP(L1444,T$12:$AC$125,7),0)</f>
        <v>0</v>
      </c>
      <c r="N1444" s="95">
        <f t="shared" si="334"/>
        <v>0</v>
      </c>
      <c r="O1444" s="95">
        <f t="shared" ca="1" si="344"/>
        <v>0</v>
      </c>
      <c r="P1444" s="101" t="str">
        <f t="shared" si="345"/>
        <v>J=</v>
      </c>
      <c r="Q1444" s="102">
        <f t="shared" si="346"/>
        <v>0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  <c r="FI1444" s="20"/>
      <c r="FJ1444" s="20"/>
      <c r="FK1444" s="20"/>
      <c r="FL1444" s="20"/>
      <c r="FM1444" s="20"/>
      <c r="FN1444" s="20"/>
      <c r="FO1444" s="20"/>
      <c r="FP1444" s="20"/>
    </row>
    <row r="1445" spans="1:172" x14ac:dyDescent="0.2">
      <c r="A1445" s="93">
        <f t="shared" si="335"/>
        <v>44860</v>
      </c>
      <c r="B1445" s="94">
        <f t="shared" ca="1" si="337"/>
        <v>0</v>
      </c>
      <c r="C1445" s="95">
        <f t="shared" si="338"/>
        <v>0</v>
      </c>
      <c r="D1445" s="96">
        <f ca="1">IF(A1445&lt;$B$1,VLOOKUP(A1445,[1]DI!$A$4:$B$15000,2,FALSE),0)</f>
        <v>0.13650000000000001</v>
      </c>
      <c r="E1445" s="95">
        <f t="shared" ca="1" si="339"/>
        <v>5.0788000000000005E-4</v>
      </c>
      <c r="F1445" s="97">
        <f t="shared" si="336"/>
        <v>1.0925</v>
      </c>
      <c r="G1445" s="98">
        <f t="shared" ca="1" si="340"/>
        <v>1.0005548589</v>
      </c>
      <c r="H1445" s="95">
        <f ca="1">TRUNC(PRODUCT(G$10:G1444),15)</f>
        <v>1.2838769666339001</v>
      </c>
      <c r="I1445" s="95">
        <f t="shared" ca="1" si="341"/>
        <v>1.2810314326575201</v>
      </c>
      <c r="J1445" s="95">
        <f t="shared" ca="1" si="342"/>
        <v>1.0022212800000001</v>
      </c>
      <c r="K1445" s="95">
        <f t="shared" ca="1" si="343"/>
        <v>0</v>
      </c>
      <c r="L1445" s="99">
        <f>IF(VLOOKUP(A1445,$U$12:$AD$125,8)=VLOOKUP(A1444,$U$12:$AD$125,8),0,VLOOKUP(A1445,U$12:$AD$125,8))</f>
        <v>0</v>
      </c>
      <c r="M1445" s="100">
        <f>IF(L1445&gt;0,VLOOKUP(L1445,T$12:$AC$125,7),0)</f>
        <v>0</v>
      </c>
      <c r="N1445" s="95">
        <f t="shared" si="334"/>
        <v>0</v>
      </c>
      <c r="O1445" s="95">
        <f t="shared" ca="1" si="344"/>
        <v>0</v>
      </c>
      <c r="P1445" s="101" t="str">
        <f t="shared" si="345"/>
        <v>J=</v>
      </c>
      <c r="Q1445" s="102">
        <f t="shared" si="346"/>
        <v>0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  <c r="FI1445" s="20"/>
      <c r="FJ1445" s="20"/>
      <c r="FK1445" s="20"/>
      <c r="FL1445" s="20"/>
      <c r="FM1445" s="20"/>
      <c r="FN1445" s="20"/>
      <c r="FO1445" s="20"/>
      <c r="FP1445" s="20"/>
    </row>
    <row r="1446" spans="1:172" x14ac:dyDescent="0.2">
      <c r="A1446" s="93">
        <f t="shared" si="335"/>
        <v>44861</v>
      </c>
      <c r="B1446" s="94">
        <f t="shared" ca="1" si="337"/>
        <v>0</v>
      </c>
      <c r="C1446" s="95">
        <f t="shared" si="338"/>
        <v>0</v>
      </c>
      <c r="D1446" s="96">
        <f ca="1">IF(A1446&lt;$B$1,VLOOKUP(A1446,[1]DI!$A$4:$B$15000,2,FALSE),0)</f>
        <v>0.13650000000000001</v>
      </c>
      <c r="E1446" s="95">
        <f t="shared" ca="1" si="339"/>
        <v>5.0788000000000005E-4</v>
      </c>
      <c r="F1446" s="97">
        <f t="shared" si="336"/>
        <v>1.0925</v>
      </c>
      <c r="G1446" s="98">
        <f t="shared" ca="1" si="340"/>
        <v>1.0005548589</v>
      </c>
      <c r="H1446" s="95">
        <f ca="1">TRUNC(PRODUCT(G$10:G1445),15)</f>
        <v>1.2845893371953401</v>
      </c>
      <c r="I1446" s="95">
        <f t="shared" ca="1" si="341"/>
        <v>1.2810314326575201</v>
      </c>
      <c r="J1446" s="95">
        <f t="shared" ca="1" si="342"/>
        <v>1.00277737</v>
      </c>
      <c r="K1446" s="95">
        <f t="shared" ca="1" si="343"/>
        <v>0</v>
      </c>
      <c r="L1446" s="99">
        <f>IF(VLOOKUP(A1446,$U$12:$AD$125,8)=VLOOKUP(A1445,$U$12:$AD$125,8),0,VLOOKUP(A1446,U$12:$AD$125,8))</f>
        <v>0</v>
      </c>
      <c r="M1446" s="100">
        <f>IF(L1446&gt;0,VLOOKUP(L1446,T$12:$AC$125,7),0)</f>
        <v>0</v>
      </c>
      <c r="N1446" s="95">
        <f t="shared" si="334"/>
        <v>0</v>
      </c>
      <c r="O1446" s="95">
        <f t="shared" ca="1" si="344"/>
        <v>0</v>
      </c>
      <c r="P1446" s="101" t="str">
        <f t="shared" si="345"/>
        <v>J=</v>
      </c>
      <c r="Q1446" s="102">
        <f t="shared" si="346"/>
        <v>0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  <c r="FI1446" s="20"/>
      <c r="FJ1446" s="20"/>
      <c r="FK1446" s="20"/>
      <c r="FL1446" s="20"/>
      <c r="FM1446" s="20"/>
      <c r="FN1446" s="20"/>
      <c r="FO1446" s="20"/>
      <c r="FP1446" s="20"/>
    </row>
    <row r="1447" spans="1:172" x14ac:dyDescent="0.2">
      <c r="A1447" s="93">
        <f t="shared" si="335"/>
        <v>44862</v>
      </c>
      <c r="B1447" s="94">
        <f t="shared" ca="1" si="337"/>
        <v>0</v>
      </c>
      <c r="C1447" s="95">
        <f t="shared" si="338"/>
        <v>0</v>
      </c>
      <c r="D1447" s="96">
        <f ca="1">IF(A1447&lt;$B$1,VLOOKUP(A1447,[1]DI!$A$4:$B$15000,2,FALSE),0)</f>
        <v>0.13650000000000001</v>
      </c>
      <c r="E1447" s="95">
        <f t="shared" ca="1" si="339"/>
        <v>5.0788000000000005E-4</v>
      </c>
      <c r="F1447" s="97">
        <f t="shared" si="336"/>
        <v>1.0925</v>
      </c>
      <c r="G1447" s="98">
        <f t="shared" ca="1" si="340"/>
        <v>1.0005548589</v>
      </c>
      <c r="H1447" s="95">
        <f ca="1">TRUNC(PRODUCT(G$10:G1446),15)</f>
        <v>1.28530210302193</v>
      </c>
      <c r="I1447" s="95">
        <f t="shared" ca="1" si="341"/>
        <v>1.2810314326575201</v>
      </c>
      <c r="J1447" s="95">
        <f t="shared" ca="1" si="342"/>
        <v>1.00333377</v>
      </c>
      <c r="K1447" s="95">
        <f t="shared" ca="1" si="343"/>
        <v>0</v>
      </c>
      <c r="L1447" s="99">
        <f>IF(VLOOKUP(A1447,$U$12:$AD$125,8)=VLOOKUP(A1446,$U$12:$AD$125,8),0,VLOOKUP(A1447,U$12:$AD$125,8))</f>
        <v>0</v>
      </c>
      <c r="M1447" s="100">
        <f>IF(L1447&gt;0,VLOOKUP(L1447,T$12:$AC$125,7),0)</f>
        <v>0</v>
      </c>
      <c r="N1447" s="95">
        <f t="shared" si="334"/>
        <v>0</v>
      </c>
      <c r="O1447" s="95">
        <f t="shared" ca="1" si="344"/>
        <v>0</v>
      </c>
      <c r="P1447" s="101" t="str">
        <f t="shared" si="345"/>
        <v>J=</v>
      </c>
      <c r="Q1447" s="102">
        <f t="shared" si="346"/>
        <v>0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  <c r="FI1447" s="20"/>
      <c r="FJ1447" s="20"/>
      <c r="FK1447" s="20"/>
      <c r="FL1447" s="20"/>
      <c r="FM1447" s="20"/>
      <c r="FN1447" s="20"/>
      <c r="FO1447" s="20"/>
      <c r="FP1447" s="20"/>
    </row>
    <row r="1448" spans="1:172" x14ac:dyDescent="0.2">
      <c r="A1448" s="93">
        <f t="shared" si="335"/>
        <v>44863</v>
      </c>
      <c r="B1448" s="94">
        <f t="shared" ca="1" si="337"/>
        <v>0</v>
      </c>
      <c r="C1448" s="95">
        <f t="shared" si="338"/>
        <v>0</v>
      </c>
      <c r="D1448" s="96">
        <f ca="1">IF(A1448&lt;$B$1,VLOOKUP(A1448,[1]DI!$A$4:$B$15000,2,FALSE),0)</f>
        <v>0</v>
      </c>
      <c r="E1448" s="95">
        <f t="shared" ca="1" si="339"/>
        <v>0</v>
      </c>
      <c r="F1448" s="97">
        <f t="shared" si="336"/>
        <v>1.0925</v>
      </c>
      <c r="G1448" s="98">
        <f t="shared" ca="1" si="340"/>
        <v>1</v>
      </c>
      <c r="H1448" s="95">
        <f ca="1">TRUNC(PRODUCT(G$10:G1447),15)</f>
        <v>1.2860152643329801</v>
      </c>
      <c r="I1448" s="95">
        <f t="shared" ca="1" si="341"/>
        <v>1.2810314326575201</v>
      </c>
      <c r="J1448" s="95">
        <f t="shared" ca="1" si="342"/>
        <v>1.0038904799999999</v>
      </c>
      <c r="K1448" s="95">
        <f t="shared" ca="1" si="343"/>
        <v>0</v>
      </c>
      <c r="L1448" s="99">
        <f>IF(VLOOKUP(A1448,$U$12:$AD$125,8)=VLOOKUP(A1447,$U$12:$AD$125,8),0,VLOOKUP(A1448,U$12:$AD$125,8))</f>
        <v>0</v>
      </c>
      <c r="M1448" s="100">
        <f>IF(L1448&gt;0,VLOOKUP(L1448,T$12:$AC$125,7),0)</f>
        <v>0</v>
      </c>
      <c r="N1448" s="95">
        <f t="shared" si="334"/>
        <v>0</v>
      </c>
      <c r="O1448" s="95">
        <f t="shared" ca="1" si="344"/>
        <v>0</v>
      </c>
      <c r="P1448" s="101" t="str">
        <f t="shared" si="345"/>
        <v>J=</v>
      </c>
      <c r="Q1448" s="102">
        <f t="shared" si="346"/>
        <v>0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  <c r="FI1448" s="20"/>
      <c r="FJ1448" s="20"/>
      <c r="FK1448" s="20"/>
      <c r="FL1448" s="20"/>
      <c r="FM1448" s="20"/>
      <c r="FN1448" s="20"/>
      <c r="FO1448" s="20"/>
      <c r="FP1448" s="20"/>
    </row>
    <row r="1449" spans="1:172" x14ac:dyDescent="0.2">
      <c r="A1449" s="93">
        <f t="shared" si="335"/>
        <v>44864</v>
      </c>
      <c r="B1449" s="94">
        <f t="shared" ca="1" si="337"/>
        <v>0</v>
      </c>
      <c r="C1449" s="95">
        <f t="shared" si="338"/>
        <v>0</v>
      </c>
      <c r="D1449" s="96">
        <f ca="1">IF(A1449&lt;$B$1,VLOOKUP(A1449,[1]DI!$A$4:$B$15000,2,FALSE),0)</f>
        <v>0</v>
      </c>
      <c r="E1449" s="95">
        <f t="shared" ca="1" si="339"/>
        <v>0</v>
      </c>
      <c r="F1449" s="97">
        <f t="shared" si="336"/>
        <v>1.0925</v>
      </c>
      <c r="G1449" s="98">
        <f t="shared" ca="1" si="340"/>
        <v>1</v>
      </c>
      <c r="H1449" s="95">
        <f ca="1">TRUNC(PRODUCT(G$10:G1448),15)</f>
        <v>1.2860152643329801</v>
      </c>
      <c r="I1449" s="95">
        <f t="shared" ca="1" si="341"/>
        <v>1.2810314326575201</v>
      </c>
      <c r="J1449" s="95">
        <f t="shared" ca="1" si="342"/>
        <v>1.0038904799999999</v>
      </c>
      <c r="K1449" s="95">
        <f t="shared" ca="1" si="343"/>
        <v>0</v>
      </c>
      <c r="L1449" s="99">
        <f>IF(VLOOKUP(A1449,$U$12:$AD$125,8)=VLOOKUP(A1448,$U$12:$AD$125,8),0,VLOOKUP(A1449,U$12:$AD$125,8))</f>
        <v>0</v>
      </c>
      <c r="M1449" s="100">
        <f>IF(L1449&gt;0,VLOOKUP(L1449,T$12:$AC$125,7),0)</f>
        <v>0</v>
      </c>
      <c r="N1449" s="95">
        <f t="shared" si="334"/>
        <v>0</v>
      </c>
      <c r="O1449" s="95">
        <f t="shared" ca="1" si="344"/>
        <v>0</v>
      </c>
      <c r="P1449" s="101" t="str">
        <f t="shared" si="345"/>
        <v>J=</v>
      </c>
      <c r="Q1449" s="102">
        <f t="shared" si="346"/>
        <v>0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  <c r="FI1449" s="20"/>
      <c r="FJ1449" s="20"/>
      <c r="FK1449" s="20"/>
      <c r="FL1449" s="20"/>
      <c r="FM1449" s="20"/>
      <c r="FN1449" s="20"/>
      <c r="FO1449" s="20"/>
      <c r="FP1449" s="20"/>
    </row>
    <row r="1450" spans="1:172" x14ac:dyDescent="0.2">
      <c r="A1450" s="93">
        <f t="shared" si="335"/>
        <v>44865</v>
      </c>
      <c r="B1450" s="94">
        <f t="shared" ca="1" si="337"/>
        <v>0</v>
      </c>
      <c r="C1450" s="95">
        <f t="shared" si="338"/>
        <v>0</v>
      </c>
      <c r="D1450" s="96">
        <f ca="1">IF(A1450&lt;$B$1,VLOOKUP(A1450,[1]DI!$A$4:$B$15000,2,FALSE),0)</f>
        <v>0.13650000000000001</v>
      </c>
      <c r="E1450" s="95">
        <f t="shared" ca="1" si="339"/>
        <v>5.0788000000000005E-4</v>
      </c>
      <c r="F1450" s="97">
        <f t="shared" si="336"/>
        <v>1.0925</v>
      </c>
      <c r="G1450" s="98">
        <f t="shared" ca="1" si="340"/>
        <v>1.0005548589</v>
      </c>
      <c r="H1450" s="95">
        <f ca="1">TRUNC(PRODUCT(G$10:G1449),15)</f>
        <v>1.2860152643329801</v>
      </c>
      <c r="I1450" s="95">
        <f t="shared" ca="1" si="341"/>
        <v>1.2810314326575201</v>
      </c>
      <c r="J1450" s="95">
        <f t="shared" ca="1" si="342"/>
        <v>1.0038904799999999</v>
      </c>
      <c r="K1450" s="95">
        <f t="shared" ca="1" si="343"/>
        <v>0</v>
      </c>
      <c r="L1450" s="99">
        <f>IF(VLOOKUP(A1450,$U$12:$AD$125,8)=VLOOKUP(A1449,$U$12:$AD$125,8),0,VLOOKUP(A1450,U$12:$AD$125,8))</f>
        <v>0</v>
      </c>
      <c r="M1450" s="100">
        <f>IF(L1450&gt;0,VLOOKUP(L1450,T$12:$AC$125,7),0)</f>
        <v>0</v>
      </c>
      <c r="N1450" s="95">
        <f t="shared" si="334"/>
        <v>0</v>
      </c>
      <c r="O1450" s="95">
        <f t="shared" ca="1" si="344"/>
        <v>0</v>
      </c>
      <c r="P1450" s="101" t="str">
        <f t="shared" si="345"/>
        <v>J=</v>
      </c>
      <c r="Q1450" s="102">
        <f t="shared" si="346"/>
        <v>0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  <c r="FI1450" s="20"/>
      <c r="FJ1450" s="20"/>
      <c r="FK1450" s="20"/>
      <c r="FL1450" s="20"/>
      <c r="FM1450" s="20"/>
      <c r="FN1450" s="20"/>
      <c r="FO1450" s="20"/>
      <c r="FP1450" s="20"/>
    </row>
    <row r="1451" spans="1:172" x14ac:dyDescent="0.2">
      <c r="A1451" s="93">
        <f t="shared" si="335"/>
        <v>44866</v>
      </c>
      <c r="B1451" s="94">
        <f t="shared" ca="1" si="337"/>
        <v>0</v>
      </c>
      <c r="C1451" s="95">
        <f t="shared" si="338"/>
        <v>0</v>
      </c>
      <c r="D1451" s="96">
        <f ca="1">IF(A1451&lt;$B$1,VLOOKUP(A1451,[1]DI!$A$4:$B$15000,2,FALSE),0)</f>
        <v>0.13650000000000001</v>
      </c>
      <c r="E1451" s="95">
        <f t="shared" ca="1" si="339"/>
        <v>5.0788000000000005E-4</v>
      </c>
      <c r="F1451" s="97">
        <f t="shared" si="336"/>
        <v>1.0925</v>
      </c>
      <c r="G1451" s="98">
        <f t="shared" ca="1" si="340"/>
        <v>1.0005548589</v>
      </c>
      <c r="H1451" s="95">
        <f ca="1">TRUNC(PRODUCT(G$10:G1450),15)</f>
        <v>1.28672882134793</v>
      </c>
      <c r="I1451" s="95">
        <f t="shared" ca="1" si="341"/>
        <v>1.2810314326575201</v>
      </c>
      <c r="J1451" s="95">
        <f t="shared" ca="1" si="342"/>
        <v>1.0044474999999999</v>
      </c>
      <c r="K1451" s="95">
        <f t="shared" ca="1" si="343"/>
        <v>0</v>
      </c>
      <c r="L1451" s="99">
        <f>IF(VLOOKUP(A1451,$U$12:$AD$125,8)=VLOOKUP(A1450,$U$12:$AD$125,8),0,VLOOKUP(A1451,U$12:$AD$125,8))</f>
        <v>0</v>
      </c>
      <c r="M1451" s="100">
        <f>IF(L1451&gt;0,VLOOKUP(L1451,T$12:$AC$125,7),0)</f>
        <v>0</v>
      </c>
      <c r="N1451" s="95">
        <f t="shared" si="334"/>
        <v>0</v>
      </c>
      <c r="O1451" s="95">
        <f t="shared" ca="1" si="344"/>
        <v>0</v>
      </c>
      <c r="P1451" s="101" t="str">
        <f t="shared" si="345"/>
        <v>J=</v>
      </c>
      <c r="Q1451" s="102">
        <f t="shared" si="346"/>
        <v>0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  <c r="FI1451" s="20"/>
      <c r="FJ1451" s="20"/>
      <c r="FK1451" s="20"/>
      <c r="FL1451" s="20"/>
      <c r="FM1451" s="20"/>
      <c r="FN1451" s="20"/>
      <c r="FO1451" s="20"/>
      <c r="FP1451" s="20"/>
    </row>
    <row r="1452" spans="1:172" x14ac:dyDescent="0.2">
      <c r="A1452" s="93">
        <f t="shared" si="335"/>
        <v>44867</v>
      </c>
      <c r="B1452" s="94">
        <f t="shared" ca="1" si="337"/>
        <v>0</v>
      </c>
      <c r="C1452" s="95">
        <f t="shared" si="338"/>
        <v>0</v>
      </c>
      <c r="D1452" s="96">
        <f ca="1">IF(A1452&lt;$B$1,VLOOKUP(A1452,[1]DI!$A$4:$B$15000,2,FALSE),0)</f>
        <v>0</v>
      </c>
      <c r="E1452" s="95">
        <f t="shared" ca="1" si="339"/>
        <v>0</v>
      </c>
      <c r="F1452" s="97">
        <f t="shared" si="336"/>
        <v>1.0925</v>
      </c>
      <c r="G1452" s="98">
        <f t="shared" ca="1" si="340"/>
        <v>1</v>
      </c>
      <c r="H1452" s="95">
        <f ca="1">TRUNC(PRODUCT(G$10:G1451),15)</f>
        <v>1.2874427742863499</v>
      </c>
      <c r="I1452" s="95">
        <f t="shared" ca="1" si="341"/>
        <v>1.2810314326575201</v>
      </c>
      <c r="J1452" s="95">
        <f t="shared" ca="1" si="342"/>
        <v>1.0050048300000001</v>
      </c>
      <c r="K1452" s="95">
        <f t="shared" ca="1" si="343"/>
        <v>0</v>
      </c>
      <c r="L1452" s="99">
        <f>IF(VLOOKUP(A1452,$U$12:$AD$125,8)=VLOOKUP(A1451,$U$12:$AD$125,8),0,VLOOKUP(A1452,U$12:$AD$125,8))</f>
        <v>0</v>
      </c>
      <c r="M1452" s="100">
        <f>IF(L1452&gt;0,VLOOKUP(L1452,T$12:$AC$125,7),0)</f>
        <v>0</v>
      </c>
      <c r="N1452" s="95">
        <f t="shared" si="334"/>
        <v>0</v>
      </c>
      <c r="O1452" s="95">
        <f t="shared" ca="1" si="344"/>
        <v>0</v>
      </c>
      <c r="P1452" s="101" t="str">
        <f t="shared" si="345"/>
        <v>J=</v>
      </c>
      <c r="Q1452" s="102">
        <f t="shared" si="346"/>
        <v>0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  <c r="FI1452" s="20"/>
      <c r="FJ1452" s="20"/>
      <c r="FK1452" s="20"/>
      <c r="FL1452" s="20"/>
      <c r="FM1452" s="20"/>
      <c r="FN1452" s="20"/>
      <c r="FO1452" s="20"/>
      <c r="FP1452" s="20"/>
    </row>
    <row r="1453" spans="1:172" x14ac:dyDescent="0.2">
      <c r="A1453" s="93">
        <f t="shared" si="335"/>
        <v>44868</v>
      </c>
      <c r="B1453" s="94">
        <f t="shared" ca="1" si="337"/>
        <v>0</v>
      </c>
      <c r="C1453" s="95">
        <f t="shared" si="338"/>
        <v>0</v>
      </c>
      <c r="D1453" s="96">
        <f ca="1">IF(A1453&lt;$B$1,VLOOKUP(A1453,[1]DI!$A$4:$B$15000,2,FALSE),0)</f>
        <v>0.13650000000000001</v>
      </c>
      <c r="E1453" s="95">
        <f t="shared" ca="1" si="339"/>
        <v>5.0788000000000005E-4</v>
      </c>
      <c r="F1453" s="97">
        <f t="shared" si="336"/>
        <v>1.0925</v>
      </c>
      <c r="G1453" s="98">
        <f t="shared" ca="1" si="340"/>
        <v>1.0005548589</v>
      </c>
      <c r="H1453" s="95">
        <f ca="1">TRUNC(PRODUCT(G$10:G1452),15)</f>
        <v>1.2874427742863499</v>
      </c>
      <c r="I1453" s="95">
        <f t="shared" ca="1" si="341"/>
        <v>1.2810314326575201</v>
      </c>
      <c r="J1453" s="95">
        <f t="shared" ca="1" si="342"/>
        <v>1.0050048300000001</v>
      </c>
      <c r="K1453" s="95">
        <f t="shared" ca="1" si="343"/>
        <v>0</v>
      </c>
      <c r="L1453" s="99">
        <f>IF(VLOOKUP(A1453,$U$12:$AD$125,8)=VLOOKUP(A1452,$U$12:$AD$125,8),0,VLOOKUP(A1453,U$12:$AD$125,8))</f>
        <v>0</v>
      </c>
      <c r="M1453" s="100">
        <f>IF(L1453&gt;0,VLOOKUP(L1453,T$12:$AC$125,7),0)</f>
        <v>0</v>
      </c>
      <c r="N1453" s="95">
        <f t="shared" si="334"/>
        <v>0</v>
      </c>
      <c r="O1453" s="95">
        <f t="shared" ca="1" si="344"/>
        <v>0</v>
      </c>
      <c r="P1453" s="101" t="str">
        <f t="shared" si="345"/>
        <v>J=</v>
      </c>
      <c r="Q1453" s="102">
        <f t="shared" si="346"/>
        <v>0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  <c r="FI1453" s="20"/>
      <c r="FJ1453" s="20"/>
      <c r="FK1453" s="20"/>
      <c r="FL1453" s="20"/>
      <c r="FM1453" s="20"/>
      <c r="FN1453" s="20"/>
      <c r="FO1453" s="20"/>
      <c r="FP1453" s="20"/>
    </row>
    <row r="1454" spans="1:172" x14ac:dyDescent="0.2">
      <c r="A1454" s="93">
        <f t="shared" si="335"/>
        <v>44869</v>
      </c>
      <c r="B1454" s="94">
        <f t="shared" ca="1" si="337"/>
        <v>0</v>
      </c>
      <c r="C1454" s="95">
        <f t="shared" si="338"/>
        <v>0</v>
      </c>
      <c r="D1454" s="96">
        <f ca="1">IF(A1454&lt;$B$1,VLOOKUP(A1454,[1]DI!$A$4:$B$15000,2,FALSE),0)</f>
        <v>0.13650000000000001</v>
      </c>
      <c r="E1454" s="95">
        <f t="shared" ca="1" si="339"/>
        <v>5.0788000000000005E-4</v>
      </c>
      <c r="F1454" s="97">
        <f t="shared" si="336"/>
        <v>1.0925</v>
      </c>
      <c r="G1454" s="98">
        <f t="shared" ca="1" si="340"/>
        <v>1.0005548589</v>
      </c>
      <c r="H1454" s="95">
        <f ca="1">TRUNC(PRODUCT(G$10:G1453),15)</f>
        <v>1.2881571233678999</v>
      </c>
      <c r="I1454" s="95">
        <f t="shared" ca="1" si="341"/>
        <v>1.2810314326575201</v>
      </c>
      <c r="J1454" s="95">
        <f t="shared" ca="1" si="342"/>
        <v>1.0055624599999999</v>
      </c>
      <c r="K1454" s="95">
        <f t="shared" ca="1" si="343"/>
        <v>0</v>
      </c>
      <c r="L1454" s="99">
        <f>IF(VLOOKUP(A1454,$U$12:$AD$125,8)=VLOOKUP(A1453,$U$12:$AD$125,8),0,VLOOKUP(A1454,U$12:$AD$125,8))</f>
        <v>0</v>
      </c>
      <c r="M1454" s="100">
        <f>IF(L1454&gt;0,VLOOKUP(L1454,T$12:$AC$125,7),0)</f>
        <v>0</v>
      </c>
      <c r="N1454" s="95">
        <f t="shared" si="334"/>
        <v>0</v>
      </c>
      <c r="O1454" s="95">
        <f t="shared" ca="1" si="344"/>
        <v>0</v>
      </c>
      <c r="P1454" s="101" t="str">
        <f t="shared" si="345"/>
        <v>J=</v>
      </c>
      <c r="Q1454" s="102">
        <f t="shared" si="346"/>
        <v>0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  <c r="FI1454" s="20"/>
      <c r="FJ1454" s="20"/>
      <c r="FK1454" s="20"/>
      <c r="FL1454" s="20"/>
      <c r="FM1454" s="20"/>
      <c r="FN1454" s="20"/>
      <c r="FO1454" s="20"/>
      <c r="FP1454" s="20"/>
    </row>
    <row r="1455" spans="1:172" x14ac:dyDescent="0.2">
      <c r="A1455" s="93">
        <f t="shared" si="335"/>
        <v>44870</v>
      </c>
      <c r="B1455" s="94">
        <f t="shared" ca="1" si="337"/>
        <v>0</v>
      </c>
      <c r="C1455" s="95">
        <f t="shared" si="338"/>
        <v>0</v>
      </c>
      <c r="D1455" s="96">
        <f ca="1">IF(A1455&lt;$B$1,VLOOKUP(A1455,[1]DI!$A$4:$B$15000,2,FALSE),0)</f>
        <v>0</v>
      </c>
      <c r="E1455" s="95">
        <f t="shared" ca="1" si="339"/>
        <v>0</v>
      </c>
      <c r="F1455" s="97">
        <f t="shared" si="336"/>
        <v>1.0925</v>
      </c>
      <c r="G1455" s="98">
        <f t="shared" ca="1" si="340"/>
        <v>1</v>
      </c>
      <c r="H1455" s="95">
        <f ca="1">TRUNC(PRODUCT(G$10:G1454),15)</f>
        <v>1.2888718688123999</v>
      </c>
      <c r="I1455" s="95">
        <f t="shared" ca="1" si="341"/>
        <v>1.2810314326575201</v>
      </c>
      <c r="J1455" s="95">
        <f t="shared" ca="1" si="342"/>
        <v>1.0061204100000001</v>
      </c>
      <c r="K1455" s="95">
        <f t="shared" ca="1" si="343"/>
        <v>0</v>
      </c>
      <c r="L1455" s="99">
        <f>IF(VLOOKUP(A1455,$U$12:$AD$125,8)=VLOOKUP(A1454,$U$12:$AD$125,8),0,VLOOKUP(A1455,U$12:$AD$125,8))</f>
        <v>0</v>
      </c>
      <c r="M1455" s="100">
        <f>IF(L1455&gt;0,VLOOKUP(L1455,T$12:$AC$125,7),0)</f>
        <v>0</v>
      </c>
      <c r="N1455" s="95">
        <f t="shared" si="334"/>
        <v>0</v>
      </c>
      <c r="O1455" s="95">
        <f t="shared" ca="1" si="344"/>
        <v>0</v>
      </c>
      <c r="P1455" s="101" t="str">
        <f t="shared" si="345"/>
        <v>J=</v>
      </c>
      <c r="Q1455" s="102">
        <f t="shared" si="346"/>
        <v>0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  <c r="FI1455" s="20"/>
      <c r="FJ1455" s="20"/>
      <c r="FK1455" s="20"/>
      <c r="FL1455" s="20"/>
      <c r="FM1455" s="20"/>
      <c r="FN1455" s="20"/>
      <c r="FO1455" s="20"/>
      <c r="FP1455" s="20"/>
    </row>
    <row r="1456" spans="1:172" x14ac:dyDescent="0.2">
      <c r="A1456" s="93">
        <f t="shared" si="335"/>
        <v>44871</v>
      </c>
      <c r="B1456" s="94">
        <f t="shared" ca="1" si="337"/>
        <v>0</v>
      </c>
      <c r="C1456" s="95">
        <f t="shared" si="338"/>
        <v>0</v>
      </c>
      <c r="D1456" s="96">
        <f ca="1">IF(A1456&lt;$B$1,VLOOKUP(A1456,[1]DI!$A$4:$B$15000,2,FALSE),0)</f>
        <v>0</v>
      </c>
      <c r="E1456" s="95">
        <f t="shared" ca="1" si="339"/>
        <v>0</v>
      </c>
      <c r="F1456" s="97">
        <f t="shared" si="336"/>
        <v>1.0925</v>
      </c>
      <c r="G1456" s="98">
        <f t="shared" ca="1" si="340"/>
        <v>1</v>
      </c>
      <c r="H1456" s="95">
        <f ca="1">TRUNC(PRODUCT(G$10:G1455),15)</f>
        <v>1.2888718688123999</v>
      </c>
      <c r="I1456" s="95">
        <f t="shared" ca="1" si="341"/>
        <v>1.2810314326575201</v>
      </c>
      <c r="J1456" s="95">
        <f t="shared" ca="1" si="342"/>
        <v>1.0061204100000001</v>
      </c>
      <c r="K1456" s="95">
        <f t="shared" ca="1" si="343"/>
        <v>0</v>
      </c>
      <c r="L1456" s="99">
        <f>IF(VLOOKUP(A1456,$U$12:$AD$125,8)=VLOOKUP(A1455,$U$12:$AD$125,8),0,VLOOKUP(A1456,U$12:$AD$125,8))</f>
        <v>0</v>
      </c>
      <c r="M1456" s="100">
        <f>IF(L1456&gt;0,VLOOKUP(L1456,T$12:$AC$125,7),0)</f>
        <v>0</v>
      </c>
      <c r="N1456" s="95">
        <f t="shared" si="334"/>
        <v>0</v>
      </c>
      <c r="O1456" s="95">
        <f t="shared" ca="1" si="344"/>
        <v>0</v>
      </c>
      <c r="P1456" s="101" t="str">
        <f t="shared" si="345"/>
        <v>J=</v>
      </c>
      <c r="Q1456" s="102">
        <f t="shared" si="346"/>
        <v>0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  <c r="FI1456" s="20"/>
      <c r="FJ1456" s="20"/>
      <c r="FK1456" s="20"/>
      <c r="FL1456" s="20"/>
      <c r="FM1456" s="20"/>
      <c r="FN1456" s="20"/>
      <c r="FO1456" s="20"/>
      <c r="FP1456" s="20"/>
    </row>
    <row r="1457" spans="1:172" x14ac:dyDescent="0.2">
      <c r="A1457" s="93">
        <f t="shared" si="335"/>
        <v>44872</v>
      </c>
      <c r="B1457" s="94">
        <f t="shared" ca="1" si="337"/>
        <v>0</v>
      </c>
      <c r="C1457" s="95">
        <f t="shared" si="338"/>
        <v>0</v>
      </c>
      <c r="D1457" s="96">
        <f ca="1">IF(A1457&lt;$B$1,VLOOKUP(A1457,[1]DI!$A$4:$B$15000,2,FALSE),0)</f>
        <v>0.13650000000000001</v>
      </c>
      <c r="E1457" s="95">
        <f t="shared" ca="1" si="339"/>
        <v>5.0788000000000005E-4</v>
      </c>
      <c r="F1457" s="97">
        <f t="shared" si="336"/>
        <v>1.0925</v>
      </c>
      <c r="G1457" s="98">
        <f t="shared" ca="1" si="340"/>
        <v>1.0005548589</v>
      </c>
      <c r="H1457" s="95">
        <f ca="1">TRUNC(PRODUCT(G$10:G1456),15)</f>
        <v>1.2888718688123999</v>
      </c>
      <c r="I1457" s="95">
        <f t="shared" ca="1" si="341"/>
        <v>1.2810314326575201</v>
      </c>
      <c r="J1457" s="95">
        <f t="shared" ca="1" si="342"/>
        <v>1.0061204100000001</v>
      </c>
      <c r="K1457" s="95">
        <f t="shared" ca="1" si="343"/>
        <v>0</v>
      </c>
      <c r="L1457" s="99">
        <f>IF(VLOOKUP(A1457,$U$12:$AD$125,8)=VLOOKUP(A1456,$U$12:$AD$125,8),0,VLOOKUP(A1457,U$12:$AD$125,8))</f>
        <v>0</v>
      </c>
      <c r="M1457" s="100">
        <f>IF(L1457&gt;0,VLOOKUP(L1457,T$12:$AC$125,7),0)</f>
        <v>0</v>
      </c>
      <c r="N1457" s="95">
        <f t="shared" si="334"/>
        <v>0</v>
      </c>
      <c r="O1457" s="95">
        <f t="shared" ca="1" si="344"/>
        <v>0</v>
      </c>
      <c r="P1457" s="101" t="str">
        <f t="shared" si="345"/>
        <v>J=</v>
      </c>
      <c r="Q1457" s="102">
        <f t="shared" si="346"/>
        <v>0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  <c r="FI1457" s="20"/>
      <c r="FJ1457" s="20"/>
      <c r="FK1457" s="20"/>
      <c r="FL1457" s="20"/>
      <c r="FM1457" s="20"/>
      <c r="FN1457" s="20"/>
      <c r="FO1457" s="20"/>
      <c r="FP1457" s="20"/>
    </row>
    <row r="1458" spans="1:172" x14ac:dyDescent="0.2">
      <c r="A1458" s="93">
        <f t="shared" si="335"/>
        <v>44873</v>
      </c>
      <c r="B1458" s="94">
        <f t="shared" ca="1" si="337"/>
        <v>0</v>
      </c>
      <c r="C1458" s="95">
        <f t="shared" si="338"/>
        <v>0</v>
      </c>
      <c r="D1458" s="96">
        <f ca="1">IF(A1458&lt;$B$1,VLOOKUP(A1458,[1]DI!$A$4:$B$15000,2,FALSE),0)</f>
        <v>0.13650000000000001</v>
      </c>
      <c r="E1458" s="95">
        <f t="shared" ca="1" si="339"/>
        <v>5.0788000000000005E-4</v>
      </c>
      <c r="F1458" s="97">
        <f t="shared" si="336"/>
        <v>1.0925</v>
      </c>
      <c r="G1458" s="98">
        <f t="shared" ca="1" si="340"/>
        <v>1.0005548589</v>
      </c>
      <c r="H1458" s="95">
        <f ca="1">TRUNC(PRODUCT(G$10:G1457),15)</f>
        <v>1.28958701083977</v>
      </c>
      <c r="I1458" s="95">
        <f t="shared" ca="1" si="341"/>
        <v>1.2810314326575201</v>
      </c>
      <c r="J1458" s="95">
        <f t="shared" ca="1" si="342"/>
        <v>1.0066786599999999</v>
      </c>
      <c r="K1458" s="95">
        <f t="shared" ca="1" si="343"/>
        <v>0</v>
      </c>
      <c r="L1458" s="99">
        <f>IF(VLOOKUP(A1458,$U$12:$AD$125,8)=VLOOKUP(A1457,$U$12:$AD$125,8),0,VLOOKUP(A1458,U$12:$AD$125,8))</f>
        <v>0</v>
      </c>
      <c r="M1458" s="100">
        <f>IF(L1458&gt;0,VLOOKUP(L1458,T$12:$AC$125,7),0)</f>
        <v>0</v>
      </c>
      <c r="N1458" s="95">
        <f t="shared" si="334"/>
        <v>0</v>
      </c>
      <c r="O1458" s="95">
        <f t="shared" ca="1" si="344"/>
        <v>0</v>
      </c>
      <c r="P1458" s="101" t="str">
        <f t="shared" si="345"/>
        <v>J=</v>
      </c>
      <c r="Q1458" s="102">
        <f t="shared" si="346"/>
        <v>0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  <c r="FI1458" s="20"/>
      <c r="FJ1458" s="20"/>
      <c r="FK1458" s="20"/>
      <c r="FL1458" s="20"/>
      <c r="FM1458" s="20"/>
      <c r="FN1458" s="20"/>
      <c r="FO1458" s="20"/>
      <c r="FP1458" s="20"/>
    </row>
    <row r="1459" spans="1:172" x14ac:dyDescent="0.2">
      <c r="A1459" s="93">
        <f t="shared" si="335"/>
        <v>44874</v>
      </c>
      <c r="B1459" s="94">
        <f t="shared" ca="1" si="337"/>
        <v>0</v>
      </c>
      <c r="C1459" s="95">
        <f t="shared" si="338"/>
        <v>0</v>
      </c>
      <c r="D1459" s="96">
        <f ca="1">IF(A1459&lt;$B$1,VLOOKUP(A1459,[1]DI!$A$4:$B$15000,2,FALSE),0)</f>
        <v>0.13650000000000001</v>
      </c>
      <c r="E1459" s="95">
        <f t="shared" ca="1" si="339"/>
        <v>5.0788000000000005E-4</v>
      </c>
      <c r="F1459" s="97">
        <f t="shared" si="336"/>
        <v>1.0925</v>
      </c>
      <c r="G1459" s="98">
        <f t="shared" ca="1" si="340"/>
        <v>1.0005548589</v>
      </c>
      <c r="H1459" s="95">
        <f ca="1">TRUNC(PRODUCT(G$10:G1458),15)</f>
        <v>1.29030254967006</v>
      </c>
      <c r="I1459" s="95">
        <f t="shared" ca="1" si="341"/>
        <v>1.2810314326575201</v>
      </c>
      <c r="J1459" s="95">
        <f t="shared" ca="1" si="342"/>
        <v>1.0072372300000001</v>
      </c>
      <c r="K1459" s="95">
        <f t="shared" ca="1" si="343"/>
        <v>0</v>
      </c>
      <c r="L1459" s="99">
        <f>IF(VLOOKUP(A1459,$U$12:$AD$125,8)=VLOOKUP(A1458,$U$12:$AD$125,8),0,VLOOKUP(A1459,U$12:$AD$125,8))</f>
        <v>0</v>
      </c>
      <c r="M1459" s="100">
        <f>IF(L1459&gt;0,VLOOKUP(L1459,T$12:$AC$125,7),0)</f>
        <v>0</v>
      </c>
      <c r="N1459" s="95">
        <f t="shared" si="334"/>
        <v>0</v>
      </c>
      <c r="O1459" s="95">
        <f t="shared" ca="1" si="344"/>
        <v>0</v>
      </c>
      <c r="P1459" s="101" t="str">
        <f t="shared" si="345"/>
        <v>J=</v>
      </c>
      <c r="Q1459" s="102">
        <f t="shared" si="346"/>
        <v>0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  <c r="FI1459" s="20"/>
      <c r="FJ1459" s="20"/>
      <c r="FK1459" s="20"/>
      <c r="FL1459" s="20"/>
      <c r="FM1459" s="20"/>
      <c r="FN1459" s="20"/>
      <c r="FO1459" s="20"/>
      <c r="FP1459" s="20"/>
    </row>
    <row r="1460" spans="1:172" x14ac:dyDescent="0.2">
      <c r="A1460" s="93">
        <f t="shared" si="335"/>
        <v>44875</v>
      </c>
      <c r="B1460" s="94">
        <f t="shared" ca="1" si="337"/>
        <v>0</v>
      </c>
      <c r="C1460" s="95">
        <f t="shared" si="338"/>
        <v>0</v>
      </c>
      <c r="D1460" s="96">
        <f ca="1">IF(A1460&lt;$B$1,VLOOKUP(A1460,[1]DI!$A$4:$B$15000,2,FALSE),0)</f>
        <v>0.13650000000000001</v>
      </c>
      <c r="E1460" s="95">
        <f t="shared" ca="1" si="339"/>
        <v>5.0788000000000005E-4</v>
      </c>
      <c r="F1460" s="97">
        <f t="shared" si="336"/>
        <v>1.0925</v>
      </c>
      <c r="G1460" s="98">
        <f t="shared" ca="1" si="340"/>
        <v>1.0005548589</v>
      </c>
      <c r="H1460" s="95">
        <f ca="1">TRUNC(PRODUCT(G$10:G1459),15)</f>
        <v>1.2910184855234299</v>
      </c>
      <c r="I1460" s="95">
        <f t="shared" ca="1" si="341"/>
        <v>1.2810314326575201</v>
      </c>
      <c r="J1460" s="95">
        <f t="shared" ca="1" si="342"/>
        <v>1.0077961</v>
      </c>
      <c r="K1460" s="95">
        <f t="shared" ca="1" si="343"/>
        <v>0</v>
      </c>
      <c r="L1460" s="99">
        <f>IF(VLOOKUP(A1460,$U$12:$AD$125,8)=VLOOKUP(A1459,$U$12:$AD$125,8),0,VLOOKUP(A1460,U$12:$AD$125,8))</f>
        <v>0</v>
      </c>
      <c r="M1460" s="100">
        <f>IF(L1460&gt;0,VLOOKUP(L1460,T$12:$AC$125,7),0)</f>
        <v>0</v>
      </c>
      <c r="N1460" s="95">
        <f t="shared" si="334"/>
        <v>0</v>
      </c>
      <c r="O1460" s="95">
        <f t="shared" ca="1" si="344"/>
        <v>0</v>
      </c>
      <c r="P1460" s="101" t="str">
        <f t="shared" si="345"/>
        <v>J=</v>
      </c>
      <c r="Q1460" s="102">
        <f t="shared" si="346"/>
        <v>0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  <c r="FI1460" s="20"/>
      <c r="FJ1460" s="20"/>
      <c r="FK1460" s="20"/>
      <c r="FL1460" s="20"/>
      <c r="FM1460" s="20"/>
      <c r="FN1460" s="20"/>
      <c r="FO1460" s="20"/>
      <c r="FP1460" s="20"/>
    </row>
    <row r="1461" spans="1:172" x14ac:dyDescent="0.2">
      <c r="A1461" s="93">
        <f t="shared" si="335"/>
        <v>44876</v>
      </c>
      <c r="B1461" s="94">
        <f t="shared" ca="1" si="337"/>
        <v>0</v>
      </c>
      <c r="C1461" s="95">
        <f t="shared" si="338"/>
        <v>0</v>
      </c>
      <c r="D1461" s="96">
        <f ca="1">IF(A1461&lt;$B$1,VLOOKUP(A1461,[1]DI!$A$4:$B$15000,2,FALSE),0)</f>
        <v>0.13650000000000001</v>
      </c>
      <c r="E1461" s="95">
        <f t="shared" ca="1" si="339"/>
        <v>5.0788000000000005E-4</v>
      </c>
      <c r="F1461" s="97">
        <f t="shared" si="336"/>
        <v>1.0925</v>
      </c>
      <c r="G1461" s="98">
        <f t="shared" ca="1" si="340"/>
        <v>1.0005548589</v>
      </c>
      <c r="H1461" s="95">
        <f ca="1">TRUNC(PRODUCT(G$10:G1460),15)</f>
        <v>1.29173481862019</v>
      </c>
      <c r="I1461" s="95">
        <f t="shared" ca="1" si="341"/>
        <v>1.2810314326575201</v>
      </c>
      <c r="J1461" s="95">
        <f t="shared" ca="1" si="342"/>
        <v>1.0083552899999999</v>
      </c>
      <c r="K1461" s="95">
        <f t="shared" ca="1" si="343"/>
        <v>0</v>
      </c>
      <c r="L1461" s="99">
        <f>IF(VLOOKUP(A1461,$U$12:$AD$125,8)=VLOOKUP(A1460,$U$12:$AD$125,8),0,VLOOKUP(A1461,U$12:$AD$125,8))</f>
        <v>0</v>
      </c>
      <c r="M1461" s="100">
        <f>IF(L1461&gt;0,VLOOKUP(L1461,T$12:$AC$125,7),0)</f>
        <v>0</v>
      </c>
      <c r="N1461" s="95">
        <f t="shared" si="334"/>
        <v>0</v>
      </c>
      <c r="O1461" s="95">
        <f t="shared" ca="1" si="344"/>
        <v>0</v>
      </c>
      <c r="P1461" s="101" t="str">
        <f t="shared" si="345"/>
        <v>J=</v>
      </c>
      <c r="Q1461" s="102">
        <f t="shared" si="346"/>
        <v>0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  <c r="FI1461" s="20"/>
      <c r="FJ1461" s="20"/>
      <c r="FK1461" s="20"/>
      <c r="FL1461" s="20"/>
      <c r="FM1461" s="20"/>
      <c r="FN1461" s="20"/>
      <c r="FO1461" s="20"/>
      <c r="FP1461" s="20"/>
    </row>
    <row r="1462" spans="1:172" x14ac:dyDescent="0.2">
      <c r="A1462" s="93">
        <f t="shared" si="335"/>
        <v>44877</v>
      </c>
      <c r="B1462" s="94">
        <f t="shared" ca="1" si="337"/>
        <v>0</v>
      </c>
      <c r="C1462" s="95">
        <f t="shared" si="338"/>
        <v>0</v>
      </c>
      <c r="D1462" s="96">
        <f ca="1">IF(A1462&lt;$B$1,VLOOKUP(A1462,[1]DI!$A$4:$B$15000,2,FALSE),0)</f>
        <v>0</v>
      </c>
      <c r="E1462" s="95">
        <f t="shared" ca="1" si="339"/>
        <v>0</v>
      </c>
      <c r="F1462" s="97">
        <f t="shared" si="336"/>
        <v>1.0925</v>
      </c>
      <c r="G1462" s="98">
        <f t="shared" ca="1" si="340"/>
        <v>1</v>
      </c>
      <c r="H1462" s="95">
        <f ca="1">TRUNC(PRODUCT(G$10:G1461),15)</f>
        <v>1.29245154918074</v>
      </c>
      <c r="I1462" s="95">
        <f t="shared" ca="1" si="341"/>
        <v>1.2810314326575201</v>
      </c>
      <c r="J1462" s="95">
        <f t="shared" ca="1" si="342"/>
        <v>1.00891478</v>
      </c>
      <c r="K1462" s="95">
        <f t="shared" ca="1" si="343"/>
        <v>0</v>
      </c>
      <c r="L1462" s="99">
        <f>IF(VLOOKUP(A1462,$U$12:$AD$125,8)=VLOOKUP(A1461,$U$12:$AD$125,8),0,VLOOKUP(A1462,U$12:$AD$125,8))</f>
        <v>0</v>
      </c>
      <c r="M1462" s="100">
        <f>IF(L1462&gt;0,VLOOKUP(L1462,T$12:$AC$125,7),0)</f>
        <v>0</v>
      </c>
      <c r="N1462" s="95">
        <f t="shared" si="334"/>
        <v>0</v>
      </c>
      <c r="O1462" s="95">
        <f t="shared" ca="1" si="344"/>
        <v>0</v>
      </c>
      <c r="P1462" s="101" t="str">
        <f t="shared" si="345"/>
        <v>J=</v>
      </c>
      <c r="Q1462" s="102">
        <f t="shared" si="346"/>
        <v>0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  <c r="FI1462" s="20"/>
      <c r="FJ1462" s="20"/>
      <c r="FK1462" s="20"/>
      <c r="FL1462" s="20"/>
      <c r="FM1462" s="20"/>
      <c r="FN1462" s="20"/>
      <c r="FO1462" s="20"/>
      <c r="FP1462" s="20"/>
    </row>
    <row r="1463" spans="1:172" x14ac:dyDescent="0.2">
      <c r="A1463" s="93">
        <f t="shared" si="335"/>
        <v>44878</v>
      </c>
      <c r="B1463" s="94">
        <f t="shared" ca="1" si="337"/>
        <v>0</v>
      </c>
      <c r="C1463" s="95">
        <f t="shared" si="338"/>
        <v>0</v>
      </c>
      <c r="D1463" s="96">
        <f ca="1">IF(A1463&lt;$B$1,VLOOKUP(A1463,[1]DI!$A$4:$B$15000,2,FALSE),0)</f>
        <v>0</v>
      </c>
      <c r="E1463" s="95">
        <f t="shared" ca="1" si="339"/>
        <v>0</v>
      </c>
      <c r="F1463" s="97">
        <f t="shared" si="336"/>
        <v>1.0925</v>
      </c>
      <c r="G1463" s="98">
        <f t="shared" ca="1" si="340"/>
        <v>1</v>
      </c>
      <c r="H1463" s="95">
        <f ca="1">TRUNC(PRODUCT(G$10:G1462),15)</f>
        <v>1.29245154918074</v>
      </c>
      <c r="I1463" s="95">
        <f t="shared" ca="1" si="341"/>
        <v>1.2810314326575201</v>
      </c>
      <c r="J1463" s="95">
        <f t="shared" ca="1" si="342"/>
        <v>1.00891478</v>
      </c>
      <c r="K1463" s="95">
        <f t="shared" ca="1" si="343"/>
        <v>0</v>
      </c>
      <c r="L1463" s="99">
        <f>IF(VLOOKUP(A1463,$U$12:$AD$125,8)=VLOOKUP(A1462,$U$12:$AD$125,8),0,VLOOKUP(A1463,U$12:$AD$125,8))</f>
        <v>0</v>
      </c>
      <c r="M1463" s="100">
        <f>IF(L1463&gt;0,VLOOKUP(L1463,T$12:$AC$125,7),0)</f>
        <v>0</v>
      </c>
      <c r="N1463" s="95">
        <f t="shared" si="334"/>
        <v>0</v>
      </c>
      <c r="O1463" s="95">
        <f t="shared" ca="1" si="344"/>
        <v>0</v>
      </c>
      <c r="P1463" s="101" t="str">
        <f t="shared" si="345"/>
        <v>J=</v>
      </c>
      <c r="Q1463" s="102">
        <f t="shared" si="346"/>
        <v>0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  <c r="FI1463" s="20"/>
      <c r="FJ1463" s="20"/>
      <c r="FK1463" s="20"/>
      <c r="FL1463" s="20"/>
      <c r="FM1463" s="20"/>
      <c r="FN1463" s="20"/>
      <c r="FO1463" s="20"/>
      <c r="FP1463" s="20"/>
    </row>
    <row r="1464" spans="1:172" x14ac:dyDescent="0.2">
      <c r="A1464" s="93">
        <f t="shared" si="335"/>
        <v>44879</v>
      </c>
      <c r="B1464" s="94">
        <f t="shared" ca="1" si="337"/>
        <v>0</v>
      </c>
      <c r="C1464" s="95">
        <f t="shared" si="338"/>
        <v>0</v>
      </c>
      <c r="D1464" s="96">
        <f ca="1">IF(A1464&lt;$B$1,VLOOKUP(A1464,[1]DI!$A$4:$B$15000,2,FALSE),0)</f>
        <v>0.13650000000000001</v>
      </c>
      <c r="E1464" s="95">
        <f t="shared" ca="1" si="339"/>
        <v>5.0788000000000005E-4</v>
      </c>
      <c r="F1464" s="97">
        <f t="shared" si="336"/>
        <v>1.0925</v>
      </c>
      <c r="G1464" s="98">
        <f t="shared" ca="1" si="340"/>
        <v>1.0005548589</v>
      </c>
      <c r="H1464" s="95">
        <f ca="1">TRUNC(PRODUCT(G$10:G1463),15)</f>
        <v>1.29245154918074</v>
      </c>
      <c r="I1464" s="95">
        <f t="shared" ca="1" si="341"/>
        <v>1.2810314326575201</v>
      </c>
      <c r="J1464" s="95">
        <f t="shared" ca="1" si="342"/>
        <v>1.00891478</v>
      </c>
      <c r="K1464" s="95">
        <f t="shared" ca="1" si="343"/>
        <v>0</v>
      </c>
      <c r="L1464" s="99">
        <f>IF(VLOOKUP(A1464,$U$12:$AD$125,8)=VLOOKUP(A1463,$U$12:$AD$125,8),0,VLOOKUP(A1464,U$12:$AD$125,8))</f>
        <v>0</v>
      </c>
      <c r="M1464" s="100">
        <f>IF(L1464&gt;0,VLOOKUP(L1464,T$12:$AC$125,7),0)</f>
        <v>0</v>
      </c>
      <c r="N1464" s="95">
        <f t="shared" si="334"/>
        <v>0</v>
      </c>
      <c r="O1464" s="95">
        <f t="shared" ca="1" si="344"/>
        <v>0</v>
      </c>
      <c r="P1464" s="101" t="str">
        <f t="shared" si="345"/>
        <v>J=</v>
      </c>
      <c r="Q1464" s="102">
        <f t="shared" si="346"/>
        <v>0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  <c r="FI1464" s="20"/>
      <c r="FJ1464" s="20"/>
      <c r="FK1464" s="20"/>
      <c r="FL1464" s="20"/>
      <c r="FM1464" s="20"/>
      <c r="FN1464" s="20"/>
      <c r="FO1464" s="20"/>
      <c r="FP1464" s="20"/>
    </row>
    <row r="1465" spans="1:172" x14ac:dyDescent="0.2">
      <c r="A1465" s="93">
        <f t="shared" si="335"/>
        <v>44880</v>
      </c>
      <c r="B1465" s="94">
        <f t="shared" ca="1" si="337"/>
        <v>0</v>
      </c>
      <c r="C1465" s="95">
        <f t="shared" si="338"/>
        <v>0</v>
      </c>
      <c r="D1465" s="96">
        <f ca="1">IF(A1465&lt;$B$1,VLOOKUP(A1465,[1]DI!$A$4:$B$15000,2,FALSE),0)</f>
        <v>0</v>
      </c>
      <c r="E1465" s="95">
        <f t="shared" ca="1" si="339"/>
        <v>0</v>
      </c>
      <c r="F1465" s="97">
        <f t="shared" si="336"/>
        <v>1.0925</v>
      </c>
      <c r="G1465" s="98">
        <f t="shared" ca="1" si="340"/>
        <v>1</v>
      </c>
      <c r="H1465" s="95">
        <f ca="1">TRUNC(PRODUCT(G$10:G1464),15)</f>
        <v>1.2931686774256199</v>
      </c>
      <c r="I1465" s="95">
        <f t="shared" ca="1" si="341"/>
        <v>1.2810314326575201</v>
      </c>
      <c r="J1465" s="95">
        <f t="shared" ca="1" si="342"/>
        <v>1.0094745899999999</v>
      </c>
      <c r="K1465" s="95">
        <f t="shared" ca="1" si="343"/>
        <v>0</v>
      </c>
      <c r="L1465" s="99">
        <f>IF(VLOOKUP(A1465,$U$12:$AD$125,8)=VLOOKUP(A1464,$U$12:$AD$125,8),0,VLOOKUP(A1465,U$12:$AD$125,8))</f>
        <v>0</v>
      </c>
      <c r="M1465" s="100">
        <f>IF(L1465&gt;0,VLOOKUP(L1465,T$12:$AC$125,7),0)</f>
        <v>0</v>
      </c>
      <c r="N1465" s="95">
        <f t="shared" si="334"/>
        <v>0</v>
      </c>
      <c r="O1465" s="95">
        <f t="shared" ca="1" si="344"/>
        <v>0</v>
      </c>
      <c r="P1465" s="101" t="str">
        <f t="shared" si="345"/>
        <v>J=</v>
      </c>
      <c r="Q1465" s="102">
        <f t="shared" si="346"/>
        <v>0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  <c r="FI1465" s="20"/>
      <c r="FJ1465" s="20"/>
      <c r="FK1465" s="20"/>
      <c r="FL1465" s="20"/>
      <c r="FM1465" s="20"/>
      <c r="FN1465" s="20"/>
      <c r="FO1465" s="20"/>
      <c r="FP1465" s="20"/>
    </row>
    <row r="1466" spans="1:172" x14ac:dyDescent="0.2">
      <c r="A1466" s="93">
        <f t="shared" si="335"/>
        <v>44881</v>
      </c>
      <c r="B1466" s="94">
        <f t="shared" ca="1" si="337"/>
        <v>0</v>
      </c>
      <c r="C1466" s="95">
        <f t="shared" si="338"/>
        <v>0</v>
      </c>
      <c r="D1466" s="96">
        <f ca="1">IF(A1466&lt;$B$1,VLOOKUP(A1466,[1]DI!$A$4:$B$15000,2,FALSE),0)</f>
        <v>0.13650000000000001</v>
      </c>
      <c r="E1466" s="95">
        <f t="shared" ca="1" si="339"/>
        <v>5.0788000000000005E-4</v>
      </c>
      <c r="F1466" s="97">
        <f t="shared" si="336"/>
        <v>1.0925</v>
      </c>
      <c r="G1466" s="98">
        <f t="shared" ca="1" si="340"/>
        <v>1.0005548589</v>
      </c>
      <c r="H1466" s="95">
        <f ca="1">TRUNC(PRODUCT(G$10:G1465),15)</f>
        <v>1.2931686774256199</v>
      </c>
      <c r="I1466" s="95">
        <f t="shared" ca="1" si="341"/>
        <v>1.2810314326575201</v>
      </c>
      <c r="J1466" s="95">
        <f t="shared" ca="1" si="342"/>
        <v>1.0094745899999999</v>
      </c>
      <c r="K1466" s="95">
        <f t="shared" ca="1" si="343"/>
        <v>0</v>
      </c>
      <c r="L1466" s="99">
        <f>IF(VLOOKUP(A1466,$U$12:$AD$125,8)=VLOOKUP(A1465,$U$12:$AD$125,8),0,VLOOKUP(A1466,U$12:$AD$125,8))</f>
        <v>0</v>
      </c>
      <c r="M1466" s="100">
        <f>IF(L1466&gt;0,VLOOKUP(L1466,T$12:$AC$125,7),0)</f>
        <v>0</v>
      </c>
      <c r="N1466" s="95">
        <f t="shared" si="334"/>
        <v>0</v>
      </c>
      <c r="O1466" s="95">
        <f t="shared" ca="1" si="344"/>
        <v>0</v>
      </c>
      <c r="P1466" s="101" t="str">
        <f t="shared" si="345"/>
        <v>J=</v>
      </c>
      <c r="Q1466" s="102">
        <f t="shared" si="346"/>
        <v>0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  <c r="FI1466" s="20"/>
      <c r="FJ1466" s="20"/>
      <c r="FK1466" s="20"/>
      <c r="FL1466" s="20"/>
      <c r="FM1466" s="20"/>
      <c r="FN1466" s="20"/>
      <c r="FO1466" s="20"/>
      <c r="FP1466" s="20"/>
    </row>
    <row r="1467" spans="1:172" x14ac:dyDescent="0.2">
      <c r="A1467" s="93">
        <f t="shared" si="335"/>
        <v>44882</v>
      </c>
      <c r="B1467" s="94">
        <f t="shared" ca="1" si="337"/>
        <v>0</v>
      </c>
      <c r="C1467" s="95">
        <f t="shared" si="338"/>
        <v>0</v>
      </c>
      <c r="D1467" s="96">
        <f ca="1">IF(A1467&lt;$B$1,VLOOKUP(A1467,[1]DI!$A$4:$B$15000,2,FALSE),0)</f>
        <v>0.13650000000000001</v>
      </c>
      <c r="E1467" s="95">
        <f t="shared" ca="1" si="339"/>
        <v>5.0788000000000005E-4</v>
      </c>
      <c r="F1467" s="97">
        <f t="shared" si="336"/>
        <v>1.0925</v>
      </c>
      <c r="G1467" s="98">
        <f t="shared" ca="1" si="340"/>
        <v>1.0005548589</v>
      </c>
      <c r="H1467" s="95">
        <f ca="1">TRUNC(PRODUCT(G$10:G1466),15)</f>
        <v>1.2938862035755001</v>
      </c>
      <c r="I1467" s="95">
        <f t="shared" ca="1" si="341"/>
        <v>1.2810314326575201</v>
      </c>
      <c r="J1467" s="95">
        <f t="shared" ca="1" si="342"/>
        <v>1.0100347000000001</v>
      </c>
      <c r="K1467" s="95">
        <f t="shared" ca="1" si="343"/>
        <v>0</v>
      </c>
      <c r="L1467" s="99">
        <f>IF(VLOOKUP(A1467,$U$12:$AD$125,8)=VLOOKUP(A1466,$U$12:$AD$125,8),0,VLOOKUP(A1467,U$12:$AD$125,8))</f>
        <v>0</v>
      </c>
      <c r="M1467" s="100">
        <f>IF(L1467&gt;0,VLOOKUP(L1467,T$12:$AC$125,7),0)</f>
        <v>0</v>
      </c>
      <c r="N1467" s="95">
        <f t="shared" si="334"/>
        <v>0</v>
      </c>
      <c r="O1467" s="95">
        <f t="shared" ca="1" si="344"/>
        <v>0</v>
      </c>
      <c r="P1467" s="101" t="str">
        <f t="shared" si="345"/>
        <v>J=</v>
      </c>
      <c r="Q1467" s="102">
        <f t="shared" si="346"/>
        <v>0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  <c r="FI1467" s="20"/>
      <c r="FJ1467" s="20"/>
      <c r="FK1467" s="20"/>
      <c r="FL1467" s="20"/>
      <c r="FM1467" s="20"/>
      <c r="FN1467" s="20"/>
      <c r="FO1467" s="20"/>
      <c r="FP1467" s="20"/>
    </row>
    <row r="1468" spans="1:172" x14ac:dyDescent="0.2">
      <c r="A1468" s="93">
        <f t="shared" si="335"/>
        <v>44883</v>
      </c>
      <c r="B1468" s="94">
        <f t="shared" ca="1" si="337"/>
        <v>0</v>
      </c>
      <c r="C1468" s="95">
        <f t="shared" si="338"/>
        <v>0</v>
      </c>
      <c r="D1468" s="96">
        <f ca="1">IF(A1468&lt;$B$1,VLOOKUP(A1468,[1]DI!$A$4:$B$15000,2,FALSE),0)</f>
        <v>0.13650000000000001</v>
      </c>
      <c r="E1468" s="95">
        <f t="shared" ca="1" si="339"/>
        <v>5.0788000000000005E-4</v>
      </c>
      <c r="F1468" s="97">
        <f t="shared" si="336"/>
        <v>1.0925</v>
      </c>
      <c r="G1468" s="98">
        <f t="shared" ca="1" si="340"/>
        <v>1.0005548589</v>
      </c>
      <c r="H1468" s="95">
        <f ca="1">TRUNC(PRODUCT(G$10:G1467),15)</f>
        <v>1.29460412785114</v>
      </c>
      <c r="I1468" s="95">
        <f t="shared" ca="1" si="341"/>
        <v>1.2810314326575201</v>
      </c>
      <c r="J1468" s="95">
        <f t="shared" ca="1" si="342"/>
        <v>1.01059513</v>
      </c>
      <c r="K1468" s="95">
        <f t="shared" ca="1" si="343"/>
        <v>0</v>
      </c>
      <c r="L1468" s="99">
        <f>IF(VLOOKUP(A1468,$U$12:$AD$125,8)=VLOOKUP(A1467,$U$12:$AD$125,8),0,VLOOKUP(A1468,U$12:$AD$125,8))</f>
        <v>0</v>
      </c>
      <c r="M1468" s="100">
        <f>IF(L1468&gt;0,VLOOKUP(L1468,T$12:$AC$125,7),0)</f>
        <v>0</v>
      </c>
      <c r="N1468" s="95">
        <f t="shared" si="334"/>
        <v>0</v>
      </c>
      <c r="O1468" s="95">
        <f t="shared" ca="1" si="344"/>
        <v>0</v>
      </c>
      <c r="P1468" s="101" t="str">
        <f t="shared" si="345"/>
        <v>J=</v>
      </c>
      <c r="Q1468" s="102">
        <f t="shared" si="346"/>
        <v>0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  <c r="FI1468" s="20"/>
      <c r="FJ1468" s="20"/>
      <c r="FK1468" s="20"/>
      <c r="FL1468" s="20"/>
      <c r="FM1468" s="20"/>
      <c r="FN1468" s="20"/>
      <c r="FO1468" s="20"/>
      <c r="FP1468" s="20"/>
    </row>
    <row r="1469" spans="1:172" x14ac:dyDescent="0.2">
      <c r="A1469" s="93">
        <f t="shared" si="335"/>
        <v>44884</v>
      </c>
      <c r="B1469" s="94">
        <f t="shared" ca="1" si="337"/>
        <v>0</v>
      </c>
      <c r="C1469" s="95">
        <f t="shared" si="338"/>
        <v>0</v>
      </c>
      <c r="D1469" s="96">
        <f ca="1">IF(A1469&lt;$B$1,VLOOKUP(A1469,[1]DI!$A$4:$B$15000,2,FALSE),0)</f>
        <v>0</v>
      </c>
      <c r="E1469" s="95">
        <f t="shared" ca="1" si="339"/>
        <v>0</v>
      </c>
      <c r="F1469" s="97">
        <f t="shared" si="336"/>
        <v>1.0925</v>
      </c>
      <c r="G1469" s="98">
        <f t="shared" ca="1" si="340"/>
        <v>1</v>
      </c>
      <c r="H1469" s="95">
        <f ca="1">TRUNC(PRODUCT(G$10:G1468),15)</f>
        <v>1.29532245047345</v>
      </c>
      <c r="I1469" s="95">
        <f t="shared" ca="1" si="341"/>
        <v>1.2810314326575201</v>
      </c>
      <c r="J1469" s="95">
        <f t="shared" ca="1" si="342"/>
        <v>1.0111558700000001</v>
      </c>
      <c r="K1469" s="95">
        <f t="shared" ca="1" si="343"/>
        <v>0</v>
      </c>
      <c r="L1469" s="99">
        <f>IF(VLOOKUP(A1469,$U$12:$AD$125,8)=VLOOKUP(A1468,$U$12:$AD$125,8),0,VLOOKUP(A1469,U$12:$AD$125,8))</f>
        <v>0</v>
      </c>
      <c r="M1469" s="100">
        <f>IF(L1469&gt;0,VLOOKUP(L1469,T$12:$AC$125,7),0)</f>
        <v>0</v>
      </c>
      <c r="N1469" s="95">
        <f t="shared" si="334"/>
        <v>0</v>
      </c>
      <c r="O1469" s="95">
        <f t="shared" ca="1" si="344"/>
        <v>0</v>
      </c>
      <c r="P1469" s="101" t="str">
        <f t="shared" si="345"/>
        <v>J=</v>
      </c>
      <c r="Q1469" s="102">
        <f t="shared" si="346"/>
        <v>0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  <c r="FI1469" s="20"/>
      <c r="FJ1469" s="20"/>
      <c r="FK1469" s="20"/>
      <c r="FL1469" s="20"/>
      <c r="FM1469" s="20"/>
      <c r="FN1469" s="20"/>
      <c r="FO1469" s="20"/>
      <c r="FP1469" s="20"/>
    </row>
    <row r="1470" spans="1:172" x14ac:dyDescent="0.2">
      <c r="A1470" s="93">
        <f t="shared" si="335"/>
        <v>44885</v>
      </c>
      <c r="B1470" s="94">
        <f t="shared" ca="1" si="337"/>
        <v>0</v>
      </c>
      <c r="C1470" s="95">
        <f t="shared" si="338"/>
        <v>0</v>
      </c>
      <c r="D1470" s="96">
        <f ca="1">IF(A1470&lt;$B$1,VLOOKUP(A1470,[1]DI!$A$4:$B$15000,2,FALSE),0)</f>
        <v>0</v>
      </c>
      <c r="E1470" s="95">
        <f t="shared" ca="1" si="339"/>
        <v>0</v>
      </c>
      <c r="F1470" s="97">
        <f t="shared" si="336"/>
        <v>1.0925</v>
      </c>
      <c r="G1470" s="98">
        <f t="shared" ca="1" si="340"/>
        <v>1</v>
      </c>
      <c r="H1470" s="95">
        <f ca="1">TRUNC(PRODUCT(G$10:G1469),15)</f>
        <v>1.29532245047345</v>
      </c>
      <c r="I1470" s="95">
        <f t="shared" ca="1" si="341"/>
        <v>1.2810314326575201</v>
      </c>
      <c r="J1470" s="95">
        <f t="shared" ca="1" si="342"/>
        <v>1.0111558700000001</v>
      </c>
      <c r="K1470" s="95">
        <f t="shared" ca="1" si="343"/>
        <v>0</v>
      </c>
      <c r="L1470" s="99">
        <f>IF(VLOOKUP(A1470,$U$12:$AD$125,8)=VLOOKUP(A1469,$U$12:$AD$125,8),0,VLOOKUP(A1470,U$12:$AD$125,8))</f>
        <v>0</v>
      </c>
      <c r="M1470" s="100">
        <f>IF(L1470&gt;0,VLOOKUP(L1470,T$12:$AC$125,7),0)</f>
        <v>0</v>
      </c>
      <c r="N1470" s="95">
        <f t="shared" si="334"/>
        <v>0</v>
      </c>
      <c r="O1470" s="95">
        <f t="shared" ca="1" si="344"/>
        <v>0</v>
      </c>
      <c r="P1470" s="101" t="str">
        <f t="shared" si="345"/>
        <v>J=</v>
      </c>
      <c r="Q1470" s="102">
        <f t="shared" si="346"/>
        <v>0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  <c r="FI1470" s="20"/>
      <c r="FJ1470" s="20"/>
      <c r="FK1470" s="20"/>
      <c r="FL1470" s="20"/>
      <c r="FM1470" s="20"/>
      <c r="FN1470" s="20"/>
      <c r="FO1470" s="20"/>
      <c r="FP1470" s="20"/>
    </row>
    <row r="1471" spans="1:172" x14ac:dyDescent="0.2">
      <c r="A1471" s="93">
        <f t="shared" si="335"/>
        <v>44886</v>
      </c>
      <c r="B1471" s="94">
        <f t="shared" ca="1" si="337"/>
        <v>0</v>
      </c>
      <c r="C1471" s="95">
        <f t="shared" si="338"/>
        <v>0</v>
      </c>
      <c r="D1471" s="96">
        <f ca="1">IF(A1471&lt;$B$1,VLOOKUP(A1471,[1]DI!$A$4:$B$15000,2,FALSE),0)</f>
        <v>0.13650000000000001</v>
      </c>
      <c r="E1471" s="95">
        <f t="shared" ca="1" si="339"/>
        <v>5.0788000000000005E-4</v>
      </c>
      <c r="F1471" s="97">
        <f t="shared" si="336"/>
        <v>1.0925</v>
      </c>
      <c r="G1471" s="98">
        <f t="shared" ca="1" si="340"/>
        <v>1.0005548589</v>
      </c>
      <c r="H1471" s="95">
        <f ca="1">TRUNC(PRODUCT(G$10:G1470),15)</f>
        <v>1.29532245047345</v>
      </c>
      <c r="I1471" s="95">
        <f t="shared" ca="1" si="341"/>
        <v>1.2810314326575201</v>
      </c>
      <c r="J1471" s="95">
        <f t="shared" ca="1" si="342"/>
        <v>1.0111558700000001</v>
      </c>
      <c r="K1471" s="95">
        <f t="shared" ca="1" si="343"/>
        <v>0</v>
      </c>
      <c r="L1471" s="99">
        <f>IF(VLOOKUP(A1471,$U$12:$AD$125,8)=VLOOKUP(A1470,$U$12:$AD$125,8),0,VLOOKUP(A1471,U$12:$AD$125,8))</f>
        <v>0</v>
      </c>
      <c r="M1471" s="100">
        <f>IF(L1471&gt;0,VLOOKUP(L1471,T$12:$AC$125,7),0)</f>
        <v>0</v>
      </c>
      <c r="N1471" s="95">
        <f t="shared" si="334"/>
        <v>0</v>
      </c>
      <c r="O1471" s="95">
        <f t="shared" ca="1" si="344"/>
        <v>0</v>
      </c>
      <c r="P1471" s="101" t="str">
        <f t="shared" si="345"/>
        <v>J=</v>
      </c>
      <c r="Q1471" s="102">
        <f t="shared" si="346"/>
        <v>0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  <c r="FI1471" s="20"/>
      <c r="FJ1471" s="20"/>
      <c r="FK1471" s="20"/>
      <c r="FL1471" s="20"/>
      <c r="FM1471" s="20"/>
      <c r="FN1471" s="20"/>
      <c r="FO1471" s="20"/>
      <c r="FP1471" s="20"/>
    </row>
    <row r="1472" spans="1:172" x14ac:dyDescent="0.2">
      <c r="A1472" s="93">
        <f t="shared" si="335"/>
        <v>44887</v>
      </c>
      <c r="B1472" s="94">
        <f t="shared" ca="1" si="337"/>
        <v>0</v>
      </c>
      <c r="C1472" s="95">
        <f t="shared" si="338"/>
        <v>0</v>
      </c>
      <c r="D1472" s="96">
        <f ca="1">IF(A1472&lt;$B$1,VLOOKUP(A1472,[1]DI!$A$4:$B$15000,2,FALSE),0)</f>
        <v>0.13650000000000001</v>
      </c>
      <c r="E1472" s="95">
        <f t="shared" ca="1" si="339"/>
        <v>5.0788000000000005E-4</v>
      </c>
      <c r="F1472" s="97">
        <f t="shared" si="336"/>
        <v>1.0925</v>
      </c>
      <c r="G1472" s="98">
        <f t="shared" ca="1" si="340"/>
        <v>1.0005548589</v>
      </c>
      <c r="H1472" s="95">
        <f ca="1">TRUNC(PRODUCT(G$10:G1471),15)</f>
        <v>1.2960411716634701</v>
      </c>
      <c r="I1472" s="95">
        <f t="shared" ca="1" si="341"/>
        <v>1.2810314326575201</v>
      </c>
      <c r="J1472" s="95">
        <f t="shared" ca="1" si="342"/>
        <v>1.01171692</v>
      </c>
      <c r="K1472" s="95">
        <f t="shared" ca="1" si="343"/>
        <v>0</v>
      </c>
      <c r="L1472" s="99">
        <f>IF(VLOOKUP(A1472,$U$12:$AD$125,8)=VLOOKUP(A1471,$U$12:$AD$125,8),0,VLOOKUP(A1472,U$12:$AD$125,8))</f>
        <v>0</v>
      </c>
      <c r="M1472" s="100">
        <f>IF(L1472&gt;0,VLOOKUP(L1472,T$12:$AC$125,7),0)</f>
        <v>0</v>
      </c>
      <c r="N1472" s="95">
        <f t="shared" si="334"/>
        <v>0</v>
      </c>
      <c r="O1472" s="95">
        <f t="shared" ca="1" si="344"/>
        <v>0</v>
      </c>
      <c r="P1472" s="101" t="str">
        <f t="shared" si="345"/>
        <v>J=</v>
      </c>
      <c r="Q1472" s="102">
        <f t="shared" si="346"/>
        <v>0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  <c r="FI1472" s="20"/>
      <c r="FJ1472" s="20"/>
      <c r="FK1472" s="20"/>
      <c r="FL1472" s="20"/>
      <c r="FM1472" s="20"/>
      <c r="FN1472" s="20"/>
      <c r="FO1472" s="20"/>
      <c r="FP1472" s="20"/>
    </row>
    <row r="1473" spans="1:172" x14ac:dyDescent="0.2">
      <c r="A1473" s="93"/>
      <c r="B1473" s="94"/>
      <c r="C1473" s="95"/>
      <c r="D1473" s="96"/>
      <c r="E1473" s="95"/>
      <c r="F1473" s="97"/>
      <c r="G1473" s="98"/>
      <c r="H1473" s="95"/>
      <c r="I1473" s="95"/>
      <c r="J1473" s="95"/>
      <c r="K1473" s="95"/>
      <c r="L1473" s="99"/>
      <c r="M1473" s="100"/>
      <c r="N1473" s="95"/>
      <c r="O1473" s="95"/>
      <c r="P1473" s="101"/>
      <c r="Q1473" s="102"/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  <c r="FI1473" s="20"/>
      <c r="FJ1473" s="20"/>
      <c r="FK1473" s="20"/>
      <c r="FL1473" s="20"/>
      <c r="FM1473" s="20"/>
      <c r="FN1473" s="20"/>
      <c r="FO1473" s="20"/>
      <c r="FP1473" s="20"/>
    </row>
    <row r="1474" spans="1:172" x14ac:dyDescent="0.2">
      <c r="A1474" s="93"/>
      <c r="B1474" s="94"/>
      <c r="C1474" s="95"/>
      <c r="D1474" s="96"/>
      <c r="E1474" s="95"/>
      <c r="F1474" s="97"/>
      <c r="G1474" s="98"/>
      <c r="H1474" s="95"/>
      <c r="I1474" s="95"/>
      <c r="J1474" s="95"/>
      <c r="K1474" s="95"/>
      <c r="L1474" s="99"/>
      <c r="M1474" s="100"/>
      <c r="N1474" s="95"/>
      <c r="O1474" s="95"/>
      <c r="P1474" s="101"/>
      <c r="Q1474" s="102"/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  <c r="FI1474" s="20"/>
      <c r="FJ1474" s="20"/>
      <c r="FK1474" s="20"/>
      <c r="FL1474" s="20"/>
      <c r="FM1474" s="20"/>
      <c r="FN1474" s="20"/>
      <c r="FO1474" s="20"/>
      <c r="FP1474" s="20"/>
    </row>
    <row r="1475" spans="1:172" x14ac:dyDescent="0.2">
      <c r="A1475" s="93"/>
      <c r="B1475" s="94"/>
      <c r="C1475" s="95"/>
      <c r="D1475" s="96"/>
      <c r="E1475" s="95"/>
      <c r="F1475" s="97"/>
      <c r="G1475" s="98"/>
      <c r="H1475" s="95"/>
      <c r="I1475" s="95"/>
      <c r="J1475" s="95"/>
      <c r="K1475" s="95"/>
      <c r="L1475" s="99"/>
      <c r="M1475" s="100"/>
      <c r="N1475" s="95"/>
      <c r="O1475" s="95"/>
      <c r="P1475" s="101"/>
      <c r="Q1475" s="102"/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  <c r="FI1475" s="20"/>
      <c r="FJ1475" s="20"/>
      <c r="FK1475" s="20"/>
      <c r="FL1475" s="20"/>
      <c r="FM1475" s="20"/>
      <c r="FN1475" s="20"/>
      <c r="FO1475" s="20"/>
      <c r="FP1475" s="20"/>
    </row>
    <row r="1476" spans="1:172" x14ac:dyDescent="0.2">
      <c r="A1476" s="93"/>
      <c r="B1476" s="94"/>
      <c r="C1476" s="95"/>
      <c r="D1476" s="96"/>
      <c r="E1476" s="95"/>
      <c r="F1476" s="97"/>
      <c r="G1476" s="98"/>
      <c r="H1476" s="95"/>
      <c r="I1476" s="95"/>
      <c r="J1476" s="95"/>
      <c r="K1476" s="95"/>
      <c r="L1476" s="99"/>
      <c r="M1476" s="100"/>
      <c r="N1476" s="95"/>
      <c r="O1476" s="95"/>
      <c r="P1476" s="101"/>
      <c r="Q1476" s="102"/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  <c r="FI1476" s="20"/>
      <c r="FJ1476" s="20"/>
      <c r="FK1476" s="20"/>
      <c r="FL1476" s="20"/>
      <c r="FM1476" s="20"/>
      <c r="FN1476" s="20"/>
      <c r="FO1476" s="20"/>
      <c r="FP1476" s="20"/>
    </row>
    <row r="1477" spans="1:172" x14ac:dyDescent="0.2">
      <c r="A1477" s="93"/>
      <c r="B1477" s="94"/>
      <c r="C1477" s="95"/>
      <c r="D1477" s="96"/>
      <c r="E1477" s="95"/>
      <c r="F1477" s="97"/>
      <c r="G1477" s="98"/>
      <c r="H1477" s="95"/>
      <c r="I1477" s="95"/>
      <c r="J1477" s="95"/>
      <c r="K1477" s="95"/>
      <c r="L1477" s="99"/>
      <c r="M1477" s="100"/>
      <c r="N1477" s="95"/>
      <c r="O1477" s="95"/>
      <c r="P1477" s="101"/>
      <c r="Q1477" s="102"/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  <c r="FI1477" s="20"/>
      <c r="FJ1477" s="20"/>
      <c r="FK1477" s="20"/>
      <c r="FL1477" s="20"/>
      <c r="FM1477" s="20"/>
      <c r="FN1477" s="20"/>
      <c r="FO1477" s="20"/>
      <c r="FP1477" s="20"/>
    </row>
    <row r="1478" spans="1:172" x14ac:dyDescent="0.2">
      <c r="A1478" s="93"/>
      <c r="B1478" s="94"/>
      <c r="C1478" s="95"/>
      <c r="D1478" s="96"/>
      <c r="E1478" s="95"/>
      <c r="F1478" s="97"/>
      <c r="G1478" s="98"/>
      <c r="H1478" s="95"/>
      <c r="I1478" s="95"/>
      <c r="J1478" s="95"/>
      <c r="K1478" s="95"/>
      <c r="L1478" s="99"/>
      <c r="M1478" s="100"/>
      <c r="N1478" s="95"/>
      <c r="O1478" s="95"/>
      <c r="P1478" s="101"/>
      <c r="Q1478" s="10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  <c r="FI1478" s="20"/>
      <c r="FJ1478" s="20"/>
      <c r="FK1478" s="20"/>
      <c r="FL1478" s="20"/>
      <c r="FM1478" s="20"/>
      <c r="FN1478" s="20"/>
      <c r="FO1478" s="20"/>
      <c r="FP1478" s="20"/>
    </row>
    <row r="1479" spans="1:172" x14ac:dyDescent="0.2">
      <c r="A1479" s="93"/>
      <c r="B1479" s="94"/>
      <c r="C1479" s="95"/>
      <c r="D1479" s="96"/>
      <c r="E1479" s="95"/>
      <c r="F1479" s="97"/>
      <c r="G1479" s="98"/>
      <c r="H1479" s="95"/>
      <c r="I1479" s="95"/>
      <c r="J1479" s="95"/>
      <c r="K1479" s="95"/>
      <c r="L1479" s="99"/>
      <c r="M1479" s="100"/>
      <c r="N1479" s="95"/>
      <c r="O1479" s="95"/>
      <c r="P1479" s="101"/>
      <c r="Q1479" s="102"/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  <c r="FI1479" s="20"/>
      <c r="FJ1479" s="20"/>
      <c r="FK1479" s="20"/>
      <c r="FL1479" s="20"/>
      <c r="FM1479" s="20"/>
      <c r="FN1479" s="20"/>
      <c r="FO1479" s="20"/>
      <c r="FP1479" s="20"/>
    </row>
    <row r="1480" spans="1:172" x14ac:dyDescent="0.2">
      <c r="A1480" s="93"/>
      <c r="B1480" s="94"/>
      <c r="C1480" s="95"/>
      <c r="D1480" s="96"/>
      <c r="E1480" s="95"/>
      <c r="F1480" s="97"/>
      <c r="G1480" s="98"/>
      <c r="H1480" s="95"/>
      <c r="I1480" s="95"/>
      <c r="J1480" s="95"/>
      <c r="K1480" s="95"/>
      <c r="L1480" s="99"/>
      <c r="M1480" s="100"/>
      <c r="N1480" s="95"/>
      <c r="O1480" s="95"/>
      <c r="P1480" s="101"/>
      <c r="Q1480" s="102"/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  <c r="FI1480" s="20"/>
      <c r="FJ1480" s="20"/>
      <c r="FK1480" s="20"/>
      <c r="FL1480" s="20"/>
      <c r="FM1480" s="20"/>
      <c r="FN1480" s="20"/>
      <c r="FO1480" s="20"/>
      <c r="FP1480" s="20"/>
    </row>
    <row r="1481" spans="1:172" x14ac:dyDescent="0.2">
      <c r="A1481" s="93"/>
      <c r="B1481" s="94"/>
      <c r="C1481" s="95"/>
      <c r="D1481" s="96"/>
      <c r="E1481" s="95"/>
      <c r="F1481" s="97"/>
      <c r="G1481" s="98"/>
      <c r="H1481" s="95"/>
      <c r="I1481" s="95"/>
      <c r="J1481" s="95"/>
      <c r="K1481" s="95"/>
      <c r="L1481" s="99"/>
      <c r="M1481" s="100"/>
      <c r="N1481" s="95"/>
      <c r="O1481" s="95"/>
      <c r="P1481" s="101"/>
      <c r="Q1481" s="102"/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  <c r="FI1481" s="20"/>
      <c r="FJ1481" s="20"/>
      <c r="FK1481" s="20"/>
      <c r="FL1481" s="20"/>
      <c r="FM1481" s="20"/>
      <c r="FN1481" s="20"/>
      <c r="FO1481" s="20"/>
      <c r="FP1481" s="20"/>
    </row>
    <row r="1482" spans="1:172" x14ac:dyDescent="0.2">
      <c r="A1482" s="93"/>
      <c r="B1482" s="94"/>
      <c r="C1482" s="95"/>
      <c r="D1482" s="96"/>
      <c r="E1482" s="95"/>
      <c r="F1482" s="97"/>
      <c r="G1482" s="98"/>
      <c r="H1482" s="95"/>
      <c r="I1482" s="95"/>
      <c r="J1482" s="95"/>
      <c r="K1482" s="95"/>
      <c r="L1482" s="99"/>
      <c r="M1482" s="100"/>
      <c r="N1482" s="95"/>
      <c r="O1482" s="95"/>
      <c r="P1482" s="101"/>
      <c r="Q1482" s="102"/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  <c r="FI1482" s="20"/>
      <c r="FJ1482" s="20"/>
      <c r="FK1482" s="20"/>
      <c r="FL1482" s="20"/>
      <c r="FM1482" s="20"/>
      <c r="FN1482" s="20"/>
      <c r="FO1482" s="20"/>
      <c r="FP1482" s="20"/>
    </row>
    <row r="1483" spans="1:172" x14ac:dyDescent="0.2">
      <c r="A1483" s="93"/>
      <c r="B1483" s="94"/>
      <c r="C1483" s="95"/>
      <c r="D1483" s="96"/>
      <c r="E1483" s="95"/>
      <c r="F1483" s="97"/>
      <c r="G1483" s="98"/>
      <c r="H1483" s="95"/>
      <c r="I1483" s="95"/>
      <c r="J1483" s="95"/>
      <c r="K1483" s="95"/>
      <c r="L1483" s="99"/>
      <c r="M1483" s="100"/>
      <c r="N1483" s="95"/>
      <c r="O1483" s="95"/>
      <c r="P1483" s="101"/>
      <c r="Q1483" s="102"/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  <c r="FI1483" s="20"/>
      <c r="FJ1483" s="20"/>
      <c r="FK1483" s="20"/>
      <c r="FL1483" s="20"/>
      <c r="FM1483" s="20"/>
      <c r="FN1483" s="20"/>
      <c r="FO1483" s="20"/>
      <c r="FP1483" s="20"/>
    </row>
    <row r="1484" spans="1:172" x14ac:dyDescent="0.2">
      <c r="A1484" s="93"/>
      <c r="B1484" s="94"/>
      <c r="C1484" s="95"/>
      <c r="D1484" s="96"/>
      <c r="E1484" s="95"/>
      <c r="F1484" s="97"/>
      <c r="G1484" s="98"/>
      <c r="H1484" s="95"/>
      <c r="I1484" s="95"/>
      <c r="J1484" s="95"/>
      <c r="K1484" s="95"/>
      <c r="L1484" s="99"/>
      <c r="M1484" s="100"/>
      <c r="N1484" s="95"/>
      <c r="O1484" s="95"/>
      <c r="P1484" s="101"/>
      <c r="Q1484" s="102"/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  <c r="FI1484" s="20"/>
      <c r="FJ1484" s="20"/>
      <c r="FK1484" s="20"/>
      <c r="FL1484" s="20"/>
      <c r="FM1484" s="20"/>
      <c r="FN1484" s="20"/>
      <c r="FO1484" s="20"/>
      <c r="FP1484" s="20"/>
    </row>
    <row r="1485" spans="1:172" x14ac:dyDescent="0.2">
      <c r="A1485" s="93"/>
      <c r="B1485" s="94"/>
      <c r="C1485" s="95"/>
      <c r="D1485" s="96"/>
      <c r="E1485" s="95"/>
      <c r="F1485" s="97"/>
      <c r="G1485" s="98"/>
      <c r="H1485" s="95"/>
      <c r="I1485" s="95"/>
      <c r="J1485" s="95"/>
      <c r="K1485" s="95"/>
      <c r="L1485" s="99"/>
      <c r="M1485" s="100"/>
      <c r="N1485" s="95"/>
      <c r="O1485" s="95"/>
      <c r="P1485" s="101"/>
      <c r="Q1485" s="102"/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  <c r="FI1485" s="20"/>
      <c r="FJ1485" s="20"/>
      <c r="FK1485" s="20"/>
      <c r="FL1485" s="20"/>
      <c r="FM1485" s="20"/>
      <c r="FN1485" s="20"/>
      <c r="FO1485" s="20"/>
      <c r="FP1485" s="20"/>
    </row>
    <row r="1486" spans="1:172" x14ac:dyDescent="0.2">
      <c r="A1486" s="93"/>
      <c r="B1486" s="94"/>
      <c r="C1486" s="95"/>
      <c r="D1486" s="96"/>
      <c r="E1486" s="95"/>
      <c r="F1486" s="97"/>
      <c r="G1486" s="98"/>
      <c r="H1486" s="95"/>
      <c r="I1486" s="95"/>
      <c r="J1486" s="95"/>
      <c r="K1486" s="95"/>
      <c r="L1486" s="99"/>
      <c r="M1486" s="100"/>
      <c r="N1486" s="95"/>
      <c r="O1486" s="95"/>
      <c r="P1486" s="101"/>
      <c r="Q1486" s="102"/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  <c r="FI1486" s="20"/>
      <c r="FJ1486" s="20"/>
      <c r="FK1486" s="20"/>
      <c r="FL1486" s="20"/>
      <c r="FM1486" s="20"/>
      <c r="FN1486" s="20"/>
      <c r="FO1486" s="20"/>
      <c r="FP1486" s="20"/>
    </row>
    <row r="1487" spans="1:172" x14ac:dyDescent="0.2">
      <c r="A1487" s="93"/>
      <c r="B1487" s="94"/>
      <c r="C1487" s="95"/>
      <c r="D1487" s="96"/>
      <c r="E1487" s="95"/>
      <c r="F1487" s="97"/>
      <c r="G1487" s="98"/>
      <c r="H1487" s="95"/>
      <c r="I1487" s="95"/>
      <c r="J1487" s="95"/>
      <c r="K1487" s="95"/>
      <c r="L1487" s="99"/>
      <c r="M1487" s="100"/>
      <c r="N1487" s="95"/>
      <c r="O1487" s="95"/>
      <c r="P1487" s="101"/>
      <c r="Q1487" s="102"/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  <c r="FI1487" s="20"/>
      <c r="FJ1487" s="20"/>
      <c r="FK1487" s="20"/>
      <c r="FL1487" s="20"/>
      <c r="FM1487" s="20"/>
      <c r="FN1487" s="20"/>
      <c r="FO1487" s="20"/>
      <c r="FP1487" s="20"/>
    </row>
    <row r="1488" spans="1:172" x14ac:dyDescent="0.2">
      <c r="A1488" s="93"/>
      <c r="B1488" s="94"/>
      <c r="C1488" s="95"/>
      <c r="D1488" s="96"/>
      <c r="E1488" s="95"/>
      <c r="F1488" s="97"/>
      <c r="G1488" s="98"/>
      <c r="H1488" s="95"/>
      <c r="I1488" s="95"/>
      <c r="J1488" s="95"/>
      <c r="K1488" s="95"/>
      <c r="L1488" s="99"/>
      <c r="M1488" s="100"/>
      <c r="N1488" s="95"/>
      <c r="O1488" s="95"/>
      <c r="P1488" s="101"/>
      <c r="Q1488" s="102"/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  <c r="FI1488" s="20"/>
      <c r="FJ1488" s="20"/>
      <c r="FK1488" s="20"/>
      <c r="FL1488" s="20"/>
      <c r="FM1488" s="20"/>
      <c r="FN1488" s="20"/>
      <c r="FO1488" s="20"/>
      <c r="FP1488" s="20"/>
    </row>
    <row r="1489" spans="1:172" x14ac:dyDescent="0.2">
      <c r="A1489" s="93"/>
      <c r="B1489" s="94"/>
      <c r="C1489" s="95"/>
      <c r="D1489" s="96"/>
      <c r="E1489" s="95"/>
      <c r="F1489" s="97"/>
      <c r="G1489" s="98"/>
      <c r="H1489" s="95"/>
      <c r="I1489" s="95"/>
      <c r="J1489" s="95"/>
      <c r="K1489" s="95"/>
      <c r="L1489" s="99"/>
      <c r="M1489" s="100"/>
      <c r="N1489" s="95"/>
      <c r="O1489" s="95"/>
      <c r="P1489" s="101"/>
      <c r="Q1489" s="102"/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  <c r="FI1489" s="20"/>
      <c r="FJ1489" s="20"/>
      <c r="FK1489" s="20"/>
      <c r="FL1489" s="20"/>
      <c r="FM1489" s="20"/>
      <c r="FN1489" s="20"/>
      <c r="FO1489" s="20"/>
      <c r="FP1489" s="20"/>
    </row>
    <row r="1490" spans="1:172" x14ac:dyDescent="0.2">
      <c r="A1490" s="93"/>
      <c r="B1490" s="94"/>
      <c r="C1490" s="95"/>
      <c r="D1490" s="96"/>
      <c r="E1490" s="95"/>
      <c r="F1490" s="97"/>
      <c r="G1490" s="98"/>
      <c r="H1490" s="95"/>
      <c r="I1490" s="95"/>
      <c r="J1490" s="95"/>
      <c r="K1490" s="95"/>
      <c r="L1490" s="99"/>
      <c r="M1490" s="100"/>
      <c r="N1490" s="95"/>
      <c r="O1490" s="95"/>
      <c r="P1490" s="101"/>
      <c r="Q1490" s="102"/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  <c r="FI1490" s="20"/>
      <c r="FJ1490" s="20"/>
      <c r="FK1490" s="20"/>
      <c r="FL1490" s="20"/>
      <c r="FM1490" s="20"/>
      <c r="FN1490" s="20"/>
      <c r="FO1490" s="20"/>
      <c r="FP1490" s="20"/>
    </row>
    <row r="1491" spans="1:172" x14ac:dyDescent="0.2">
      <c r="A1491" s="93"/>
      <c r="B1491" s="94"/>
      <c r="C1491" s="95"/>
      <c r="D1491" s="96"/>
      <c r="E1491" s="95"/>
      <c r="F1491" s="97"/>
      <c r="G1491" s="98"/>
      <c r="H1491" s="95"/>
      <c r="I1491" s="95"/>
      <c r="J1491" s="95"/>
      <c r="K1491" s="95"/>
      <c r="L1491" s="99"/>
      <c r="M1491" s="100"/>
      <c r="N1491" s="95"/>
      <c r="O1491" s="95"/>
      <c r="P1491" s="101"/>
      <c r="Q1491" s="102"/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  <c r="FI1491" s="20"/>
      <c r="FJ1491" s="20"/>
      <c r="FK1491" s="20"/>
      <c r="FL1491" s="20"/>
      <c r="FM1491" s="20"/>
      <c r="FN1491" s="20"/>
      <c r="FO1491" s="20"/>
      <c r="FP1491" s="20"/>
    </row>
    <row r="1492" spans="1:172" x14ac:dyDescent="0.2">
      <c r="A1492" s="93"/>
      <c r="B1492" s="94"/>
      <c r="C1492" s="95"/>
      <c r="D1492" s="96"/>
      <c r="E1492" s="95"/>
      <c r="F1492" s="97"/>
      <c r="G1492" s="98"/>
      <c r="H1492" s="95"/>
      <c r="I1492" s="95"/>
      <c r="J1492" s="95"/>
      <c r="K1492" s="95"/>
      <c r="L1492" s="99"/>
      <c r="M1492" s="100"/>
      <c r="N1492" s="95"/>
      <c r="O1492" s="95"/>
      <c r="P1492" s="101"/>
      <c r="Q1492" s="102"/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  <c r="FI1492" s="20"/>
      <c r="FJ1492" s="20"/>
      <c r="FK1492" s="20"/>
      <c r="FL1492" s="20"/>
      <c r="FM1492" s="20"/>
      <c r="FN1492" s="20"/>
      <c r="FO1492" s="20"/>
      <c r="FP1492" s="20"/>
    </row>
    <row r="1493" spans="1:172" x14ac:dyDescent="0.2">
      <c r="A1493" s="93"/>
      <c r="B1493" s="94"/>
      <c r="C1493" s="95"/>
      <c r="D1493" s="96"/>
      <c r="E1493" s="95"/>
      <c r="F1493" s="97"/>
      <c r="G1493" s="98"/>
      <c r="H1493" s="95"/>
      <c r="I1493" s="95"/>
      <c r="J1493" s="95"/>
      <c r="K1493" s="95"/>
      <c r="L1493" s="99"/>
      <c r="M1493" s="100"/>
      <c r="N1493" s="95"/>
      <c r="O1493" s="95"/>
      <c r="P1493" s="101"/>
      <c r="Q1493" s="102"/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  <c r="FI1493" s="20"/>
      <c r="FJ1493" s="20"/>
      <c r="FK1493" s="20"/>
      <c r="FL1493" s="20"/>
      <c r="FM1493" s="20"/>
      <c r="FN1493" s="20"/>
      <c r="FO1493" s="20"/>
      <c r="FP1493" s="20"/>
    </row>
    <row r="1494" spans="1:172" x14ac:dyDescent="0.2">
      <c r="A1494" s="93"/>
      <c r="B1494" s="94"/>
      <c r="C1494" s="95"/>
      <c r="D1494" s="96"/>
      <c r="E1494" s="95"/>
      <c r="F1494" s="97"/>
      <c r="G1494" s="98"/>
      <c r="H1494" s="95"/>
      <c r="I1494" s="95"/>
      <c r="J1494" s="95"/>
      <c r="K1494" s="95"/>
      <c r="L1494" s="99"/>
      <c r="M1494" s="100"/>
      <c r="N1494" s="95"/>
      <c r="O1494" s="95"/>
      <c r="P1494" s="101"/>
      <c r="Q1494" s="102"/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  <c r="FI1494" s="20"/>
      <c r="FJ1494" s="20"/>
      <c r="FK1494" s="20"/>
      <c r="FL1494" s="20"/>
      <c r="FM1494" s="20"/>
      <c r="FN1494" s="20"/>
      <c r="FO1494" s="20"/>
      <c r="FP1494" s="20"/>
    </row>
    <row r="1495" spans="1:172" x14ac:dyDescent="0.2">
      <c r="A1495" s="93"/>
      <c r="B1495" s="94"/>
      <c r="C1495" s="95"/>
      <c r="D1495" s="96"/>
      <c r="E1495" s="95"/>
      <c r="F1495" s="97"/>
      <c r="G1495" s="98"/>
      <c r="H1495" s="95"/>
      <c r="I1495" s="95"/>
      <c r="J1495" s="95"/>
      <c r="K1495" s="95"/>
      <c r="L1495" s="99"/>
      <c r="M1495" s="100"/>
      <c r="N1495" s="95"/>
      <c r="O1495" s="95"/>
      <c r="P1495" s="101"/>
      <c r="Q1495" s="10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  <c r="FI1495" s="20"/>
      <c r="FJ1495" s="20"/>
      <c r="FK1495" s="20"/>
      <c r="FL1495" s="20"/>
      <c r="FM1495" s="20"/>
      <c r="FN1495" s="20"/>
      <c r="FO1495" s="20"/>
      <c r="FP1495" s="20"/>
    </row>
    <row r="1496" spans="1:172" x14ac:dyDescent="0.2">
      <c r="A1496" s="93"/>
      <c r="B1496" s="94"/>
      <c r="C1496" s="95"/>
      <c r="D1496" s="96"/>
      <c r="E1496" s="95"/>
      <c r="F1496" s="97"/>
      <c r="G1496" s="98"/>
      <c r="H1496" s="95"/>
      <c r="I1496" s="95"/>
      <c r="J1496" s="95"/>
      <c r="K1496" s="95"/>
      <c r="L1496" s="99"/>
      <c r="M1496" s="100"/>
      <c r="N1496" s="95"/>
      <c r="O1496" s="95"/>
      <c r="P1496" s="101"/>
      <c r="Q1496" s="102"/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  <c r="FI1496" s="20"/>
      <c r="FJ1496" s="20"/>
      <c r="FK1496" s="20"/>
      <c r="FL1496" s="20"/>
      <c r="FM1496" s="20"/>
      <c r="FN1496" s="20"/>
      <c r="FO1496" s="20"/>
      <c r="FP1496" s="20"/>
    </row>
    <row r="1497" spans="1:172" x14ac:dyDescent="0.2">
      <c r="A1497" s="93"/>
      <c r="B1497" s="94"/>
      <c r="C1497" s="95"/>
      <c r="D1497" s="96"/>
      <c r="E1497" s="95"/>
      <c r="F1497" s="97"/>
      <c r="G1497" s="98"/>
      <c r="H1497" s="95"/>
      <c r="I1497" s="95"/>
      <c r="J1497" s="95"/>
      <c r="K1497" s="95"/>
      <c r="L1497" s="99"/>
      <c r="M1497" s="100"/>
      <c r="N1497" s="95"/>
      <c r="O1497" s="95"/>
      <c r="P1497" s="101"/>
      <c r="Q1497" s="102"/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  <c r="FI1497" s="20"/>
      <c r="FJ1497" s="20"/>
      <c r="FK1497" s="20"/>
      <c r="FL1497" s="20"/>
      <c r="FM1497" s="20"/>
      <c r="FN1497" s="20"/>
      <c r="FO1497" s="20"/>
      <c r="FP1497" s="20"/>
    </row>
    <row r="1498" spans="1:172" x14ac:dyDescent="0.2">
      <c r="A1498" s="93"/>
      <c r="B1498" s="94"/>
      <c r="C1498" s="95"/>
      <c r="D1498" s="96"/>
      <c r="E1498" s="95"/>
      <c r="F1498" s="97"/>
      <c r="G1498" s="98"/>
      <c r="H1498" s="95"/>
      <c r="I1498" s="95"/>
      <c r="J1498" s="95"/>
      <c r="K1498" s="95"/>
      <c r="L1498" s="99"/>
      <c r="M1498" s="100"/>
      <c r="N1498" s="95"/>
      <c r="O1498" s="95"/>
      <c r="P1498" s="101"/>
      <c r="Q1498" s="102"/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  <c r="FI1498" s="20"/>
      <c r="FJ1498" s="20"/>
      <c r="FK1498" s="20"/>
      <c r="FL1498" s="20"/>
      <c r="FM1498" s="20"/>
      <c r="FN1498" s="20"/>
      <c r="FO1498" s="20"/>
      <c r="FP1498" s="20"/>
    </row>
    <row r="1499" spans="1:172" x14ac:dyDescent="0.2">
      <c r="A1499" s="93"/>
      <c r="B1499" s="94"/>
      <c r="C1499" s="95"/>
      <c r="D1499" s="96"/>
      <c r="E1499" s="95"/>
      <c r="F1499" s="97"/>
      <c r="G1499" s="98"/>
      <c r="H1499" s="95"/>
      <c r="I1499" s="95"/>
      <c r="J1499" s="95"/>
      <c r="K1499" s="95"/>
      <c r="L1499" s="99"/>
      <c r="M1499" s="100"/>
      <c r="N1499" s="95"/>
      <c r="O1499" s="95"/>
      <c r="P1499" s="101"/>
      <c r="Q1499" s="102"/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  <c r="FI1499" s="20"/>
      <c r="FJ1499" s="20"/>
      <c r="FK1499" s="20"/>
      <c r="FL1499" s="20"/>
      <c r="FM1499" s="20"/>
      <c r="FN1499" s="20"/>
      <c r="FO1499" s="20"/>
      <c r="FP1499" s="20"/>
    </row>
    <row r="1500" spans="1:172" x14ac:dyDescent="0.2">
      <c r="A1500" s="93"/>
      <c r="B1500" s="94"/>
      <c r="C1500" s="95"/>
      <c r="D1500" s="96"/>
      <c r="E1500" s="95"/>
      <c r="F1500" s="97"/>
      <c r="G1500" s="98"/>
      <c r="H1500" s="95"/>
      <c r="I1500" s="95"/>
      <c r="J1500" s="95"/>
      <c r="K1500" s="95"/>
      <c r="L1500" s="99"/>
      <c r="M1500" s="100"/>
      <c r="N1500" s="95"/>
      <c r="O1500" s="95"/>
      <c r="P1500" s="101"/>
      <c r="Q1500" s="102"/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  <c r="FI1500" s="20"/>
      <c r="FJ1500" s="20"/>
      <c r="FK1500" s="20"/>
      <c r="FL1500" s="20"/>
      <c r="FM1500" s="20"/>
      <c r="FN1500" s="20"/>
      <c r="FO1500" s="20"/>
      <c r="FP1500" s="20"/>
    </row>
    <row r="1501" spans="1:172" x14ac:dyDescent="0.2">
      <c r="A1501" s="93"/>
      <c r="B1501" s="94"/>
      <c r="C1501" s="95"/>
      <c r="D1501" s="96"/>
      <c r="E1501" s="95"/>
      <c r="F1501" s="97"/>
      <c r="G1501" s="98"/>
      <c r="H1501" s="95"/>
      <c r="I1501" s="95"/>
      <c r="J1501" s="95"/>
      <c r="K1501" s="95"/>
      <c r="L1501" s="99"/>
      <c r="M1501" s="100"/>
      <c r="N1501" s="95"/>
      <c r="O1501" s="95"/>
      <c r="P1501" s="101"/>
      <c r="Q1501" s="102"/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  <c r="FI1501" s="20"/>
      <c r="FJ1501" s="20"/>
      <c r="FK1501" s="20"/>
      <c r="FL1501" s="20"/>
      <c r="FM1501" s="20"/>
      <c r="FN1501" s="20"/>
      <c r="FO1501" s="20"/>
      <c r="FP1501" s="20"/>
    </row>
    <row r="1502" spans="1:172" x14ac:dyDescent="0.2">
      <c r="A1502" s="93"/>
      <c r="B1502" s="94"/>
      <c r="C1502" s="95"/>
      <c r="D1502" s="96"/>
      <c r="E1502" s="95"/>
      <c r="F1502" s="97"/>
      <c r="G1502" s="98"/>
      <c r="H1502" s="95"/>
      <c r="I1502" s="95"/>
      <c r="J1502" s="95"/>
      <c r="K1502" s="95"/>
      <c r="L1502" s="99"/>
      <c r="M1502" s="100"/>
      <c r="N1502" s="95"/>
      <c r="O1502" s="95"/>
      <c r="P1502" s="101"/>
      <c r="Q1502" s="10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  <c r="FI1502" s="20"/>
      <c r="FJ1502" s="20"/>
      <c r="FK1502" s="20"/>
      <c r="FL1502" s="20"/>
      <c r="FM1502" s="20"/>
      <c r="FN1502" s="20"/>
      <c r="FO1502" s="20"/>
      <c r="FP1502" s="20"/>
    </row>
    <row r="1503" spans="1:172" x14ac:dyDescent="0.2">
      <c r="A1503" s="93"/>
      <c r="B1503" s="94"/>
      <c r="C1503" s="95"/>
      <c r="D1503" s="96"/>
      <c r="E1503" s="95"/>
      <c r="F1503" s="97"/>
      <c r="G1503" s="98"/>
      <c r="H1503" s="95"/>
      <c r="I1503" s="95"/>
      <c r="J1503" s="95"/>
      <c r="K1503" s="95"/>
      <c r="L1503" s="99"/>
      <c r="M1503" s="100"/>
      <c r="N1503" s="95"/>
      <c r="O1503" s="95"/>
      <c r="P1503" s="101"/>
      <c r="Q1503" s="10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  <c r="FI1503" s="20"/>
      <c r="FJ1503" s="20"/>
      <c r="FK1503" s="20"/>
      <c r="FL1503" s="20"/>
      <c r="FM1503" s="20"/>
      <c r="FN1503" s="20"/>
      <c r="FO1503" s="20"/>
      <c r="FP1503" s="20"/>
    </row>
    <row r="1504" spans="1:172" x14ac:dyDescent="0.2">
      <c r="A1504" s="93"/>
      <c r="B1504" s="94"/>
      <c r="C1504" s="95"/>
      <c r="D1504" s="96"/>
      <c r="E1504" s="95"/>
      <c r="F1504" s="97"/>
      <c r="G1504" s="98"/>
      <c r="H1504" s="95"/>
      <c r="I1504" s="95"/>
      <c r="J1504" s="95"/>
      <c r="K1504" s="95"/>
      <c r="L1504" s="99"/>
      <c r="M1504" s="100"/>
      <c r="N1504" s="95"/>
      <c r="O1504" s="95"/>
      <c r="P1504" s="101"/>
      <c r="Q1504" s="102"/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  <c r="FI1504" s="20"/>
      <c r="FJ1504" s="20"/>
      <c r="FK1504" s="20"/>
      <c r="FL1504" s="20"/>
      <c r="FM1504" s="20"/>
      <c r="FN1504" s="20"/>
      <c r="FO1504" s="20"/>
      <c r="FP1504" s="20"/>
    </row>
    <row r="1505" spans="1:172" x14ac:dyDescent="0.2">
      <c r="A1505" s="93"/>
      <c r="B1505" s="94"/>
      <c r="C1505" s="95"/>
      <c r="D1505" s="96"/>
      <c r="E1505" s="95"/>
      <c r="F1505" s="97"/>
      <c r="G1505" s="98"/>
      <c r="H1505" s="95"/>
      <c r="I1505" s="95"/>
      <c r="J1505" s="95"/>
      <c r="K1505" s="95"/>
      <c r="L1505" s="99"/>
      <c r="M1505" s="100"/>
      <c r="N1505" s="95"/>
      <c r="O1505" s="95"/>
      <c r="P1505" s="101"/>
      <c r="Q1505" s="102"/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  <c r="FI1505" s="20"/>
      <c r="FJ1505" s="20"/>
      <c r="FK1505" s="20"/>
      <c r="FL1505" s="20"/>
      <c r="FM1505" s="20"/>
      <c r="FN1505" s="20"/>
      <c r="FO1505" s="20"/>
      <c r="FP1505" s="20"/>
    </row>
    <row r="1506" spans="1:172" x14ac:dyDescent="0.2">
      <c r="A1506" s="93"/>
      <c r="B1506" s="94"/>
      <c r="C1506" s="95"/>
      <c r="D1506" s="96"/>
      <c r="E1506" s="95"/>
      <c r="F1506" s="97"/>
      <c r="G1506" s="98"/>
      <c r="H1506" s="95"/>
      <c r="I1506" s="95"/>
      <c r="J1506" s="95"/>
      <c r="K1506" s="95"/>
      <c r="L1506" s="99"/>
      <c r="M1506" s="100"/>
      <c r="N1506" s="95"/>
      <c r="O1506" s="95"/>
      <c r="P1506" s="101"/>
      <c r="Q1506" s="102"/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  <c r="FI1506" s="20"/>
      <c r="FJ1506" s="20"/>
      <c r="FK1506" s="20"/>
      <c r="FL1506" s="20"/>
      <c r="FM1506" s="20"/>
      <c r="FN1506" s="20"/>
      <c r="FO1506" s="20"/>
      <c r="FP1506" s="20"/>
    </row>
    <row r="1507" spans="1:172" x14ac:dyDescent="0.2">
      <c r="A1507" s="88"/>
      <c r="B1507" s="4"/>
      <c r="C1507" s="7"/>
      <c r="D1507" s="6"/>
      <c r="E1507" s="7"/>
      <c r="F1507" s="23"/>
      <c r="G1507" s="8"/>
      <c r="H1507" s="7"/>
      <c r="I1507" s="7"/>
      <c r="J1507" s="7"/>
      <c r="K1507" s="7"/>
      <c r="L1507" s="24"/>
      <c r="M1507" s="10"/>
      <c r="N1507" s="7"/>
      <c r="O1507" s="7"/>
      <c r="P1507" s="25"/>
      <c r="Q1507" s="3"/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  <c r="FI1507" s="20"/>
      <c r="FJ1507" s="20"/>
      <c r="FK1507" s="20"/>
      <c r="FL1507" s="20"/>
      <c r="FM1507" s="20"/>
      <c r="FN1507" s="20"/>
      <c r="FO1507" s="20"/>
      <c r="FP1507" s="20"/>
    </row>
    <row r="1508" spans="1:172" x14ac:dyDescent="0.2">
      <c r="A1508" s="88"/>
      <c r="B1508" s="4"/>
      <c r="C1508" s="7"/>
      <c r="D1508" s="6"/>
      <c r="E1508" s="7"/>
      <c r="F1508" s="23"/>
      <c r="G1508" s="8"/>
      <c r="H1508" s="7"/>
      <c r="I1508" s="7"/>
      <c r="J1508" s="7"/>
      <c r="K1508" s="7"/>
      <c r="L1508" s="24"/>
      <c r="M1508" s="10"/>
      <c r="N1508" s="7"/>
      <c r="O1508" s="7"/>
      <c r="P1508" s="25"/>
      <c r="Q1508" s="3"/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  <c r="FI1508" s="20"/>
      <c r="FJ1508" s="20"/>
      <c r="FK1508" s="20"/>
      <c r="FL1508" s="20"/>
      <c r="FM1508" s="20"/>
      <c r="FN1508" s="20"/>
      <c r="FO1508" s="20"/>
      <c r="FP1508" s="20"/>
    </row>
    <row r="1509" spans="1:172" x14ac:dyDescent="0.2">
      <c r="A1509" s="88"/>
      <c r="B1509" s="4"/>
      <c r="C1509" s="7"/>
      <c r="D1509" s="6"/>
      <c r="E1509" s="7"/>
      <c r="F1509" s="23"/>
      <c r="G1509" s="8"/>
      <c r="H1509" s="7"/>
      <c r="I1509" s="7"/>
      <c r="J1509" s="7"/>
      <c r="K1509" s="7"/>
      <c r="L1509" s="24"/>
      <c r="M1509" s="10"/>
      <c r="N1509" s="7"/>
      <c r="O1509" s="7"/>
      <c r="P1509" s="25"/>
      <c r="Q1509" s="3"/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  <c r="FI1509" s="20"/>
      <c r="FJ1509" s="20"/>
      <c r="FK1509" s="20"/>
      <c r="FL1509" s="20"/>
      <c r="FM1509" s="20"/>
      <c r="FN1509" s="20"/>
      <c r="FO1509" s="20"/>
      <c r="FP1509" s="20"/>
    </row>
    <row r="1510" spans="1:172" x14ac:dyDescent="0.2">
      <c r="A1510" s="88"/>
      <c r="B1510" s="4"/>
      <c r="C1510" s="7"/>
      <c r="D1510" s="6"/>
      <c r="E1510" s="7"/>
      <c r="F1510" s="23"/>
      <c r="G1510" s="8"/>
      <c r="H1510" s="7"/>
      <c r="I1510" s="7"/>
      <c r="J1510" s="7"/>
      <c r="K1510" s="7"/>
      <c r="L1510" s="24"/>
      <c r="M1510" s="10"/>
      <c r="N1510" s="7"/>
      <c r="O1510" s="7"/>
      <c r="P1510" s="25"/>
      <c r="Q1510" s="3"/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  <c r="FI1510" s="20"/>
      <c r="FJ1510" s="20"/>
      <c r="FK1510" s="20"/>
      <c r="FL1510" s="20"/>
      <c r="FM1510" s="20"/>
      <c r="FN1510" s="20"/>
      <c r="FO1510" s="20"/>
      <c r="FP1510" s="20"/>
    </row>
    <row r="1511" spans="1:172" x14ac:dyDescent="0.2">
      <c r="A1511" s="88"/>
      <c r="B1511" s="4"/>
      <c r="C1511" s="7"/>
      <c r="D1511" s="6"/>
      <c r="E1511" s="7"/>
      <c r="F1511" s="23"/>
      <c r="G1511" s="8"/>
      <c r="H1511" s="7"/>
      <c r="I1511" s="7"/>
      <c r="J1511" s="7"/>
      <c r="K1511" s="7"/>
      <c r="L1511" s="24"/>
      <c r="M1511" s="10"/>
      <c r="N1511" s="7"/>
      <c r="O1511" s="7"/>
      <c r="P1511" s="25"/>
      <c r="Q1511" s="3"/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  <c r="FI1511" s="20"/>
      <c r="FJ1511" s="20"/>
      <c r="FK1511" s="20"/>
      <c r="FL1511" s="20"/>
      <c r="FM1511" s="20"/>
      <c r="FN1511" s="20"/>
      <c r="FO1511" s="20"/>
      <c r="FP1511" s="20"/>
    </row>
    <row r="1512" spans="1:172" x14ac:dyDescent="0.2">
      <c r="A1512" s="88"/>
      <c r="B1512" s="4"/>
      <c r="C1512" s="7"/>
      <c r="D1512" s="6"/>
      <c r="E1512" s="7"/>
      <c r="F1512" s="23"/>
      <c r="G1512" s="8"/>
      <c r="H1512" s="7"/>
      <c r="I1512" s="7"/>
      <c r="J1512" s="7"/>
      <c r="K1512" s="7"/>
      <c r="L1512" s="24"/>
      <c r="M1512" s="10"/>
      <c r="N1512" s="7"/>
      <c r="O1512" s="7"/>
      <c r="P1512" s="25"/>
      <c r="Q1512" s="3"/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  <c r="FI1512" s="20"/>
      <c r="FJ1512" s="20"/>
      <c r="FK1512" s="20"/>
      <c r="FL1512" s="20"/>
      <c r="FM1512" s="20"/>
      <c r="FN1512" s="20"/>
      <c r="FO1512" s="20"/>
      <c r="FP1512" s="20"/>
    </row>
    <row r="1513" spans="1:172" x14ac:dyDescent="0.2">
      <c r="A1513" s="88"/>
      <c r="B1513" s="4"/>
      <c r="C1513" s="7"/>
      <c r="D1513" s="6"/>
      <c r="E1513" s="7"/>
      <c r="F1513" s="23"/>
      <c r="G1513" s="8"/>
      <c r="H1513" s="7"/>
      <c r="I1513" s="7"/>
      <c r="J1513" s="7"/>
      <c r="K1513" s="7"/>
      <c r="L1513" s="24"/>
      <c r="M1513" s="10"/>
      <c r="N1513" s="7"/>
      <c r="O1513" s="7"/>
      <c r="P1513" s="25"/>
      <c r="Q1513" s="3"/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  <c r="FI1513" s="20"/>
      <c r="FJ1513" s="20"/>
      <c r="FK1513" s="20"/>
      <c r="FL1513" s="20"/>
      <c r="FM1513" s="20"/>
      <c r="FN1513" s="20"/>
      <c r="FO1513" s="20"/>
      <c r="FP1513" s="20"/>
    </row>
    <row r="1514" spans="1:172" x14ac:dyDescent="0.2">
      <c r="A1514" s="88"/>
      <c r="B1514" s="4"/>
      <c r="C1514" s="7"/>
      <c r="D1514" s="6"/>
      <c r="E1514" s="7"/>
      <c r="F1514" s="23"/>
      <c r="G1514" s="8"/>
      <c r="H1514" s="7"/>
      <c r="I1514" s="7"/>
      <c r="J1514" s="7"/>
      <c r="K1514" s="7"/>
      <c r="L1514" s="24"/>
      <c r="M1514" s="10"/>
      <c r="N1514" s="7"/>
      <c r="O1514" s="7"/>
      <c r="P1514" s="25"/>
      <c r="Q1514" s="3"/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  <c r="FI1514" s="20"/>
      <c r="FJ1514" s="20"/>
      <c r="FK1514" s="20"/>
      <c r="FL1514" s="20"/>
      <c r="FM1514" s="20"/>
      <c r="FN1514" s="20"/>
      <c r="FO1514" s="20"/>
      <c r="FP1514" s="20"/>
    </row>
    <row r="1515" spans="1:172" x14ac:dyDescent="0.2">
      <c r="A1515" s="88"/>
      <c r="B1515" s="4"/>
      <c r="C1515" s="7"/>
      <c r="D1515" s="6"/>
      <c r="E1515" s="7"/>
      <c r="F1515" s="23"/>
      <c r="G1515" s="8"/>
      <c r="H1515" s="7"/>
      <c r="I1515" s="7"/>
      <c r="J1515" s="7"/>
      <c r="K1515" s="7"/>
      <c r="L1515" s="24"/>
      <c r="M1515" s="10"/>
      <c r="N1515" s="7"/>
      <c r="O1515" s="7"/>
      <c r="P1515" s="25"/>
      <c r="Q1515" s="3"/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  <c r="FI1515" s="20"/>
      <c r="FJ1515" s="20"/>
      <c r="FK1515" s="20"/>
      <c r="FL1515" s="20"/>
      <c r="FM1515" s="20"/>
      <c r="FN1515" s="20"/>
      <c r="FO1515" s="20"/>
      <c r="FP1515" s="20"/>
    </row>
    <row r="1516" spans="1:172" x14ac:dyDescent="0.2">
      <c r="A1516" s="88"/>
      <c r="B1516" s="4"/>
      <c r="C1516" s="7"/>
      <c r="D1516" s="6"/>
      <c r="E1516" s="7"/>
      <c r="F1516" s="23"/>
      <c r="G1516" s="8"/>
      <c r="H1516" s="7"/>
      <c r="I1516" s="7"/>
      <c r="J1516" s="7"/>
      <c r="K1516" s="7"/>
      <c r="L1516" s="24"/>
      <c r="M1516" s="10"/>
      <c r="N1516" s="7"/>
      <c r="O1516" s="7"/>
      <c r="P1516" s="25"/>
      <c r="Q1516" s="3"/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  <c r="FI1516" s="20"/>
      <c r="FJ1516" s="20"/>
      <c r="FK1516" s="20"/>
      <c r="FL1516" s="20"/>
      <c r="FM1516" s="20"/>
      <c r="FN1516" s="20"/>
      <c r="FO1516" s="20"/>
      <c r="FP1516" s="20"/>
    </row>
    <row r="1517" spans="1:172" x14ac:dyDescent="0.2">
      <c r="A1517" s="88"/>
      <c r="B1517" s="4"/>
      <c r="C1517" s="7"/>
      <c r="D1517" s="6"/>
      <c r="E1517" s="7"/>
      <c r="F1517" s="23"/>
      <c r="G1517" s="8"/>
      <c r="H1517" s="7"/>
      <c r="I1517" s="7"/>
      <c r="J1517" s="7"/>
      <c r="K1517" s="7"/>
      <c r="L1517" s="24"/>
      <c r="M1517" s="10"/>
      <c r="N1517" s="7"/>
      <c r="O1517" s="7"/>
      <c r="P1517" s="25"/>
      <c r="Q1517" s="3"/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  <c r="FI1517" s="20"/>
      <c r="FJ1517" s="20"/>
      <c r="FK1517" s="20"/>
      <c r="FL1517" s="20"/>
      <c r="FM1517" s="20"/>
      <c r="FN1517" s="20"/>
      <c r="FO1517" s="20"/>
      <c r="FP1517" s="20"/>
    </row>
    <row r="1518" spans="1:172" x14ac:dyDescent="0.2">
      <c r="A1518" s="88"/>
      <c r="B1518" s="4"/>
      <c r="C1518" s="7"/>
      <c r="D1518" s="6"/>
      <c r="E1518" s="7"/>
      <c r="F1518" s="23"/>
      <c r="G1518" s="8"/>
      <c r="H1518" s="7"/>
      <c r="I1518" s="7"/>
      <c r="J1518" s="7"/>
      <c r="K1518" s="7"/>
      <c r="L1518" s="24"/>
      <c r="M1518" s="10"/>
      <c r="N1518" s="7"/>
      <c r="O1518" s="7"/>
      <c r="P1518" s="25"/>
      <c r="Q1518" s="3"/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  <c r="FI1518" s="20"/>
      <c r="FJ1518" s="20"/>
      <c r="FK1518" s="20"/>
      <c r="FL1518" s="20"/>
      <c r="FM1518" s="20"/>
      <c r="FN1518" s="20"/>
      <c r="FO1518" s="20"/>
      <c r="FP1518" s="20"/>
    </row>
    <row r="1519" spans="1:172" x14ac:dyDescent="0.2">
      <c r="A1519" s="88"/>
      <c r="B1519" s="4"/>
      <c r="C1519" s="7"/>
      <c r="D1519" s="6"/>
      <c r="E1519" s="7"/>
      <c r="F1519" s="23"/>
      <c r="G1519" s="8"/>
      <c r="H1519" s="7"/>
      <c r="I1519" s="7"/>
      <c r="J1519" s="7"/>
      <c r="K1519" s="7"/>
      <c r="L1519" s="24"/>
      <c r="M1519" s="10"/>
      <c r="N1519" s="7"/>
      <c r="O1519" s="7"/>
      <c r="P1519" s="25"/>
      <c r="Q1519" s="3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  <c r="FI1519" s="20"/>
      <c r="FJ1519" s="20"/>
      <c r="FK1519" s="20"/>
      <c r="FL1519" s="20"/>
      <c r="FM1519" s="20"/>
      <c r="FN1519" s="20"/>
      <c r="FO1519" s="20"/>
      <c r="FP1519" s="20"/>
    </row>
    <row r="1520" spans="1:172" x14ac:dyDescent="0.2">
      <c r="A1520" s="88"/>
      <c r="B1520" s="4"/>
      <c r="C1520" s="7"/>
      <c r="D1520" s="6"/>
      <c r="E1520" s="7"/>
      <c r="F1520" s="23"/>
      <c r="G1520" s="8"/>
      <c r="H1520" s="7"/>
      <c r="I1520" s="7"/>
      <c r="J1520" s="7"/>
      <c r="K1520" s="7"/>
      <c r="L1520" s="24"/>
      <c r="M1520" s="10"/>
      <c r="N1520" s="7"/>
      <c r="O1520" s="7"/>
      <c r="P1520" s="25"/>
      <c r="Q1520" s="3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  <c r="FI1520" s="20"/>
      <c r="FJ1520" s="20"/>
      <c r="FK1520" s="20"/>
      <c r="FL1520" s="20"/>
      <c r="FM1520" s="20"/>
      <c r="FN1520" s="20"/>
      <c r="FO1520" s="20"/>
      <c r="FP1520" s="20"/>
    </row>
    <row r="1521" spans="1:172" x14ac:dyDescent="0.2">
      <c r="A1521" s="88"/>
      <c r="B1521" s="4"/>
      <c r="C1521" s="7"/>
      <c r="D1521" s="6"/>
      <c r="E1521" s="7"/>
      <c r="F1521" s="23"/>
      <c r="G1521" s="8"/>
      <c r="H1521" s="7"/>
      <c r="I1521" s="7"/>
      <c r="J1521" s="7"/>
      <c r="K1521" s="7"/>
      <c r="L1521" s="24"/>
      <c r="M1521" s="10"/>
      <c r="N1521" s="7"/>
      <c r="O1521" s="7"/>
      <c r="P1521" s="25"/>
      <c r="Q1521" s="3"/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  <c r="FI1521" s="20"/>
      <c r="FJ1521" s="20"/>
      <c r="FK1521" s="20"/>
      <c r="FL1521" s="20"/>
      <c r="FM1521" s="20"/>
      <c r="FN1521" s="20"/>
      <c r="FO1521" s="20"/>
      <c r="FP1521" s="20"/>
    </row>
    <row r="1522" spans="1:172" x14ac:dyDescent="0.2">
      <c r="A1522" s="88"/>
      <c r="B1522" s="4"/>
      <c r="C1522" s="7"/>
      <c r="D1522" s="6"/>
      <c r="E1522" s="7"/>
      <c r="F1522" s="23"/>
      <c r="G1522" s="8"/>
      <c r="H1522" s="7"/>
      <c r="I1522" s="7"/>
      <c r="J1522" s="7"/>
      <c r="K1522" s="7"/>
      <c r="L1522" s="24"/>
      <c r="M1522" s="10"/>
      <c r="N1522" s="7"/>
      <c r="O1522" s="7"/>
      <c r="P1522" s="25"/>
      <c r="Q1522" s="3"/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  <c r="FI1522" s="20"/>
      <c r="FJ1522" s="20"/>
      <c r="FK1522" s="20"/>
      <c r="FL1522" s="20"/>
      <c r="FM1522" s="20"/>
      <c r="FN1522" s="20"/>
      <c r="FO1522" s="20"/>
      <c r="FP1522" s="20"/>
    </row>
    <row r="1523" spans="1:172" x14ac:dyDescent="0.2">
      <c r="A1523" s="88"/>
      <c r="B1523" s="4"/>
      <c r="C1523" s="7"/>
      <c r="D1523" s="6"/>
      <c r="E1523" s="7"/>
      <c r="F1523" s="23"/>
      <c r="G1523" s="8"/>
      <c r="H1523" s="7"/>
      <c r="I1523" s="7"/>
      <c r="J1523" s="7"/>
      <c r="K1523" s="7"/>
      <c r="L1523" s="24"/>
      <c r="M1523" s="10"/>
      <c r="N1523" s="7"/>
      <c r="O1523" s="7"/>
      <c r="P1523" s="25"/>
      <c r="Q1523" s="3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  <c r="FI1523" s="20"/>
      <c r="FJ1523" s="20"/>
      <c r="FK1523" s="20"/>
      <c r="FL1523" s="20"/>
      <c r="FM1523" s="20"/>
      <c r="FN1523" s="20"/>
      <c r="FO1523" s="20"/>
      <c r="FP1523" s="20"/>
    </row>
    <row r="1524" spans="1:172" x14ac:dyDescent="0.2">
      <c r="A1524" s="88"/>
      <c r="B1524" s="4"/>
      <c r="C1524" s="7"/>
      <c r="D1524" s="6"/>
      <c r="E1524" s="7"/>
      <c r="F1524" s="23"/>
      <c r="G1524" s="8"/>
      <c r="H1524" s="7"/>
      <c r="I1524" s="7"/>
      <c r="J1524" s="7"/>
      <c r="K1524" s="7"/>
      <c r="L1524" s="24"/>
      <c r="M1524" s="10"/>
      <c r="N1524" s="7"/>
      <c r="O1524" s="7"/>
      <c r="P1524" s="25"/>
      <c r="Q1524" s="3"/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  <c r="FI1524" s="20"/>
      <c r="FJ1524" s="20"/>
      <c r="FK1524" s="20"/>
      <c r="FL1524" s="20"/>
      <c r="FM1524" s="20"/>
      <c r="FN1524" s="20"/>
      <c r="FO1524" s="20"/>
      <c r="FP1524" s="20"/>
    </row>
    <row r="1525" spans="1:172" x14ac:dyDescent="0.2">
      <c r="A1525" s="88"/>
      <c r="B1525" s="4"/>
      <c r="C1525" s="7"/>
      <c r="D1525" s="6"/>
      <c r="E1525" s="7"/>
      <c r="F1525" s="23"/>
      <c r="G1525" s="8"/>
      <c r="H1525" s="7"/>
      <c r="I1525" s="7"/>
      <c r="J1525" s="7"/>
      <c r="K1525" s="7"/>
      <c r="L1525" s="24"/>
      <c r="M1525" s="10"/>
      <c r="N1525" s="7"/>
      <c r="O1525" s="7"/>
      <c r="P1525" s="25"/>
      <c r="Q1525" s="3"/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  <c r="FI1525" s="20"/>
      <c r="FJ1525" s="20"/>
      <c r="FK1525" s="20"/>
      <c r="FL1525" s="20"/>
      <c r="FM1525" s="20"/>
      <c r="FN1525" s="20"/>
      <c r="FO1525" s="20"/>
      <c r="FP1525" s="20"/>
    </row>
    <row r="1526" spans="1:172" x14ac:dyDescent="0.2">
      <c r="A1526" s="88"/>
      <c r="B1526" s="4"/>
      <c r="C1526" s="7"/>
      <c r="D1526" s="6"/>
      <c r="E1526" s="7"/>
      <c r="F1526" s="23"/>
      <c r="G1526" s="8"/>
      <c r="H1526" s="7"/>
      <c r="I1526" s="7"/>
      <c r="J1526" s="7"/>
      <c r="K1526" s="7"/>
      <c r="L1526" s="24"/>
      <c r="M1526" s="10"/>
      <c r="N1526" s="7"/>
      <c r="O1526" s="7"/>
      <c r="P1526" s="25"/>
      <c r="Q1526" s="3"/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  <c r="FI1526" s="20"/>
      <c r="FJ1526" s="20"/>
      <c r="FK1526" s="20"/>
      <c r="FL1526" s="20"/>
      <c r="FM1526" s="20"/>
      <c r="FN1526" s="20"/>
      <c r="FO1526" s="20"/>
      <c r="FP1526" s="20"/>
    </row>
    <row r="1527" spans="1:172" x14ac:dyDescent="0.2">
      <c r="A1527" s="88"/>
      <c r="B1527" s="4"/>
      <c r="C1527" s="7"/>
      <c r="D1527" s="6"/>
      <c r="E1527" s="7"/>
      <c r="F1527" s="23"/>
      <c r="G1527" s="8"/>
      <c r="H1527" s="7"/>
      <c r="I1527" s="7"/>
      <c r="J1527" s="7"/>
      <c r="K1527" s="7"/>
      <c r="L1527" s="24"/>
      <c r="M1527" s="10"/>
      <c r="N1527" s="7"/>
      <c r="O1527" s="7"/>
      <c r="P1527" s="25"/>
      <c r="Q1527" s="3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  <c r="FI1527" s="20"/>
      <c r="FJ1527" s="20"/>
      <c r="FK1527" s="20"/>
      <c r="FL1527" s="20"/>
      <c r="FM1527" s="20"/>
      <c r="FN1527" s="20"/>
      <c r="FO1527" s="20"/>
      <c r="FP1527" s="20"/>
    </row>
    <row r="1528" spans="1:172" x14ac:dyDescent="0.2">
      <c r="A1528" s="88"/>
      <c r="B1528" s="4"/>
      <c r="C1528" s="7"/>
      <c r="D1528" s="6"/>
      <c r="E1528" s="7"/>
      <c r="F1528" s="23"/>
      <c r="G1528" s="8"/>
      <c r="H1528" s="7"/>
      <c r="I1528" s="7"/>
      <c r="J1528" s="7"/>
      <c r="K1528" s="7"/>
      <c r="L1528" s="24"/>
      <c r="M1528" s="10"/>
      <c r="N1528" s="7"/>
      <c r="O1528" s="7"/>
      <c r="P1528" s="25"/>
      <c r="Q1528" s="3"/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  <c r="FI1528" s="20"/>
      <c r="FJ1528" s="20"/>
      <c r="FK1528" s="20"/>
      <c r="FL1528" s="20"/>
      <c r="FM1528" s="20"/>
      <c r="FN1528" s="20"/>
      <c r="FO1528" s="20"/>
      <c r="FP1528" s="20"/>
    </row>
    <row r="1529" spans="1:172" x14ac:dyDescent="0.2">
      <c r="A1529" s="88"/>
      <c r="B1529" s="4"/>
      <c r="C1529" s="7"/>
      <c r="D1529" s="6"/>
      <c r="E1529" s="7"/>
      <c r="F1529" s="23"/>
      <c r="G1529" s="8"/>
      <c r="H1529" s="7"/>
      <c r="I1529" s="7"/>
      <c r="J1529" s="7"/>
      <c r="K1529" s="7"/>
      <c r="L1529" s="24"/>
      <c r="M1529" s="10"/>
      <c r="N1529" s="7"/>
      <c r="O1529" s="7"/>
      <c r="P1529" s="25"/>
      <c r="Q1529" s="3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  <c r="FI1529" s="20"/>
      <c r="FJ1529" s="20"/>
      <c r="FK1529" s="20"/>
      <c r="FL1529" s="20"/>
      <c r="FM1529" s="20"/>
      <c r="FN1529" s="20"/>
      <c r="FO1529" s="20"/>
      <c r="FP1529" s="20"/>
    </row>
    <row r="1530" spans="1:172" x14ac:dyDescent="0.2">
      <c r="A1530" s="88"/>
      <c r="B1530" s="4"/>
      <c r="C1530" s="7"/>
      <c r="D1530" s="6"/>
      <c r="E1530" s="7"/>
      <c r="F1530" s="23"/>
      <c r="G1530" s="8"/>
      <c r="H1530" s="7"/>
      <c r="I1530" s="7"/>
      <c r="J1530" s="7"/>
      <c r="K1530" s="7"/>
      <c r="L1530" s="24"/>
      <c r="M1530" s="10"/>
      <c r="N1530" s="7"/>
      <c r="O1530" s="7"/>
      <c r="P1530" s="25"/>
      <c r="Q1530" s="3"/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  <c r="FI1530" s="20"/>
      <c r="FJ1530" s="20"/>
      <c r="FK1530" s="20"/>
      <c r="FL1530" s="20"/>
      <c r="FM1530" s="20"/>
      <c r="FN1530" s="20"/>
      <c r="FO1530" s="20"/>
      <c r="FP1530" s="20"/>
    </row>
    <row r="1531" spans="1:172" x14ac:dyDescent="0.2">
      <c r="A1531" s="88"/>
      <c r="B1531" s="4"/>
      <c r="C1531" s="7"/>
      <c r="D1531" s="6"/>
      <c r="E1531" s="7"/>
      <c r="F1531" s="23"/>
      <c r="G1531" s="8"/>
      <c r="H1531" s="7"/>
      <c r="I1531" s="7"/>
      <c r="J1531" s="7"/>
      <c r="K1531" s="7"/>
      <c r="L1531" s="24"/>
      <c r="M1531" s="10"/>
      <c r="N1531" s="7"/>
      <c r="O1531" s="7"/>
      <c r="P1531" s="25"/>
      <c r="Q1531" s="3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  <c r="FI1531" s="20"/>
      <c r="FJ1531" s="20"/>
      <c r="FK1531" s="20"/>
      <c r="FL1531" s="20"/>
      <c r="FM1531" s="20"/>
      <c r="FN1531" s="20"/>
      <c r="FO1531" s="20"/>
      <c r="FP1531" s="20"/>
    </row>
    <row r="1532" spans="1:172" x14ac:dyDescent="0.2">
      <c r="A1532" s="88"/>
      <c r="B1532" s="4"/>
      <c r="C1532" s="7"/>
      <c r="D1532" s="6"/>
      <c r="E1532" s="7"/>
      <c r="F1532" s="23"/>
      <c r="G1532" s="8"/>
      <c r="H1532" s="7"/>
      <c r="I1532" s="7"/>
      <c r="J1532" s="7"/>
      <c r="K1532" s="7"/>
      <c r="L1532" s="24"/>
      <c r="M1532" s="10"/>
      <c r="N1532" s="7"/>
      <c r="O1532" s="7"/>
      <c r="P1532" s="25"/>
      <c r="Q1532" s="3"/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  <c r="FI1532" s="20"/>
      <c r="FJ1532" s="20"/>
      <c r="FK1532" s="20"/>
      <c r="FL1532" s="20"/>
      <c r="FM1532" s="20"/>
      <c r="FN1532" s="20"/>
      <c r="FO1532" s="20"/>
      <c r="FP1532" s="20"/>
    </row>
    <row r="1533" spans="1:172" x14ac:dyDescent="0.2">
      <c r="A1533" s="88"/>
      <c r="B1533" s="4"/>
      <c r="C1533" s="7"/>
      <c r="D1533" s="6"/>
      <c r="E1533" s="7"/>
      <c r="F1533" s="23"/>
      <c r="G1533" s="8"/>
      <c r="H1533" s="7"/>
      <c r="I1533" s="7"/>
      <c r="J1533" s="7"/>
      <c r="K1533" s="7"/>
      <c r="L1533" s="24"/>
      <c r="M1533" s="10"/>
      <c r="N1533" s="7"/>
      <c r="O1533" s="7"/>
      <c r="P1533" s="25"/>
      <c r="Q1533" s="3"/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  <c r="FI1533" s="20"/>
      <c r="FJ1533" s="20"/>
      <c r="FK1533" s="20"/>
      <c r="FL1533" s="20"/>
      <c r="FM1533" s="20"/>
      <c r="FN1533" s="20"/>
      <c r="FO1533" s="20"/>
      <c r="FP1533" s="20"/>
    </row>
    <row r="1534" spans="1:172" x14ac:dyDescent="0.2">
      <c r="A1534" s="88"/>
      <c r="B1534" s="4"/>
      <c r="C1534" s="7"/>
      <c r="D1534" s="6"/>
      <c r="E1534" s="7"/>
      <c r="F1534" s="23"/>
      <c r="G1534" s="8"/>
      <c r="H1534" s="7"/>
      <c r="I1534" s="7"/>
      <c r="J1534" s="7"/>
      <c r="K1534" s="7"/>
      <c r="L1534" s="24"/>
      <c r="M1534" s="10"/>
      <c r="N1534" s="7"/>
      <c r="O1534" s="7"/>
      <c r="P1534" s="25"/>
      <c r="Q1534" s="3"/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  <c r="FI1534" s="20"/>
      <c r="FJ1534" s="20"/>
      <c r="FK1534" s="20"/>
      <c r="FL1534" s="20"/>
      <c r="FM1534" s="20"/>
      <c r="FN1534" s="20"/>
      <c r="FO1534" s="20"/>
      <c r="FP1534" s="20"/>
    </row>
    <row r="1535" spans="1:172" x14ac:dyDescent="0.2">
      <c r="A1535" s="88"/>
      <c r="B1535" s="4"/>
      <c r="C1535" s="7"/>
      <c r="D1535" s="6"/>
      <c r="E1535" s="7"/>
      <c r="F1535" s="23"/>
      <c r="G1535" s="8"/>
      <c r="H1535" s="7"/>
      <c r="I1535" s="7"/>
      <c r="J1535" s="7"/>
      <c r="K1535" s="7"/>
      <c r="L1535" s="24"/>
      <c r="M1535" s="10"/>
      <c r="N1535" s="7"/>
      <c r="O1535" s="7"/>
      <c r="P1535" s="25"/>
      <c r="Q1535" s="3"/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  <c r="FI1535" s="20"/>
      <c r="FJ1535" s="20"/>
      <c r="FK1535" s="20"/>
      <c r="FL1535" s="20"/>
      <c r="FM1535" s="20"/>
      <c r="FN1535" s="20"/>
      <c r="FO1535" s="20"/>
      <c r="FP1535" s="20"/>
    </row>
    <row r="1536" spans="1:172" x14ac:dyDescent="0.2">
      <c r="A1536" s="88"/>
      <c r="B1536" s="4"/>
      <c r="C1536" s="7"/>
      <c r="D1536" s="6"/>
      <c r="E1536" s="7"/>
      <c r="F1536" s="23"/>
      <c r="G1536" s="8"/>
      <c r="H1536" s="7"/>
      <c r="I1536" s="7"/>
      <c r="J1536" s="7"/>
      <c r="K1536" s="7"/>
      <c r="L1536" s="24"/>
      <c r="M1536" s="10"/>
      <c r="N1536" s="7"/>
      <c r="O1536" s="7"/>
      <c r="P1536" s="25"/>
      <c r="Q1536" s="3"/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  <c r="FI1536" s="20"/>
      <c r="FJ1536" s="20"/>
      <c r="FK1536" s="20"/>
      <c r="FL1536" s="20"/>
      <c r="FM1536" s="20"/>
      <c r="FN1536" s="20"/>
      <c r="FO1536" s="20"/>
      <c r="FP1536" s="20"/>
    </row>
    <row r="1537" spans="1:172" x14ac:dyDescent="0.2">
      <c r="A1537" s="88"/>
      <c r="B1537" s="4"/>
      <c r="C1537" s="7"/>
      <c r="D1537" s="6"/>
      <c r="E1537" s="7"/>
      <c r="F1537" s="23"/>
      <c r="G1537" s="8"/>
      <c r="H1537" s="7"/>
      <c r="I1537" s="7"/>
      <c r="J1537" s="7"/>
      <c r="K1537" s="7"/>
      <c r="L1537" s="24"/>
      <c r="M1537" s="10"/>
      <c r="N1537" s="7"/>
      <c r="O1537" s="7"/>
      <c r="P1537" s="25"/>
      <c r="Q1537" s="3"/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  <c r="FI1537" s="20"/>
      <c r="FJ1537" s="20"/>
      <c r="FK1537" s="20"/>
      <c r="FL1537" s="20"/>
      <c r="FM1537" s="20"/>
      <c r="FN1537" s="20"/>
      <c r="FO1537" s="20"/>
      <c r="FP1537" s="20"/>
    </row>
    <row r="1538" spans="1:172" x14ac:dyDescent="0.2">
      <c r="A1538" s="88"/>
      <c r="B1538" s="4"/>
      <c r="C1538" s="7"/>
      <c r="D1538" s="6"/>
      <c r="E1538" s="7"/>
      <c r="F1538" s="23"/>
      <c r="G1538" s="8"/>
      <c r="H1538" s="7"/>
      <c r="I1538" s="7"/>
      <c r="J1538" s="7"/>
      <c r="K1538" s="7"/>
      <c r="L1538" s="24"/>
      <c r="M1538" s="10"/>
      <c r="N1538" s="7"/>
      <c r="O1538" s="7"/>
      <c r="P1538" s="25"/>
      <c r="Q1538" s="3"/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  <c r="FI1538" s="20"/>
      <c r="FJ1538" s="20"/>
      <c r="FK1538" s="20"/>
      <c r="FL1538" s="20"/>
      <c r="FM1538" s="20"/>
      <c r="FN1538" s="20"/>
      <c r="FO1538" s="20"/>
      <c r="FP1538" s="20"/>
    </row>
    <row r="1539" spans="1:172" x14ac:dyDescent="0.2">
      <c r="A1539" s="88"/>
      <c r="B1539" s="4"/>
      <c r="C1539" s="7"/>
      <c r="D1539" s="6"/>
      <c r="E1539" s="7"/>
      <c r="F1539" s="23"/>
      <c r="G1539" s="8"/>
      <c r="H1539" s="7"/>
      <c r="I1539" s="7"/>
      <c r="J1539" s="7"/>
      <c r="K1539" s="7"/>
      <c r="L1539" s="24"/>
      <c r="M1539" s="10"/>
      <c r="N1539" s="7"/>
      <c r="O1539" s="7"/>
      <c r="P1539" s="25"/>
      <c r="Q1539" s="3"/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  <c r="FI1539" s="20"/>
      <c r="FJ1539" s="20"/>
      <c r="FK1539" s="20"/>
      <c r="FL1539" s="20"/>
      <c r="FM1539" s="20"/>
      <c r="FN1539" s="20"/>
      <c r="FO1539" s="20"/>
      <c r="FP1539" s="20"/>
    </row>
    <row r="1540" spans="1:172" x14ac:dyDescent="0.2">
      <c r="A1540" s="88"/>
      <c r="B1540" s="4"/>
      <c r="C1540" s="7"/>
      <c r="D1540" s="6"/>
      <c r="E1540" s="7"/>
      <c r="F1540" s="23"/>
      <c r="G1540" s="8"/>
      <c r="H1540" s="7"/>
      <c r="I1540" s="7"/>
      <c r="J1540" s="7"/>
      <c r="K1540" s="7"/>
      <c r="L1540" s="24"/>
      <c r="M1540" s="10"/>
      <c r="N1540" s="7"/>
      <c r="O1540" s="7"/>
      <c r="P1540" s="25"/>
      <c r="Q1540" s="3"/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  <c r="FI1540" s="20"/>
      <c r="FJ1540" s="20"/>
      <c r="FK1540" s="20"/>
      <c r="FL1540" s="20"/>
      <c r="FM1540" s="20"/>
      <c r="FN1540" s="20"/>
      <c r="FO1540" s="20"/>
      <c r="FP1540" s="20"/>
    </row>
    <row r="1541" spans="1:172" x14ac:dyDescent="0.2">
      <c r="A1541" s="88"/>
      <c r="B1541" s="4"/>
      <c r="C1541" s="7"/>
      <c r="D1541" s="6"/>
      <c r="E1541" s="7"/>
      <c r="F1541" s="23"/>
      <c r="G1541" s="8"/>
      <c r="H1541" s="7"/>
      <c r="I1541" s="7"/>
      <c r="J1541" s="7"/>
      <c r="K1541" s="7"/>
      <c r="L1541" s="24"/>
      <c r="M1541" s="10"/>
      <c r="N1541" s="7"/>
      <c r="O1541" s="7"/>
      <c r="P1541" s="25"/>
      <c r="Q1541" s="3"/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  <c r="FI1541" s="20"/>
      <c r="FJ1541" s="20"/>
      <c r="FK1541" s="20"/>
      <c r="FL1541" s="20"/>
      <c r="FM1541" s="20"/>
      <c r="FN1541" s="20"/>
      <c r="FO1541" s="20"/>
      <c r="FP1541" s="20"/>
    </row>
    <row r="1542" spans="1:172" x14ac:dyDescent="0.2">
      <c r="A1542" s="88"/>
      <c r="B1542" s="4"/>
      <c r="C1542" s="7"/>
      <c r="D1542" s="6"/>
      <c r="E1542" s="7"/>
      <c r="F1542" s="23"/>
      <c r="G1542" s="8"/>
      <c r="H1542" s="7"/>
      <c r="I1542" s="7"/>
      <c r="J1542" s="7"/>
      <c r="K1542" s="7"/>
      <c r="L1542" s="24"/>
      <c r="M1542" s="10"/>
      <c r="N1542" s="7"/>
      <c r="O1542" s="7"/>
      <c r="P1542" s="25"/>
      <c r="Q1542" s="3"/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  <c r="FI1542" s="20"/>
      <c r="FJ1542" s="20"/>
      <c r="FK1542" s="20"/>
      <c r="FL1542" s="20"/>
      <c r="FM1542" s="20"/>
      <c r="FN1542" s="20"/>
      <c r="FO1542" s="20"/>
      <c r="FP1542" s="20"/>
    </row>
    <row r="1543" spans="1:172" x14ac:dyDescent="0.2">
      <c r="A1543" s="88"/>
      <c r="B1543" s="4"/>
      <c r="C1543" s="7"/>
      <c r="D1543" s="6"/>
      <c r="E1543" s="7"/>
      <c r="F1543" s="23"/>
      <c r="G1543" s="8"/>
      <c r="H1543" s="7"/>
      <c r="I1543" s="7"/>
      <c r="J1543" s="7"/>
      <c r="K1543" s="7"/>
      <c r="L1543" s="24"/>
      <c r="M1543" s="10"/>
      <c r="N1543" s="7"/>
      <c r="O1543" s="7"/>
      <c r="P1543" s="25"/>
      <c r="Q1543" s="3"/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  <c r="FI1543" s="20"/>
      <c r="FJ1543" s="20"/>
      <c r="FK1543" s="20"/>
      <c r="FL1543" s="20"/>
      <c r="FM1543" s="20"/>
      <c r="FN1543" s="20"/>
      <c r="FO1543" s="20"/>
      <c r="FP1543" s="20"/>
    </row>
    <row r="1544" spans="1:172" x14ac:dyDescent="0.2">
      <c r="A1544" s="88"/>
      <c r="B1544" s="4"/>
      <c r="C1544" s="7"/>
      <c r="D1544" s="6"/>
      <c r="E1544" s="7"/>
      <c r="F1544" s="23"/>
      <c r="G1544" s="8"/>
      <c r="H1544" s="7"/>
      <c r="I1544" s="7"/>
      <c r="J1544" s="7"/>
      <c r="K1544" s="7"/>
      <c r="L1544" s="24"/>
      <c r="M1544" s="10"/>
      <c r="N1544" s="7"/>
      <c r="O1544" s="7"/>
      <c r="P1544" s="25"/>
      <c r="Q1544" s="3"/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  <c r="FI1544" s="20"/>
      <c r="FJ1544" s="20"/>
      <c r="FK1544" s="20"/>
      <c r="FL1544" s="20"/>
      <c r="FM1544" s="20"/>
      <c r="FN1544" s="20"/>
      <c r="FO1544" s="20"/>
      <c r="FP1544" s="20"/>
    </row>
    <row r="1545" spans="1:172" x14ac:dyDescent="0.2">
      <c r="A1545" s="88"/>
      <c r="B1545" s="4"/>
      <c r="C1545" s="7"/>
      <c r="D1545" s="6"/>
      <c r="E1545" s="7"/>
      <c r="F1545" s="23"/>
      <c r="G1545" s="8"/>
      <c r="H1545" s="7"/>
      <c r="I1545" s="7"/>
      <c r="J1545" s="7"/>
      <c r="K1545" s="7"/>
      <c r="L1545" s="24"/>
      <c r="M1545" s="10"/>
      <c r="N1545" s="7"/>
      <c r="O1545" s="7"/>
      <c r="P1545" s="25"/>
      <c r="Q1545" s="3"/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  <c r="FI1545" s="20"/>
      <c r="FJ1545" s="20"/>
      <c r="FK1545" s="20"/>
      <c r="FL1545" s="20"/>
      <c r="FM1545" s="20"/>
      <c r="FN1545" s="20"/>
      <c r="FO1545" s="20"/>
      <c r="FP1545" s="20"/>
    </row>
    <row r="1546" spans="1:172" x14ac:dyDescent="0.2">
      <c r="A1546" s="88"/>
      <c r="B1546" s="4"/>
      <c r="C1546" s="7"/>
      <c r="D1546" s="6"/>
      <c r="E1546" s="7"/>
      <c r="F1546" s="23"/>
      <c r="G1546" s="8"/>
      <c r="H1546" s="7"/>
      <c r="I1546" s="7"/>
      <c r="J1546" s="7"/>
      <c r="K1546" s="7"/>
      <c r="L1546" s="24"/>
      <c r="M1546" s="10"/>
      <c r="N1546" s="7"/>
      <c r="O1546" s="7"/>
      <c r="P1546" s="25"/>
      <c r="Q1546" s="3"/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  <c r="FI1546" s="20"/>
      <c r="FJ1546" s="20"/>
      <c r="FK1546" s="20"/>
      <c r="FL1546" s="20"/>
      <c r="FM1546" s="20"/>
      <c r="FN1546" s="20"/>
      <c r="FO1546" s="20"/>
      <c r="FP1546" s="20"/>
    </row>
    <row r="1547" spans="1:172" x14ac:dyDescent="0.2">
      <c r="A1547" s="88"/>
      <c r="B1547" s="4"/>
      <c r="C1547" s="7"/>
      <c r="D1547" s="6"/>
      <c r="E1547" s="7"/>
      <c r="F1547" s="23"/>
      <c r="G1547" s="8"/>
      <c r="H1547" s="7"/>
      <c r="I1547" s="7"/>
      <c r="J1547" s="7"/>
      <c r="K1547" s="7"/>
      <c r="L1547" s="24"/>
      <c r="M1547" s="10"/>
      <c r="N1547" s="7"/>
      <c r="O1547" s="7"/>
      <c r="P1547" s="25"/>
      <c r="Q1547" s="3"/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  <c r="FI1547" s="20"/>
      <c r="FJ1547" s="20"/>
      <c r="FK1547" s="20"/>
      <c r="FL1547" s="20"/>
      <c r="FM1547" s="20"/>
      <c r="FN1547" s="20"/>
      <c r="FO1547" s="20"/>
      <c r="FP1547" s="20"/>
    </row>
    <row r="1548" spans="1:172" x14ac:dyDescent="0.2">
      <c r="A1548" s="88"/>
      <c r="B1548" s="4"/>
      <c r="C1548" s="7"/>
      <c r="D1548" s="6"/>
      <c r="E1548" s="7"/>
      <c r="F1548" s="23"/>
      <c r="G1548" s="8"/>
      <c r="H1548" s="7"/>
      <c r="I1548" s="7"/>
      <c r="J1548" s="7"/>
      <c r="K1548" s="7"/>
      <c r="L1548" s="24"/>
      <c r="M1548" s="10"/>
      <c r="N1548" s="7"/>
      <c r="O1548" s="7"/>
      <c r="P1548" s="25"/>
      <c r="Q1548" s="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  <c r="FI1548" s="20"/>
      <c r="FJ1548" s="20"/>
      <c r="FK1548" s="20"/>
      <c r="FL1548" s="20"/>
      <c r="FM1548" s="20"/>
      <c r="FN1548" s="20"/>
      <c r="FO1548" s="20"/>
      <c r="FP1548" s="20"/>
    </row>
    <row r="1549" spans="1:172" x14ac:dyDescent="0.2">
      <c r="A1549" s="88"/>
      <c r="B1549" s="4"/>
      <c r="C1549" s="7"/>
      <c r="D1549" s="6"/>
      <c r="E1549" s="7"/>
      <c r="F1549" s="23"/>
      <c r="G1549" s="8"/>
      <c r="H1549" s="7"/>
      <c r="I1549" s="7"/>
      <c r="J1549" s="7"/>
      <c r="K1549" s="7"/>
      <c r="L1549" s="24"/>
      <c r="M1549" s="10"/>
      <c r="N1549" s="7"/>
      <c r="O1549" s="7"/>
      <c r="P1549" s="25"/>
      <c r="Q1549" s="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  <c r="FI1549" s="20"/>
      <c r="FJ1549" s="20"/>
      <c r="FK1549" s="20"/>
      <c r="FL1549" s="20"/>
      <c r="FM1549" s="20"/>
      <c r="FN1549" s="20"/>
      <c r="FO1549" s="20"/>
      <c r="FP1549" s="20"/>
    </row>
    <row r="1550" spans="1:172" x14ac:dyDescent="0.2">
      <c r="A1550" s="88"/>
      <c r="B1550" s="4"/>
      <c r="C1550" s="7"/>
      <c r="D1550" s="6"/>
      <c r="E1550" s="7"/>
      <c r="F1550" s="23"/>
      <c r="G1550" s="8"/>
      <c r="H1550" s="7"/>
      <c r="I1550" s="7"/>
      <c r="J1550" s="7"/>
      <c r="K1550" s="7"/>
      <c r="L1550" s="24"/>
      <c r="M1550" s="10"/>
      <c r="N1550" s="7"/>
      <c r="O1550" s="7"/>
      <c r="P1550" s="25"/>
      <c r="Q1550" s="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  <c r="FI1550" s="20"/>
      <c r="FJ1550" s="20"/>
      <c r="FK1550" s="20"/>
      <c r="FL1550" s="20"/>
      <c r="FM1550" s="20"/>
      <c r="FN1550" s="20"/>
      <c r="FO1550" s="20"/>
      <c r="FP1550" s="20"/>
    </row>
    <row r="1551" spans="1:172" x14ac:dyDescent="0.2">
      <c r="A1551" s="88"/>
      <c r="B1551" s="4"/>
      <c r="C1551" s="7"/>
      <c r="D1551" s="6"/>
      <c r="E1551" s="7"/>
      <c r="F1551" s="23"/>
      <c r="G1551" s="8"/>
      <c r="H1551" s="7"/>
      <c r="I1551" s="7"/>
      <c r="J1551" s="7"/>
      <c r="K1551" s="7"/>
      <c r="L1551" s="24"/>
      <c r="M1551" s="10"/>
      <c r="N1551" s="7"/>
      <c r="O1551" s="7"/>
      <c r="P1551" s="25"/>
      <c r="Q1551" s="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  <c r="FI1551" s="20"/>
      <c r="FJ1551" s="20"/>
      <c r="FK1551" s="20"/>
      <c r="FL1551" s="20"/>
      <c r="FM1551" s="20"/>
      <c r="FN1551" s="20"/>
      <c r="FO1551" s="20"/>
      <c r="FP1551" s="20"/>
    </row>
    <row r="1552" spans="1:172" x14ac:dyDescent="0.2">
      <c r="A1552" s="88"/>
      <c r="B1552" s="4"/>
      <c r="C1552" s="7"/>
      <c r="D1552" s="6"/>
      <c r="E1552" s="7"/>
      <c r="F1552" s="23"/>
      <c r="G1552" s="8"/>
      <c r="H1552" s="7"/>
      <c r="I1552" s="7"/>
      <c r="J1552" s="7"/>
      <c r="K1552" s="7"/>
      <c r="L1552" s="24"/>
      <c r="M1552" s="10"/>
      <c r="N1552" s="7"/>
      <c r="O1552" s="7"/>
      <c r="P1552" s="25"/>
      <c r="Q1552" s="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  <c r="FI1552" s="20"/>
      <c r="FJ1552" s="20"/>
      <c r="FK1552" s="20"/>
      <c r="FL1552" s="20"/>
      <c r="FM1552" s="20"/>
      <c r="FN1552" s="20"/>
      <c r="FO1552" s="20"/>
      <c r="FP1552" s="20"/>
    </row>
    <row r="1553" spans="1:172" x14ac:dyDescent="0.2">
      <c r="A1553" s="88"/>
      <c r="B1553" s="4"/>
      <c r="C1553" s="7"/>
      <c r="D1553" s="6"/>
      <c r="E1553" s="7"/>
      <c r="F1553" s="23"/>
      <c r="G1553" s="8"/>
      <c r="H1553" s="7"/>
      <c r="I1553" s="7"/>
      <c r="J1553" s="7"/>
      <c r="K1553" s="7"/>
      <c r="L1553" s="24"/>
      <c r="M1553" s="10"/>
      <c r="N1553" s="7"/>
      <c r="O1553" s="7"/>
      <c r="P1553" s="25"/>
      <c r="Q1553" s="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  <c r="FI1553" s="20"/>
      <c r="FJ1553" s="20"/>
      <c r="FK1553" s="20"/>
      <c r="FL1553" s="20"/>
      <c r="FM1553" s="20"/>
      <c r="FN1553" s="20"/>
      <c r="FO1553" s="20"/>
      <c r="FP1553" s="20"/>
    </row>
    <row r="1554" spans="1:172" x14ac:dyDescent="0.2">
      <c r="A1554" s="88"/>
      <c r="B1554" s="4"/>
      <c r="C1554" s="7"/>
      <c r="D1554" s="6"/>
      <c r="E1554" s="7"/>
      <c r="F1554" s="23"/>
      <c r="G1554" s="8"/>
      <c r="H1554" s="7"/>
      <c r="I1554" s="7"/>
      <c r="J1554" s="7"/>
      <c r="K1554" s="7"/>
      <c r="L1554" s="24"/>
      <c r="M1554" s="10"/>
      <c r="N1554" s="7"/>
      <c r="O1554" s="7"/>
      <c r="P1554" s="25"/>
      <c r="Q1554" s="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  <c r="FI1554" s="20"/>
      <c r="FJ1554" s="20"/>
      <c r="FK1554" s="20"/>
      <c r="FL1554" s="20"/>
      <c r="FM1554" s="20"/>
      <c r="FN1554" s="20"/>
      <c r="FO1554" s="20"/>
      <c r="FP1554" s="20"/>
    </row>
    <row r="1555" spans="1:172" x14ac:dyDescent="0.2">
      <c r="A1555" s="88"/>
      <c r="B1555" s="4"/>
      <c r="C1555" s="7"/>
      <c r="D1555" s="6"/>
      <c r="E1555" s="7"/>
      <c r="F1555" s="23"/>
      <c r="G1555" s="8"/>
      <c r="H1555" s="7"/>
      <c r="I1555" s="7"/>
      <c r="J1555" s="7"/>
      <c r="K1555" s="7"/>
      <c r="L1555" s="24"/>
      <c r="M1555" s="10"/>
      <c r="N1555" s="7"/>
      <c r="O1555" s="7"/>
      <c r="P1555" s="25"/>
      <c r="Q1555" s="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  <c r="FI1555" s="20"/>
      <c r="FJ1555" s="20"/>
      <c r="FK1555" s="20"/>
      <c r="FL1555" s="20"/>
      <c r="FM1555" s="20"/>
      <c r="FN1555" s="20"/>
      <c r="FO1555" s="20"/>
      <c r="FP1555" s="20"/>
    </row>
    <row r="1556" spans="1:172" x14ac:dyDescent="0.2">
      <c r="A1556" s="88"/>
      <c r="B1556" s="4"/>
      <c r="C1556" s="7"/>
      <c r="D1556" s="6"/>
      <c r="E1556" s="7"/>
      <c r="F1556" s="23"/>
      <c r="G1556" s="8"/>
      <c r="H1556" s="7"/>
      <c r="I1556" s="7"/>
      <c r="J1556" s="7"/>
      <c r="K1556" s="7"/>
      <c r="L1556" s="24"/>
      <c r="M1556" s="10"/>
      <c r="N1556" s="7"/>
      <c r="O1556" s="7"/>
      <c r="P1556" s="25"/>
      <c r="Q1556" s="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  <c r="FI1556" s="20"/>
      <c r="FJ1556" s="20"/>
      <c r="FK1556" s="20"/>
      <c r="FL1556" s="20"/>
      <c r="FM1556" s="20"/>
      <c r="FN1556" s="20"/>
      <c r="FO1556" s="20"/>
      <c r="FP1556" s="20"/>
    </row>
    <row r="1557" spans="1:172" x14ac:dyDescent="0.2">
      <c r="A1557" s="88"/>
      <c r="B1557" s="4"/>
      <c r="C1557" s="7"/>
      <c r="D1557" s="6"/>
      <c r="E1557" s="7"/>
      <c r="F1557" s="23"/>
      <c r="G1557" s="8"/>
      <c r="H1557" s="7"/>
      <c r="I1557" s="7"/>
      <c r="J1557" s="7"/>
      <c r="K1557" s="7"/>
      <c r="L1557" s="24"/>
      <c r="M1557" s="10"/>
      <c r="N1557" s="7"/>
      <c r="O1557" s="7"/>
      <c r="P1557" s="25"/>
      <c r="Q1557" s="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  <c r="FI1557" s="20"/>
      <c r="FJ1557" s="20"/>
      <c r="FK1557" s="20"/>
      <c r="FL1557" s="20"/>
      <c r="FM1557" s="20"/>
      <c r="FN1557" s="20"/>
      <c r="FO1557" s="20"/>
      <c r="FP1557" s="20"/>
    </row>
    <row r="1558" spans="1:172" x14ac:dyDescent="0.2">
      <c r="A1558" s="88"/>
      <c r="B1558" s="4"/>
      <c r="C1558" s="7"/>
      <c r="D1558" s="6"/>
      <c r="E1558" s="7"/>
      <c r="F1558" s="23"/>
      <c r="G1558" s="8"/>
      <c r="H1558" s="7"/>
      <c r="I1558" s="7"/>
      <c r="J1558" s="7"/>
      <c r="K1558" s="7"/>
      <c r="L1558" s="24"/>
      <c r="M1558" s="10"/>
      <c r="N1558" s="7"/>
      <c r="O1558" s="7"/>
      <c r="P1558" s="25"/>
      <c r="Q1558" s="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  <c r="FI1558" s="20"/>
      <c r="FJ1558" s="20"/>
      <c r="FK1558" s="20"/>
      <c r="FL1558" s="20"/>
      <c r="FM1558" s="20"/>
      <c r="FN1558" s="20"/>
      <c r="FO1558" s="20"/>
      <c r="FP1558" s="20"/>
    </row>
    <row r="1559" spans="1:172" x14ac:dyDescent="0.2">
      <c r="A1559" s="88"/>
      <c r="B1559" s="4"/>
      <c r="C1559" s="7"/>
      <c r="D1559" s="6"/>
      <c r="E1559" s="7"/>
      <c r="F1559" s="23"/>
      <c r="G1559" s="8"/>
      <c r="H1559" s="7"/>
      <c r="I1559" s="7"/>
      <c r="J1559" s="7"/>
      <c r="K1559" s="7"/>
      <c r="L1559" s="24"/>
      <c r="M1559" s="10"/>
      <c r="N1559" s="7"/>
      <c r="O1559" s="7"/>
      <c r="P1559" s="25"/>
      <c r="Q1559" s="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  <c r="FI1559" s="20"/>
      <c r="FJ1559" s="20"/>
      <c r="FK1559" s="20"/>
      <c r="FL1559" s="20"/>
      <c r="FM1559" s="20"/>
      <c r="FN1559" s="20"/>
      <c r="FO1559" s="20"/>
      <c r="FP1559" s="20"/>
    </row>
    <row r="1560" spans="1:172" x14ac:dyDescent="0.2">
      <c r="A1560" s="88"/>
      <c r="B1560" s="4"/>
      <c r="C1560" s="7"/>
      <c r="D1560" s="6"/>
      <c r="E1560" s="7"/>
      <c r="F1560" s="23"/>
      <c r="G1560" s="8"/>
      <c r="H1560" s="7"/>
      <c r="I1560" s="7"/>
      <c r="J1560" s="7"/>
      <c r="K1560" s="7"/>
      <c r="L1560" s="24"/>
      <c r="M1560" s="10"/>
      <c r="N1560" s="7"/>
      <c r="O1560" s="7"/>
      <c r="P1560" s="25"/>
      <c r="Q1560" s="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  <c r="FI1560" s="20"/>
      <c r="FJ1560" s="20"/>
      <c r="FK1560" s="20"/>
      <c r="FL1560" s="20"/>
      <c r="FM1560" s="20"/>
      <c r="FN1560" s="20"/>
      <c r="FO1560" s="20"/>
      <c r="FP1560" s="20"/>
    </row>
    <row r="1561" spans="1:172" x14ac:dyDescent="0.2">
      <c r="A1561" s="88"/>
      <c r="B1561" s="4"/>
      <c r="C1561" s="7"/>
      <c r="D1561" s="6"/>
      <c r="E1561" s="7"/>
      <c r="F1561" s="23"/>
      <c r="G1561" s="8"/>
      <c r="H1561" s="7"/>
      <c r="I1561" s="7"/>
      <c r="J1561" s="7"/>
      <c r="K1561" s="7"/>
      <c r="L1561" s="24"/>
      <c r="M1561" s="10"/>
      <c r="N1561" s="7"/>
      <c r="O1561" s="7"/>
      <c r="P1561" s="25"/>
      <c r="Q1561" s="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  <c r="FI1561" s="20"/>
      <c r="FJ1561" s="20"/>
      <c r="FK1561" s="20"/>
      <c r="FL1561" s="20"/>
      <c r="FM1561" s="20"/>
      <c r="FN1561" s="20"/>
      <c r="FO1561" s="20"/>
      <c r="FP1561" s="20"/>
    </row>
    <row r="1562" spans="1:172" x14ac:dyDescent="0.2">
      <c r="A1562" s="88"/>
      <c r="B1562" s="4"/>
      <c r="C1562" s="7"/>
      <c r="D1562" s="6"/>
      <c r="E1562" s="7"/>
      <c r="F1562" s="23"/>
      <c r="G1562" s="8"/>
      <c r="H1562" s="7"/>
      <c r="I1562" s="7"/>
      <c r="J1562" s="7"/>
      <c r="K1562" s="7"/>
      <c r="L1562" s="24"/>
      <c r="M1562" s="10"/>
      <c r="N1562" s="7"/>
      <c r="O1562" s="7"/>
      <c r="P1562" s="25"/>
      <c r="Q1562" s="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  <c r="FI1562" s="20"/>
      <c r="FJ1562" s="20"/>
      <c r="FK1562" s="20"/>
      <c r="FL1562" s="20"/>
      <c r="FM1562" s="20"/>
      <c r="FN1562" s="20"/>
      <c r="FO1562" s="20"/>
      <c r="FP1562" s="20"/>
    </row>
    <row r="1563" spans="1:172" x14ac:dyDescent="0.2">
      <c r="A1563" s="88"/>
      <c r="B1563" s="4"/>
      <c r="C1563" s="7"/>
      <c r="D1563" s="6"/>
      <c r="E1563" s="7"/>
      <c r="F1563" s="23"/>
      <c r="G1563" s="8"/>
      <c r="H1563" s="7"/>
      <c r="I1563" s="7"/>
      <c r="J1563" s="7"/>
      <c r="K1563" s="7"/>
      <c r="L1563" s="24"/>
      <c r="M1563" s="10"/>
      <c r="N1563" s="7"/>
      <c r="O1563" s="7"/>
      <c r="P1563" s="25"/>
      <c r="Q1563" s="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  <c r="FI1563" s="20"/>
      <c r="FJ1563" s="20"/>
      <c r="FK1563" s="20"/>
      <c r="FL1563" s="20"/>
      <c r="FM1563" s="20"/>
      <c r="FN1563" s="20"/>
      <c r="FO1563" s="20"/>
      <c r="FP1563" s="20"/>
    </row>
    <row r="1564" spans="1:172" x14ac:dyDescent="0.2">
      <c r="A1564" s="88"/>
      <c r="B1564" s="4"/>
      <c r="C1564" s="7"/>
      <c r="D1564" s="6"/>
      <c r="E1564" s="7"/>
      <c r="F1564" s="23"/>
      <c r="G1564" s="8"/>
      <c r="H1564" s="7"/>
      <c r="I1564" s="7"/>
      <c r="J1564" s="7"/>
      <c r="K1564" s="7"/>
      <c r="L1564" s="24"/>
      <c r="M1564" s="10"/>
      <c r="N1564" s="7"/>
      <c r="O1564" s="7"/>
      <c r="P1564" s="25"/>
      <c r="Q1564" s="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  <c r="FI1564" s="20"/>
      <c r="FJ1564" s="20"/>
      <c r="FK1564" s="20"/>
      <c r="FL1564" s="20"/>
      <c r="FM1564" s="20"/>
      <c r="FN1564" s="20"/>
      <c r="FO1564" s="20"/>
      <c r="FP1564" s="20"/>
    </row>
    <row r="1565" spans="1:172" x14ac:dyDescent="0.2">
      <c r="A1565" s="88"/>
      <c r="B1565" s="4"/>
      <c r="C1565" s="7"/>
      <c r="D1565" s="6"/>
      <c r="E1565" s="7"/>
      <c r="F1565" s="23"/>
      <c r="G1565" s="8"/>
      <c r="H1565" s="7"/>
      <c r="I1565" s="7"/>
      <c r="J1565" s="7"/>
      <c r="K1565" s="7"/>
      <c r="L1565" s="24"/>
      <c r="M1565" s="10"/>
      <c r="N1565" s="7"/>
      <c r="O1565" s="7"/>
      <c r="P1565" s="25"/>
      <c r="Q1565" s="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  <c r="FI1565" s="20"/>
      <c r="FJ1565" s="20"/>
      <c r="FK1565" s="20"/>
      <c r="FL1565" s="20"/>
      <c r="FM1565" s="20"/>
      <c r="FN1565" s="20"/>
      <c r="FO1565" s="20"/>
      <c r="FP1565" s="20"/>
    </row>
    <row r="1566" spans="1:172" x14ac:dyDescent="0.2">
      <c r="A1566" s="88"/>
      <c r="B1566" s="4"/>
      <c r="C1566" s="7"/>
      <c r="D1566" s="6"/>
      <c r="E1566" s="7"/>
      <c r="F1566" s="23"/>
      <c r="G1566" s="8"/>
      <c r="H1566" s="7"/>
      <c r="I1566" s="7"/>
      <c r="J1566" s="7"/>
      <c r="K1566" s="7"/>
      <c r="L1566" s="24"/>
      <c r="M1566" s="10"/>
      <c r="N1566" s="7"/>
      <c r="O1566" s="7"/>
      <c r="P1566" s="25"/>
      <c r="Q1566" s="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  <c r="FI1566" s="20"/>
      <c r="FJ1566" s="20"/>
      <c r="FK1566" s="20"/>
      <c r="FL1566" s="20"/>
      <c r="FM1566" s="20"/>
      <c r="FN1566" s="20"/>
      <c r="FO1566" s="20"/>
      <c r="FP1566" s="20"/>
    </row>
    <row r="1567" spans="1:172" x14ac:dyDescent="0.2">
      <c r="A1567" s="88"/>
      <c r="B1567" s="4"/>
      <c r="C1567" s="7"/>
      <c r="D1567" s="6"/>
      <c r="E1567" s="7"/>
      <c r="F1567" s="23"/>
      <c r="G1567" s="8"/>
      <c r="H1567" s="7"/>
      <c r="I1567" s="7"/>
      <c r="J1567" s="7"/>
      <c r="K1567" s="7"/>
      <c r="L1567" s="24"/>
      <c r="M1567" s="10"/>
      <c r="N1567" s="7"/>
      <c r="O1567" s="7"/>
      <c r="P1567" s="25"/>
      <c r="Q1567" s="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  <c r="FI1567" s="20"/>
      <c r="FJ1567" s="20"/>
      <c r="FK1567" s="20"/>
      <c r="FL1567" s="20"/>
      <c r="FM1567" s="20"/>
      <c r="FN1567" s="20"/>
      <c r="FO1567" s="20"/>
      <c r="FP1567" s="20"/>
    </row>
    <row r="1568" spans="1:172" x14ac:dyDescent="0.2">
      <c r="A1568" s="88"/>
      <c r="B1568" s="4"/>
      <c r="C1568" s="7"/>
      <c r="D1568" s="6"/>
      <c r="E1568" s="7"/>
      <c r="F1568" s="23"/>
      <c r="G1568" s="8"/>
      <c r="H1568" s="7"/>
      <c r="I1568" s="7"/>
      <c r="J1568" s="7"/>
      <c r="K1568" s="7"/>
      <c r="L1568" s="24"/>
      <c r="M1568" s="10"/>
      <c r="N1568" s="7"/>
      <c r="O1568" s="7"/>
      <c r="P1568" s="25"/>
      <c r="Q1568" s="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  <c r="FI1568" s="20"/>
      <c r="FJ1568" s="20"/>
      <c r="FK1568" s="20"/>
      <c r="FL1568" s="20"/>
      <c r="FM1568" s="20"/>
      <c r="FN1568" s="20"/>
      <c r="FO1568" s="20"/>
      <c r="FP1568" s="20"/>
    </row>
    <row r="1569" spans="1:172" x14ac:dyDescent="0.2">
      <c r="A1569" s="88"/>
      <c r="B1569" s="4"/>
      <c r="C1569" s="7"/>
      <c r="D1569" s="6"/>
      <c r="E1569" s="7"/>
      <c r="F1569" s="23"/>
      <c r="G1569" s="8"/>
      <c r="H1569" s="7"/>
      <c r="I1569" s="7"/>
      <c r="J1569" s="7"/>
      <c r="K1569" s="7"/>
      <c r="L1569" s="24"/>
      <c r="M1569" s="10"/>
      <c r="N1569" s="7"/>
      <c r="O1569" s="7"/>
      <c r="P1569" s="25"/>
      <c r="Q1569" s="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  <c r="FI1569" s="20"/>
      <c r="FJ1569" s="20"/>
      <c r="FK1569" s="20"/>
      <c r="FL1569" s="20"/>
      <c r="FM1569" s="20"/>
      <c r="FN1569" s="20"/>
      <c r="FO1569" s="20"/>
      <c r="FP1569" s="20"/>
    </row>
    <row r="1570" spans="1:172" x14ac:dyDescent="0.2">
      <c r="A1570" s="88"/>
      <c r="B1570" s="4"/>
      <c r="C1570" s="7"/>
      <c r="D1570" s="6"/>
      <c r="E1570" s="7"/>
      <c r="F1570" s="23"/>
      <c r="G1570" s="8"/>
      <c r="H1570" s="7"/>
      <c r="I1570" s="7"/>
      <c r="J1570" s="7"/>
      <c r="K1570" s="7"/>
      <c r="L1570" s="24"/>
      <c r="M1570" s="10"/>
      <c r="N1570" s="7"/>
      <c r="O1570" s="7"/>
      <c r="P1570" s="25"/>
      <c r="Q1570" s="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  <c r="FI1570" s="20"/>
      <c r="FJ1570" s="20"/>
      <c r="FK1570" s="20"/>
      <c r="FL1570" s="20"/>
      <c r="FM1570" s="20"/>
      <c r="FN1570" s="20"/>
      <c r="FO1570" s="20"/>
      <c r="FP1570" s="20"/>
    </row>
    <row r="1571" spans="1:172" x14ac:dyDescent="0.2">
      <c r="A1571" s="88"/>
      <c r="B1571" s="4"/>
      <c r="C1571" s="7"/>
      <c r="D1571" s="6"/>
      <c r="E1571" s="7"/>
      <c r="F1571" s="23"/>
      <c r="G1571" s="8"/>
      <c r="H1571" s="7"/>
      <c r="I1571" s="7"/>
      <c r="J1571" s="7"/>
      <c r="K1571" s="7"/>
      <c r="L1571" s="24"/>
      <c r="M1571" s="10"/>
      <c r="N1571" s="7"/>
      <c r="O1571" s="7"/>
      <c r="P1571" s="25"/>
      <c r="Q1571" s="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  <c r="FI1571" s="20"/>
      <c r="FJ1571" s="20"/>
      <c r="FK1571" s="20"/>
      <c r="FL1571" s="20"/>
      <c r="FM1571" s="20"/>
      <c r="FN1571" s="20"/>
      <c r="FO1571" s="20"/>
      <c r="FP1571" s="20"/>
    </row>
    <row r="1572" spans="1:172" x14ac:dyDescent="0.2">
      <c r="A1572" s="88"/>
      <c r="B1572" s="4"/>
      <c r="C1572" s="7"/>
      <c r="D1572" s="6"/>
      <c r="E1572" s="7"/>
      <c r="F1572" s="23"/>
      <c r="G1572" s="8"/>
      <c r="H1572" s="7"/>
      <c r="I1572" s="7"/>
      <c r="J1572" s="7"/>
      <c r="K1572" s="7"/>
      <c r="L1572" s="24"/>
      <c r="M1572" s="10"/>
      <c r="N1572" s="7"/>
      <c r="O1572" s="7"/>
      <c r="P1572" s="25"/>
      <c r="Q1572" s="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  <c r="FI1572" s="20"/>
      <c r="FJ1572" s="20"/>
      <c r="FK1572" s="20"/>
      <c r="FL1572" s="20"/>
      <c r="FM1572" s="20"/>
      <c r="FN1572" s="20"/>
      <c r="FO1572" s="20"/>
      <c r="FP1572" s="20"/>
    </row>
    <row r="1573" spans="1:172" x14ac:dyDescent="0.2">
      <c r="A1573" s="88"/>
      <c r="B1573" s="4"/>
      <c r="C1573" s="7"/>
      <c r="D1573" s="6"/>
      <c r="E1573" s="7"/>
      <c r="F1573" s="23"/>
      <c r="G1573" s="8"/>
      <c r="H1573" s="7"/>
      <c r="I1573" s="7"/>
      <c r="J1573" s="7"/>
      <c r="K1573" s="7"/>
      <c r="L1573" s="24"/>
      <c r="M1573" s="10"/>
      <c r="N1573" s="7"/>
      <c r="O1573" s="7"/>
      <c r="P1573" s="25"/>
      <c r="Q1573" s="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  <c r="FI1573" s="20"/>
      <c r="FJ1573" s="20"/>
      <c r="FK1573" s="20"/>
      <c r="FL1573" s="20"/>
      <c r="FM1573" s="20"/>
      <c r="FN1573" s="20"/>
      <c r="FO1573" s="20"/>
      <c r="FP1573" s="20"/>
    </row>
    <row r="1574" spans="1:172" x14ac:dyDescent="0.2">
      <c r="A1574" s="88"/>
      <c r="B1574" s="4"/>
      <c r="C1574" s="7"/>
      <c r="D1574" s="6"/>
      <c r="E1574" s="7"/>
      <c r="F1574" s="23"/>
      <c r="G1574" s="8"/>
      <c r="H1574" s="7"/>
      <c r="I1574" s="7"/>
      <c r="J1574" s="7"/>
      <c r="K1574" s="7"/>
      <c r="L1574" s="24"/>
      <c r="M1574" s="10"/>
      <c r="N1574" s="7"/>
      <c r="O1574" s="7"/>
      <c r="P1574" s="25"/>
      <c r="Q1574" s="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  <c r="FI1574" s="20"/>
      <c r="FJ1574" s="20"/>
      <c r="FK1574" s="20"/>
      <c r="FL1574" s="20"/>
      <c r="FM1574" s="20"/>
      <c r="FN1574" s="20"/>
      <c r="FO1574" s="20"/>
      <c r="FP1574" s="20"/>
    </row>
    <row r="1575" spans="1:172" x14ac:dyDescent="0.2">
      <c r="A1575" s="88"/>
      <c r="B1575" s="4"/>
      <c r="C1575" s="7"/>
      <c r="D1575" s="6"/>
      <c r="E1575" s="7"/>
      <c r="F1575" s="23"/>
      <c r="G1575" s="8"/>
      <c r="H1575" s="7"/>
      <c r="I1575" s="7"/>
      <c r="J1575" s="7"/>
      <c r="K1575" s="7"/>
      <c r="L1575" s="24"/>
      <c r="M1575" s="10"/>
      <c r="N1575" s="7"/>
      <c r="O1575" s="7"/>
      <c r="P1575" s="25"/>
      <c r="Q1575" s="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  <c r="FI1575" s="20"/>
      <c r="FJ1575" s="20"/>
      <c r="FK1575" s="20"/>
      <c r="FL1575" s="20"/>
      <c r="FM1575" s="20"/>
      <c r="FN1575" s="20"/>
      <c r="FO1575" s="20"/>
      <c r="FP1575" s="20"/>
    </row>
    <row r="1576" spans="1:172" x14ac:dyDescent="0.2">
      <c r="A1576" s="88"/>
      <c r="B1576" s="4"/>
      <c r="C1576" s="7"/>
      <c r="D1576" s="6"/>
      <c r="E1576" s="7"/>
      <c r="F1576" s="23"/>
      <c r="G1576" s="8"/>
      <c r="H1576" s="7"/>
      <c r="I1576" s="7"/>
      <c r="J1576" s="7"/>
      <c r="K1576" s="7"/>
      <c r="L1576" s="24"/>
      <c r="M1576" s="10"/>
      <c r="N1576" s="7"/>
      <c r="O1576" s="7"/>
      <c r="P1576" s="25"/>
      <c r="Q1576" s="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  <c r="FI1576" s="20"/>
      <c r="FJ1576" s="20"/>
      <c r="FK1576" s="20"/>
      <c r="FL1576" s="20"/>
      <c r="FM1576" s="20"/>
      <c r="FN1576" s="20"/>
      <c r="FO1576" s="20"/>
      <c r="FP1576" s="20"/>
    </row>
    <row r="1577" spans="1:172" x14ac:dyDescent="0.2">
      <c r="A1577" s="88"/>
      <c r="B1577" s="4"/>
      <c r="C1577" s="7"/>
      <c r="D1577" s="6"/>
      <c r="E1577" s="7"/>
      <c r="F1577" s="23"/>
      <c r="G1577" s="8"/>
      <c r="H1577" s="7"/>
      <c r="I1577" s="7"/>
      <c r="J1577" s="7"/>
      <c r="K1577" s="7"/>
      <c r="L1577" s="24"/>
      <c r="M1577" s="10"/>
      <c r="N1577" s="7"/>
      <c r="O1577" s="7"/>
      <c r="P1577" s="25"/>
      <c r="Q1577" s="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  <c r="FI1577" s="20"/>
      <c r="FJ1577" s="20"/>
      <c r="FK1577" s="20"/>
      <c r="FL1577" s="20"/>
      <c r="FM1577" s="20"/>
      <c r="FN1577" s="20"/>
      <c r="FO1577" s="20"/>
      <c r="FP1577" s="20"/>
    </row>
    <row r="1578" spans="1:172" x14ac:dyDescent="0.2">
      <c r="A1578" s="88"/>
      <c r="B1578" s="4"/>
      <c r="C1578" s="7"/>
      <c r="D1578" s="6"/>
      <c r="E1578" s="7"/>
      <c r="F1578" s="23"/>
      <c r="G1578" s="8"/>
      <c r="H1578" s="7"/>
      <c r="I1578" s="7"/>
      <c r="J1578" s="7"/>
      <c r="K1578" s="7"/>
      <c r="L1578" s="24"/>
      <c r="M1578" s="10"/>
      <c r="N1578" s="7"/>
      <c r="O1578" s="7"/>
      <c r="P1578" s="25"/>
      <c r="Q1578" s="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  <c r="FI1578" s="20"/>
      <c r="FJ1578" s="20"/>
      <c r="FK1578" s="20"/>
      <c r="FL1578" s="20"/>
      <c r="FM1578" s="20"/>
      <c r="FN1578" s="20"/>
      <c r="FO1578" s="20"/>
      <c r="FP1578" s="20"/>
    </row>
    <row r="1579" spans="1:172" x14ac:dyDescent="0.2">
      <c r="A1579" s="88"/>
      <c r="B1579" s="4"/>
      <c r="C1579" s="7"/>
      <c r="D1579" s="6"/>
      <c r="E1579" s="7"/>
      <c r="F1579" s="23"/>
      <c r="G1579" s="8"/>
      <c r="H1579" s="7"/>
      <c r="I1579" s="7"/>
      <c r="J1579" s="7"/>
      <c r="K1579" s="7"/>
      <c r="L1579" s="24"/>
      <c r="M1579" s="10"/>
      <c r="N1579" s="7"/>
      <c r="O1579" s="7"/>
      <c r="P1579" s="25"/>
      <c r="Q1579" s="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  <c r="FI1579" s="20"/>
      <c r="FJ1579" s="20"/>
      <c r="FK1579" s="20"/>
      <c r="FL1579" s="20"/>
      <c r="FM1579" s="20"/>
      <c r="FN1579" s="20"/>
      <c r="FO1579" s="20"/>
      <c r="FP1579" s="20"/>
    </row>
    <row r="1580" spans="1:172" x14ac:dyDescent="0.2">
      <c r="A1580" s="88"/>
      <c r="B1580" s="4"/>
      <c r="C1580" s="7"/>
      <c r="D1580" s="6"/>
      <c r="E1580" s="7"/>
      <c r="F1580" s="23"/>
      <c r="G1580" s="8"/>
      <c r="H1580" s="7"/>
      <c r="I1580" s="7"/>
      <c r="J1580" s="7"/>
      <c r="K1580" s="7"/>
      <c r="L1580" s="24"/>
      <c r="M1580" s="10"/>
      <c r="N1580" s="7"/>
      <c r="O1580" s="7"/>
      <c r="P1580" s="25"/>
      <c r="Q1580" s="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  <c r="FI1580" s="20"/>
      <c r="FJ1580" s="20"/>
      <c r="FK1580" s="20"/>
      <c r="FL1580" s="20"/>
      <c r="FM1580" s="20"/>
      <c r="FN1580" s="20"/>
      <c r="FO1580" s="20"/>
      <c r="FP1580" s="20"/>
    </row>
    <row r="1581" spans="1:172" x14ac:dyDescent="0.2">
      <c r="A1581" s="88"/>
      <c r="B1581" s="4"/>
      <c r="C1581" s="7"/>
      <c r="D1581" s="6"/>
      <c r="E1581" s="7"/>
      <c r="F1581" s="23"/>
      <c r="G1581" s="8"/>
      <c r="H1581" s="7"/>
      <c r="I1581" s="7"/>
      <c r="J1581" s="7"/>
      <c r="K1581" s="7"/>
      <c r="L1581" s="24"/>
      <c r="M1581" s="10"/>
      <c r="N1581" s="7"/>
      <c r="O1581" s="7"/>
      <c r="P1581" s="25"/>
      <c r="Q1581" s="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  <c r="FI1581" s="20"/>
      <c r="FJ1581" s="20"/>
      <c r="FK1581" s="20"/>
      <c r="FL1581" s="20"/>
      <c r="FM1581" s="20"/>
      <c r="FN1581" s="20"/>
      <c r="FO1581" s="20"/>
      <c r="FP1581" s="20"/>
    </row>
    <row r="1582" spans="1:172" x14ac:dyDescent="0.2">
      <c r="A1582" s="88"/>
      <c r="B1582" s="4"/>
      <c r="C1582" s="7"/>
      <c r="D1582" s="6"/>
      <c r="E1582" s="7"/>
      <c r="F1582" s="23"/>
      <c r="G1582" s="8"/>
      <c r="H1582" s="7"/>
      <c r="I1582" s="7"/>
      <c r="J1582" s="7"/>
      <c r="K1582" s="7"/>
      <c r="L1582" s="24"/>
      <c r="M1582" s="10"/>
      <c r="N1582" s="7"/>
      <c r="O1582" s="7"/>
      <c r="P1582" s="25"/>
      <c r="Q1582" s="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  <c r="FI1582" s="20"/>
      <c r="FJ1582" s="20"/>
      <c r="FK1582" s="20"/>
      <c r="FL1582" s="20"/>
      <c r="FM1582" s="20"/>
      <c r="FN1582" s="20"/>
      <c r="FO1582" s="20"/>
      <c r="FP1582" s="20"/>
    </row>
    <row r="1583" spans="1:172" x14ac:dyDescent="0.2">
      <c r="A1583" s="88"/>
      <c r="B1583" s="4"/>
      <c r="C1583" s="7"/>
      <c r="D1583" s="6"/>
      <c r="E1583" s="7"/>
      <c r="F1583" s="23"/>
      <c r="G1583" s="8"/>
      <c r="H1583" s="7"/>
      <c r="I1583" s="7"/>
      <c r="J1583" s="7"/>
      <c r="K1583" s="7"/>
      <c r="L1583" s="24"/>
      <c r="M1583" s="10"/>
      <c r="N1583" s="7"/>
      <c r="O1583" s="7"/>
      <c r="P1583" s="25"/>
      <c r="Q1583" s="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  <c r="FI1583" s="20"/>
      <c r="FJ1583" s="20"/>
      <c r="FK1583" s="20"/>
      <c r="FL1583" s="20"/>
      <c r="FM1583" s="20"/>
      <c r="FN1583" s="20"/>
      <c r="FO1583" s="20"/>
      <c r="FP1583" s="20"/>
    </row>
    <row r="1584" spans="1:172" x14ac:dyDescent="0.2">
      <c r="A1584" s="88"/>
      <c r="B1584" s="4"/>
      <c r="C1584" s="7"/>
      <c r="D1584" s="6"/>
      <c r="E1584" s="7"/>
      <c r="F1584" s="23"/>
      <c r="G1584" s="8"/>
      <c r="H1584" s="7"/>
      <c r="I1584" s="7"/>
      <c r="J1584" s="7"/>
      <c r="K1584" s="7"/>
      <c r="L1584" s="24"/>
      <c r="M1584" s="10"/>
      <c r="N1584" s="7"/>
      <c r="O1584" s="7"/>
      <c r="P1584" s="25"/>
      <c r="Q1584" s="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  <c r="FI1584" s="20"/>
      <c r="FJ1584" s="20"/>
      <c r="FK1584" s="20"/>
      <c r="FL1584" s="20"/>
      <c r="FM1584" s="20"/>
      <c r="FN1584" s="20"/>
      <c r="FO1584" s="20"/>
      <c r="FP1584" s="20"/>
    </row>
    <row r="1585" spans="1:172" x14ac:dyDescent="0.2">
      <c r="A1585" s="88"/>
      <c r="B1585" s="4"/>
      <c r="C1585" s="7"/>
      <c r="D1585" s="6"/>
      <c r="E1585" s="7"/>
      <c r="F1585" s="23"/>
      <c r="G1585" s="8"/>
      <c r="H1585" s="7"/>
      <c r="I1585" s="7"/>
      <c r="J1585" s="7"/>
      <c r="K1585" s="7"/>
      <c r="L1585" s="24"/>
      <c r="M1585" s="10"/>
      <c r="N1585" s="7"/>
      <c r="O1585" s="7"/>
      <c r="P1585" s="25"/>
      <c r="Q1585" s="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  <c r="FI1585" s="20"/>
      <c r="FJ1585" s="20"/>
      <c r="FK1585" s="20"/>
      <c r="FL1585" s="20"/>
      <c r="FM1585" s="20"/>
      <c r="FN1585" s="20"/>
      <c r="FO1585" s="20"/>
      <c r="FP1585" s="20"/>
    </row>
    <row r="1586" spans="1:172" x14ac:dyDescent="0.2">
      <c r="A1586" s="88"/>
      <c r="B1586" s="4"/>
      <c r="C1586" s="7"/>
      <c r="D1586" s="6"/>
      <c r="E1586" s="7"/>
      <c r="F1586" s="23"/>
      <c r="G1586" s="8"/>
      <c r="H1586" s="7"/>
      <c r="I1586" s="7"/>
      <c r="J1586" s="7"/>
      <c r="K1586" s="7"/>
      <c r="L1586" s="24"/>
      <c r="M1586" s="10"/>
      <c r="N1586" s="7"/>
      <c r="O1586" s="7"/>
      <c r="P1586" s="25"/>
      <c r="Q1586" s="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  <c r="FI1586" s="20"/>
      <c r="FJ1586" s="20"/>
      <c r="FK1586" s="20"/>
      <c r="FL1586" s="20"/>
      <c r="FM1586" s="20"/>
      <c r="FN1586" s="20"/>
      <c r="FO1586" s="20"/>
      <c r="FP1586" s="20"/>
    </row>
    <row r="1587" spans="1:172" x14ac:dyDescent="0.2">
      <c r="A1587" s="88"/>
      <c r="B1587" s="4"/>
      <c r="C1587" s="7"/>
      <c r="D1587" s="6"/>
      <c r="E1587" s="7"/>
      <c r="F1587" s="23"/>
      <c r="G1587" s="8"/>
      <c r="H1587" s="7"/>
      <c r="I1587" s="7"/>
      <c r="J1587" s="7"/>
      <c r="K1587" s="7"/>
      <c r="L1587" s="24"/>
      <c r="M1587" s="10"/>
      <c r="N1587" s="7"/>
      <c r="O1587" s="7"/>
      <c r="P1587" s="25"/>
      <c r="Q1587" s="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  <c r="FI1587" s="20"/>
      <c r="FJ1587" s="20"/>
      <c r="FK1587" s="20"/>
      <c r="FL1587" s="20"/>
      <c r="FM1587" s="20"/>
      <c r="FN1587" s="20"/>
      <c r="FO1587" s="20"/>
      <c r="FP1587" s="20"/>
    </row>
    <row r="1588" spans="1:172" x14ac:dyDescent="0.2">
      <c r="A1588" s="88"/>
      <c r="B1588" s="4"/>
      <c r="C1588" s="7"/>
      <c r="D1588" s="6"/>
      <c r="E1588" s="7"/>
      <c r="F1588" s="23"/>
      <c r="G1588" s="8"/>
      <c r="H1588" s="7"/>
      <c r="I1588" s="7"/>
      <c r="J1588" s="7"/>
      <c r="K1588" s="7"/>
      <c r="L1588" s="24"/>
      <c r="M1588" s="10"/>
      <c r="N1588" s="7"/>
      <c r="O1588" s="7"/>
      <c r="P1588" s="25"/>
      <c r="Q1588" s="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  <c r="FI1588" s="20"/>
      <c r="FJ1588" s="20"/>
      <c r="FK1588" s="20"/>
      <c r="FL1588" s="20"/>
      <c r="FM1588" s="20"/>
      <c r="FN1588" s="20"/>
      <c r="FO1588" s="20"/>
      <c r="FP1588" s="20"/>
    </row>
    <row r="1589" spans="1:172" x14ac:dyDescent="0.2">
      <c r="A1589" s="88"/>
      <c r="B1589" s="4"/>
      <c r="C1589" s="7"/>
      <c r="D1589" s="6"/>
      <c r="E1589" s="7"/>
      <c r="F1589" s="23"/>
      <c r="G1589" s="8"/>
      <c r="H1589" s="7"/>
      <c r="I1589" s="7"/>
      <c r="J1589" s="7"/>
      <c r="K1589" s="7"/>
      <c r="L1589" s="24"/>
      <c r="M1589" s="10"/>
      <c r="N1589" s="7"/>
      <c r="O1589" s="7"/>
      <c r="P1589" s="25"/>
      <c r="Q1589" s="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  <c r="FI1589" s="20"/>
      <c r="FJ1589" s="20"/>
      <c r="FK1589" s="20"/>
      <c r="FL1589" s="20"/>
      <c r="FM1589" s="20"/>
      <c r="FN1589" s="20"/>
      <c r="FO1589" s="20"/>
      <c r="FP1589" s="20"/>
    </row>
    <row r="1590" spans="1:172" x14ac:dyDescent="0.2">
      <c r="A1590" s="88"/>
      <c r="B1590" s="4"/>
      <c r="C1590" s="7"/>
      <c r="D1590" s="6"/>
      <c r="E1590" s="7"/>
      <c r="F1590" s="23"/>
      <c r="G1590" s="8"/>
      <c r="H1590" s="7"/>
      <c r="I1590" s="7"/>
      <c r="J1590" s="7"/>
      <c r="K1590" s="7"/>
      <c r="L1590" s="24"/>
      <c r="M1590" s="10"/>
      <c r="N1590" s="7"/>
      <c r="O1590" s="7"/>
      <c r="P1590" s="25"/>
      <c r="Q1590" s="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  <c r="FI1590" s="20"/>
      <c r="FJ1590" s="20"/>
      <c r="FK1590" s="20"/>
      <c r="FL1590" s="20"/>
      <c r="FM1590" s="20"/>
      <c r="FN1590" s="20"/>
      <c r="FO1590" s="20"/>
      <c r="FP1590" s="20"/>
    </row>
    <row r="1591" spans="1:172" x14ac:dyDescent="0.2">
      <c r="A1591" s="88"/>
      <c r="B1591" s="4"/>
      <c r="C1591" s="7"/>
      <c r="D1591" s="6"/>
      <c r="E1591" s="7"/>
      <c r="F1591" s="23"/>
      <c r="G1591" s="8"/>
      <c r="H1591" s="7"/>
      <c r="I1591" s="7"/>
      <c r="J1591" s="7"/>
      <c r="K1591" s="7"/>
      <c r="L1591" s="24"/>
      <c r="M1591" s="10"/>
      <c r="N1591" s="7"/>
      <c r="O1591" s="7"/>
      <c r="P1591" s="25"/>
      <c r="Q1591" s="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  <c r="FI1591" s="20"/>
      <c r="FJ1591" s="20"/>
      <c r="FK1591" s="20"/>
      <c r="FL1591" s="20"/>
      <c r="FM1591" s="20"/>
      <c r="FN1591" s="20"/>
      <c r="FO1591" s="20"/>
      <c r="FP1591" s="20"/>
    </row>
    <row r="1592" spans="1:172" x14ac:dyDescent="0.2">
      <c r="A1592" s="88"/>
      <c r="B1592" s="4"/>
      <c r="C1592" s="7"/>
      <c r="D1592" s="6"/>
      <c r="E1592" s="7"/>
      <c r="F1592" s="23"/>
      <c r="G1592" s="8"/>
      <c r="H1592" s="7"/>
      <c r="I1592" s="7"/>
      <c r="J1592" s="7"/>
      <c r="K1592" s="7"/>
      <c r="L1592" s="24"/>
      <c r="M1592" s="10"/>
      <c r="N1592" s="7"/>
      <c r="O1592" s="7"/>
      <c r="P1592" s="25"/>
      <c r="Q1592" s="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  <c r="FI1592" s="20"/>
      <c r="FJ1592" s="20"/>
      <c r="FK1592" s="20"/>
      <c r="FL1592" s="20"/>
      <c r="FM1592" s="20"/>
      <c r="FN1592" s="20"/>
      <c r="FO1592" s="20"/>
      <c r="FP1592" s="20"/>
    </row>
    <row r="1593" spans="1:172" x14ac:dyDescent="0.2">
      <c r="A1593" s="88"/>
      <c r="B1593" s="4"/>
      <c r="C1593" s="7"/>
      <c r="D1593" s="6"/>
      <c r="E1593" s="7"/>
      <c r="F1593" s="23"/>
      <c r="G1593" s="8"/>
      <c r="H1593" s="7"/>
      <c r="I1593" s="7"/>
      <c r="J1593" s="7"/>
      <c r="K1593" s="7"/>
      <c r="L1593" s="24"/>
      <c r="M1593" s="10"/>
      <c r="N1593" s="7"/>
      <c r="O1593" s="7"/>
      <c r="P1593" s="25"/>
      <c r="Q1593" s="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  <c r="FI1593" s="20"/>
      <c r="FJ1593" s="20"/>
      <c r="FK1593" s="20"/>
      <c r="FL1593" s="20"/>
      <c r="FM1593" s="20"/>
      <c r="FN1593" s="20"/>
      <c r="FO1593" s="20"/>
      <c r="FP1593" s="20"/>
    </row>
    <row r="1594" spans="1:172" x14ac:dyDescent="0.2">
      <c r="A1594" s="88"/>
      <c r="B1594" s="4"/>
      <c r="C1594" s="7"/>
      <c r="D1594" s="6"/>
      <c r="E1594" s="7"/>
      <c r="F1594" s="23"/>
      <c r="G1594" s="8"/>
      <c r="H1594" s="7"/>
      <c r="I1594" s="7"/>
      <c r="J1594" s="7"/>
      <c r="K1594" s="7"/>
      <c r="L1594" s="24"/>
      <c r="M1594" s="10"/>
      <c r="N1594" s="7"/>
      <c r="O1594" s="7"/>
      <c r="P1594" s="25"/>
      <c r="Q1594" s="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  <c r="FI1594" s="20"/>
      <c r="FJ1594" s="20"/>
      <c r="FK1594" s="20"/>
      <c r="FL1594" s="20"/>
      <c r="FM1594" s="20"/>
      <c r="FN1594" s="20"/>
      <c r="FO1594" s="20"/>
      <c r="FP1594" s="20"/>
    </row>
    <row r="1595" spans="1:172" x14ac:dyDescent="0.2">
      <c r="A1595" s="88"/>
      <c r="B1595" s="4"/>
      <c r="C1595" s="7"/>
      <c r="D1595" s="6"/>
      <c r="E1595" s="7"/>
      <c r="F1595" s="23"/>
      <c r="G1595" s="8"/>
      <c r="H1595" s="7"/>
      <c r="I1595" s="7"/>
      <c r="J1595" s="7"/>
      <c r="K1595" s="7"/>
      <c r="L1595" s="24"/>
      <c r="M1595" s="10"/>
      <c r="N1595" s="7"/>
      <c r="O1595" s="7"/>
      <c r="P1595" s="25"/>
      <c r="Q1595" s="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  <c r="FI1595" s="20"/>
      <c r="FJ1595" s="20"/>
      <c r="FK1595" s="20"/>
      <c r="FL1595" s="20"/>
      <c r="FM1595" s="20"/>
      <c r="FN1595" s="20"/>
      <c r="FO1595" s="20"/>
      <c r="FP1595" s="20"/>
    </row>
    <row r="1596" spans="1:172" x14ac:dyDescent="0.2">
      <c r="A1596" s="88"/>
      <c r="B1596" s="4"/>
      <c r="C1596" s="7"/>
      <c r="D1596" s="6"/>
      <c r="E1596" s="7"/>
      <c r="F1596" s="23"/>
      <c r="G1596" s="8"/>
      <c r="H1596" s="7"/>
      <c r="I1596" s="7"/>
      <c r="J1596" s="7"/>
      <c r="K1596" s="7"/>
      <c r="L1596" s="24"/>
      <c r="M1596" s="10"/>
      <c r="N1596" s="7"/>
      <c r="O1596" s="7"/>
      <c r="P1596" s="25"/>
      <c r="Q1596" s="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  <c r="FI1596" s="20"/>
      <c r="FJ1596" s="20"/>
      <c r="FK1596" s="20"/>
      <c r="FL1596" s="20"/>
      <c r="FM1596" s="20"/>
      <c r="FN1596" s="20"/>
      <c r="FO1596" s="20"/>
      <c r="FP1596" s="20"/>
    </row>
    <row r="1597" spans="1:172" x14ac:dyDescent="0.2">
      <c r="A1597" s="88"/>
      <c r="B1597" s="4"/>
      <c r="C1597" s="7"/>
      <c r="D1597" s="6"/>
      <c r="E1597" s="7"/>
      <c r="F1597" s="23"/>
      <c r="G1597" s="8"/>
      <c r="H1597" s="7"/>
      <c r="I1597" s="7"/>
      <c r="J1597" s="7"/>
      <c r="K1597" s="7"/>
      <c r="L1597" s="24"/>
      <c r="M1597" s="10"/>
      <c r="N1597" s="7"/>
      <c r="O1597" s="7"/>
      <c r="P1597" s="25"/>
      <c r="Q1597" s="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  <c r="FI1597" s="20"/>
      <c r="FJ1597" s="20"/>
      <c r="FK1597" s="20"/>
      <c r="FL1597" s="20"/>
      <c r="FM1597" s="20"/>
      <c r="FN1597" s="20"/>
      <c r="FO1597" s="20"/>
      <c r="FP1597" s="20"/>
    </row>
    <row r="1598" spans="1:172" x14ac:dyDescent="0.2">
      <c r="A1598" s="88"/>
      <c r="B1598" s="4"/>
      <c r="C1598" s="7"/>
      <c r="D1598" s="6"/>
      <c r="E1598" s="7"/>
      <c r="F1598" s="23"/>
      <c r="G1598" s="8"/>
      <c r="H1598" s="7"/>
      <c r="I1598" s="7"/>
      <c r="J1598" s="7"/>
      <c r="K1598" s="7"/>
      <c r="L1598" s="24"/>
      <c r="M1598" s="10"/>
      <c r="N1598" s="7"/>
      <c r="O1598" s="7"/>
      <c r="P1598" s="25"/>
      <c r="Q1598" s="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  <c r="FI1598" s="20"/>
      <c r="FJ1598" s="20"/>
      <c r="FK1598" s="20"/>
      <c r="FL1598" s="20"/>
      <c r="FM1598" s="20"/>
      <c r="FN1598" s="20"/>
      <c r="FO1598" s="20"/>
      <c r="FP1598" s="20"/>
    </row>
    <row r="1599" spans="1:172" x14ac:dyDescent="0.2">
      <c r="A1599" s="88"/>
      <c r="B1599" s="4"/>
      <c r="C1599" s="7"/>
      <c r="D1599" s="6"/>
      <c r="E1599" s="7"/>
      <c r="F1599" s="23"/>
      <c r="G1599" s="8"/>
      <c r="H1599" s="7"/>
      <c r="I1599" s="7"/>
      <c r="J1599" s="7"/>
      <c r="K1599" s="7"/>
      <c r="L1599" s="24"/>
      <c r="M1599" s="10"/>
      <c r="N1599" s="7"/>
      <c r="O1599" s="7"/>
      <c r="P1599" s="25"/>
      <c r="Q1599" s="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  <c r="FI1599" s="20"/>
      <c r="FJ1599" s="20"/>
      <c r="FK1599" s="20"/>
      <c r="FL1599" s="20"/>
      <c r="FM1599" s="20"/>
      <c r="FN1599" s="20"/>
      <c r="FO1599" s="20"/>
      <c r="FP1599" s="20"/>
    </row>
    <row r="1600" spans="1:172" x14ac:dyDescent="0.2">
      <c r="A1600" s="88"/>
      <c r="B1600" s="4"/>
      <c r="C1600" s="7"/>
      <c r="D1600" s="6"/>
      <c r="E1600" s="7"/>
      <c r="F1600" s="23"/>
      <c r="G1600" s="8"/>
      <c r="H1600" s="7"/>
      <c r="I1600" s="7"/>
      <c r="J1600" s="7"/>
      <c r="K1600" s="7"/>
      <c r="L1600" s="24"/>
      <c r="M1600" s="10"/>
      <c r="N1600" s="7"/>
      <c r="O1600" s="7"/>
      <c r="P1600" s="25"/>
      <c r="Q1600" s="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  <c r="FI1600" s="20"/>
      <c r="FJ1600" s="20"/>
      <c r="FK1600" s="20"/>
      <c r="FL1600" s="20"/>
      <c r="FM1600" s="20"/>
      <c r="FN1600" s="20"/>
      <c r="FO1600" s="20"/>
      <c r="FP1600" s="20"/>
    </row>
    <row r="1601" spans="1:172" x14ac:dyDescent="0.2">
      <c r="A1601" s="88"/>
      <c r="B1601" s="4"/>
      <c r="C1601" s="7"/>
      <c r="D1601" s="6"/>
      <c r="E1601" s="7"/>
      <c r="F1601" s="23"/>
      <c r="G1601" s="8"/>
      <c r="H1601" s="7"/>
      <c r="I1601" s="7"/>
      <c r="J1601" s="7"/>
      <c r="K1601" s="7"/>
      <c r="L1601" s="24"/>
      <c r="M1601" s="10"/>
      <c r="N1601" s="7"/>
      <c r="O1601" s="7"/>
      <c r="P1601" s="25"/>
      <c r="Q1601" s="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  <c r="FI1601" s="20"/>
      <c r="FJ1601" s="20"/>
      <c r="FK1601" s="20"/>
      <c r="FL1601" s="20"/>
      <c r="FM1601" s="20"/>
      <c r="FN1601" s="20"/>
      <c r="FO1601" s="20"/>
      <c r="FP1601" s="20"/>
    </row>
    <row r="1602" spans="1:172" x14ac:dyDescent="0.2">
      <c r="A1602" s="88"/>
      <c r="B1602" s="4"/>
      <c r="C1602" s="7"/>
      <c r="D1602" s="6"/>
      <c r="E1602" s="7"/>
      <c r="F1602" s="23"/>
      <c r="G1602" s="8"/>
      <c r="H1602" s="7"/>
      <c r="I1602" s="7"/>
      <c r="J1602" s="7"/>
      <c r="K1602" s="7"/>
      <c r="L1602" s="24"/>
      <c r="M1602" s="10"/>
      <c r="N1602" s="7"/>
      <c r="O1602" s="7"/>
      <c r="P1602" s="25"/>
      <c r="Q1602" s="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  <c r="FI1602" s="20"/>
      <c r="FJ1602" s="20"/>
      <c r="FK1602" s="20"/>
      <c r="FL1602" s="20"/>
      <c r="FM1602" s="20"/>
      <c r="FN1602" s="20"/>
      <c r="FO1602" s="20"/>
      <c r="FP1602" s="20"/>
    </row>
    <row r="1603" spans="1:172" x14ac:dyDescent="0.2">
      <c r="A1603" s="88"/>
      <c r="B1603" s="4"/>
      <c r="C1603" s="7"/>
      <c r="D1603" s="6"/>
      <c r="E1603" s="7"/>
      <c r="F1603" s="23"/>
      <c r="G1603" s="8"/>
      <c r="H1603" s="7"/>
      <c r="I1603" s="7"/>
      <c r="J1603" s="7"/>
      <c r="K1603" s="7"/>
      <c r="L1603" s="24"/>
      <c r="M1603" s="10"/>
      <c r="N1603" s="7"/>
      <c r="O1603" s="7"/>
      <c r="P1603" s="25"/>
      <c r="Q1603" s="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  <c r="FI1603" s="20"/>
      <c r="FJ1603" s="20"/>
      <c r="FK1603" s="20"/>
      <c r="FL1603" s="20"/>
      <c r="FM1603" s="20"/>
      <c r="FN1603" s="20"/>
      <c r="FO1603" s="20"/>
      <c r="FP1603" s="20"/>
    </row>
    <row r="1604" spans="1:172" x14ac:dyDescent="0.2">
      <c r="A1604" s="88"/>
      <c r="B1604" s="4"/>
      <c r="C1604" s="7"/>
      <c r="D1604" s="6"/>
      <c r="E1604" s="7"/>
      <c r="F1604" s="23"/>
      <c r="G1604" s="8"/>
      <c r="H1604" s="7"/>
      <c r="I1604" s="7"/>
      <c r="J1604" s="7"/>
      <c r="K1604" s="7"/>
      <c r="L1604" s="24"/>
      <c r="M1604" s="10"/>
      <c r="N1604" s="7"/>
      <c r="O1604" s="7"/>
      <c r="P1604" s="25"/>
      <c r="Q1604" s="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  <c r="FI1604" s="20"/>
      <c r="FJ1604" s="20"/>
      <c r="FK1604" s="20"/>
      <c r="FL1604" s="20"/>
      <c r="FM1604" s="20"/>
      <c r="FN1604" s="20"/>
      <c r="FO1604" s="20"/>
      <c r="FP1604" s="20"/>
    </row>
    <row r="1605" spans="1:172" x14ac:dyDescent="0.2">
      <c r="A1605" s="88"/>
      <c r="B1605" s="4"/>
      <c r="C1605" s="7"/>
      <c r="D1605" s="6"/>
      <c r="E1605" s="7"/>
      <c r="F1605" s="23"/>
      <c r="G1605" s="8"/>
      <c r="H1605" s="7"/>
      <c r="I1605" s="7"/>
      <c r="J1605" s="7"/>
      <c r="K1605" s="7"/>
      <c r="L1605" s="24"/>
      <c r="M1605" s="10"/>
      <c r="N1605" s="7"/>
      <c r="O1605" s="7"/>
      <c r="P1605" s="25"/>
      <c r="Q1605" s="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  <c r="FI1605" s="20"/>
      <c r="FJ1605" s="20"/>
      <c r="FK1605" s="20"/>
      <c r="FL1605" s="20"/>
      <c r="FM1605" s="20"/>
      <c r="FN1605" s="20"/>
      <c r="FO1605" s="20"/>
      <c r="FP1605" s="20"/>
    </row>
    <row r="1606" spans="1:172" x14ac:dyDescent="0.2">
      <c r="A1606" s="88"/>
      <c r="B1606" s="4"/>
      <c r="C1606" s="7"/>
      <c r="D1606" s="6"/>
      <c r="E1606" s="7"/>
      <c r="F1606" s="23"/>
      <c r="G1606" s="8"/>
      <c r="H1606" s="7"/>
      <c r="I1606" s="7"/>
      <c r="J1606" s="7"/>
      <c r="K1606" s="7"/>
      <c r="L1606" s="24"/>
      <c r="M1606" s="10"/>
      <c r="N1606" s="7"/>
      <c r="O1606" s="7"/>
      <c r="P1606" s="25"/>
      <c r="Q1606" s="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  <c r="FI1606" s="20"/>
      <c r="FJ1606" s="20"/>
      <c r="FK1606" s="20"/>
      <c r="FL1606" s="20"/>
      <c r="FM1606" s="20"/>
      <c r="FN1606" s="20"/>
      <c r="FO1606" s="20"/>
      <c r="FP1606" s="20"/>
    </row>
    <row r="1607" spans="1:172" x14ac:dyDescent="0.2">
      <c r="A1607" s="88"/>
      <c r="B1607" s="4"/>
      <c r="C1607" s="7"/>
      <c r="D1607" s="6"/>
      <c r="E1607" s="7"/>
      <c r="F1607" s="23"/>
      <c r="G1607" s="8"/>
      <c r="H1607" s="7"/>
      <c r="I1607" s="7"/>
      <c r="J1607" s="7"/>
      <c r="K1607" s="7"/>
      <c r="L1607" s="24"/>
      <c r="M1607" s="10"/>
      <c r="N1607" s="7"/>
      <c r="O1607" s="7"/>
      <c r="P1607" s="25"/>
      <c r="Q1607" s="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  <c r="FI1607" s="20"/>
      <c r="FJ1607" s="20"/>
      <c r="FK1607" s="20"/>
      <c r="FL1607" s="20"/>
      <c r="FM1607" s="20"/>
      <c r="FN1607" s="20"/>
      <c r="FO1607" s="20"/>
      <c r="FP1607" s="20"/>
    </row>
    <row r="1608" spans="1:172" x14ac:dyDescent="0.2">
      <c r="A1608" s="88"/>
      <c r="B1608" s="4"/>
      <c r="C1608" s="7"/>
      <c r="D1608" s="6"/>
      <c r="E1608" s="7"/>
      <c r="F1608" s="23"/>
      <c r="G1608" s="8"/>
      <c r="H1608" s="7"/>
      <c r="I1608" s="7"/>
      <c r="J1608" s="7"/>
      <c r="K1608" s="7"/>
      <c r="L1608" s="24"/>
      <c r="M1608" s="10"/>
      <c r="N1608" s="7"/>
      <c r="O1608" s="7"/>
      <c r="P1608" s="25"/>
      <c r="Q1608" s="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  <c r="FI1608" s="20"/>
      <c r="FJ1608" s="20"/>
      <c r="FK1608" s="20"/>
      <c r="FL1608" s="20"/>
      <c r="FM1608" s="20"/>
      <c r="FN1608" s="20"/>
      <c r="FO1608" s="20"/>
      <c r="FP1608" s="20"/>
    </row>
    <row r="1609" spans="1:172" x14ac:dyDescent="0.2">
      <c r="A1609" s="88"/>
      <c r="B1609" s="4"/>
      <c r="C1609" s="7"/>
      <c r="D1609" s="6"/>
      <c r="E1609" s="7"/>
      <c r="F1609" s="23"/>
      <c r="G1609" s="8"/>
      <c r="H1609" s="7"/>
      <c r="I1609" s="7"/>
      <c r="J1609" s="7"/>
      <c r="K1609" s="7"/>
      <c r="L1609" s="24"/>
      <c r="M1609" s="10"/>
      <c r="N1609" s="7"/>
      <c r="O1609" s="7"/>
      <c r="P1609" s="25"/>
      <c r="Q1609" s="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  <c r="FI1609" s="20"/>
      <c r="FJ1609" s="20"/>
      <c r="FK1609" s="20"/>
      <c r="FL1609" s="20"/>
      <c r="FM1609" s="20"/>
      <c r="FN1609" s="20"/>
      <c r="FO1609" s="20"/>
      <c r="FP1609" s="20"/>
    </row>
    <row r="1610" spans="1:172" x14ac:dyDescent="0.2">
      <c r="A1610" s="88"/>
      <c r="B1610" s="4"/>
      <c r="C1610" s="7"/>
      <c r="D1610" s="6"/>
      <c r="E1610" s="7"/>
      <c r="F1610" s="23"/>
      <c r="G1610" s="8"/>
      <c r="H1610" s="7"/>
      <c r="I1610" s="7"/>
      <c r="J1610" s="7"/>
      <c r="K1610" s="7"/>
      <c r="L1610" s="24"/>
      <c r="M1610" s="10"/>
      <c r="N1610" s="7"/>
      <c r="O1610" s="7"/>
      <c r="P1610" s="25"/>
      <c r="Q1610" s="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  <c r="FI1610" s="20"/>
      <c r="FJ1610" s="20"/>
      <c r="FK1610" s="20"/>
      <c r="FL1610" s="20"/>
      <c r="FM1610" s="20"/>
      <c r="FN1610" s="20"/>
      <c r="FO1610" s="20"/>
      <c r="FP1610" s="20"/>
    </row>
    <row r="1611" spans="1:172" x14ac:dyDescent="0.2">
      <c r="A1611" s="88"/>
      <c r="B1611" s="4"/>
      <c r="C1611" s="7"/>
      <c r="D1611" s="6"/>
      <c r="E1611" s="7"/>
      <c r="F1611" s="23"/>
      <c r="G1611" s="8"/>
      <c r="H1611" s="7"/>
      <c r="I1611" s="7"/>
      <c r="J1611" s="7"/>
      <c r="K1611" s="7"/>
      <c r="L1611" s="24"/>
      <c r="M1611" s="10"/>
      <c r="N1611" s="7"/>
      <c r="O1611" s="7"/>
      <c r="P1611" s="25"/>
      <c r="Q1611" s="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  <c r="FI1611" s="20"/>
      <c r="FJ1611" s="20"/>
      <c r="FK1611" s="20"/>
      <c r="FL1611" s="20"/>
      <c r="FM1611" s="20"/>
      <c r="FN1611" s="20"/>
      <c r="FO1611" s="20"/>
      <c r="FP1611" s="20"/>
    </row>
    <row r="1612" spans="1:172" x14ac:dyDescent="0.2">
      <c r="A1612" s="88"/>
      <c r="B1612" s="4"/>
      <c r="C1612" s="7"/>
      <c r="D1612" s="6"/>
      <c r="E1612" s="7"/>
      <c r="F1612" s="23"/>
      <c r="G1612" s="8"/>
      <c r="H1612" s="7"/>
      <c r="I1612" s="7"/>
      <c r="J1612" s="7"/>
      <c r="K1612" s="7"/>
      <c r="L1612" s="24"/>
      <c r="M1612" s="10"/>
      <c r="N1612" s="7"/>
      <c r="O1612" s="7"/>
      <c r="P1612" s="25"/>
      <c r="Q1612" s="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  <c r="FI1612" s="20"/>
      <c r="FJ1612" s="20"/>
      <c r="FK1612" s="20"/>
      <c r="FL1612" s="20"/>
      <c r="FM1612" s="20"/>
      <c r="FN1612" s="20"/>
      <c r="FO1612" s="20"/>
      <c r="FP1612" s="20"/>
    </row>
    <row r="1613" spans="1:172" x14ac:dyDescent="0.2">
      <c r="A1613" s="88"/>
      <c r="B1613" s="4"/>
      <c r="C1613" s="7"/>
      <c r="D1613" s="6"/>
      <c r="E1613" s="7"/>
      <c r="F1613" s="23"/>
      <c r="G1613" s="8"/>
      <c r="H1613" s="7"/>
      <c r="I1613" s="7"/>
      <c r="J1613" s="7"/>
      <c r="K1613" s="7"/>
      <c r="L1613" s="24"/>
      <c r="M1613" s="10"/>
      <c r="N1613" s="7"/>
      <c r="O1613" s="7"/>
      <c r="P1613" s="25"/>
      <c r="Q1613" s="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  <c r="FI1613" s="20"/>
      <c r="FJ1613" s="20"/>
      <c r="FK1613" s="20"/>
      <c r="FL1613" s="20"/>
      <c r="FM1613" s="20"/>
      <c r="FN1613" s="20"/>
      <c r="FO1613" s="20"/>
      <c r="FP1613" s="20"/>
    </row>
    <row r="1614" spans="1:172" x14ac:dyDescent="0.2">
      <c r="A1614" s="88"/>
      <c r="B1614" s="4"/>
      <c r="C1614" s="7"/>
      <c r="D1614" s="6"/>
      <c r="E1614" s="7"/>
      <c r="F1614" s="23"/>
      <c r="G1614" s="8"/>
      <c r="H1614" s="7"/>
      <c r="I1614" s="7"/>
      <c r="J1614" s="7"/>
      <c r="K1614" s="7"/>
      <c r="L1614" s="24"/>
      <c r="M1614" s="10"/>
      <c r="N1614" s="7"/>
      <c r="O1614" s="7"/>
      <c r="P1614" s="25"/>
      <c r="Q1614" s="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  <c r="FI1614" s="20"/>
      <c r="FJ1614" s="20"/>
      <c r="FK1614" s="20"/>
      <c r="FL1614" s="20"/>
      <c r="FM1614" s="20"/>
      <c r="FN1614" s="20"/>
      <c r="FO1614" s="20"/>
      <c r="FP1614" s="20"/>
    </row>
    <row r="1615" spans="1:172" x14ac:dyDescent="0.2">
      <c r="A1615" s="88"/>
      <c r="B1615" s="4"/>
      <c r="C1615" s="7"/>
      <c r="D1615" s="6"/>
      <c r="E1615" s="7"/>
      <c r="F1615" s="23"/>
      <c r="G1615" s="8"/>
      <c r="H1615" s="7"/>
      <c r="I1615" s="7"/>
      <c r="J1615" s="7"/>
      <c r="K1615" s="7"/>
      <c r="L1615" s="24"/>
      <c r="M1615" s="10"/>
      <c r="N1615" s="7"/>
      <c r="O1615" s="7"/>
      <c r="P1615" s="25"/>
      <c r="Q1615" s="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  <c r="FI1615" s="20"/>
      <c r="FJ1615" s="20"/>
      <c r="FK1615" s="20"/>
      <c r="FL1615" s="20"/>
      <c r="FM1615" s="20"/>
      <c r="FN1615" s="20"/>
      <c r="FO1615" s="20"/>
      <c r="FP1615" s="20"/>
    </row>
    <row r="1616" spans="1:172" x14ac:dyDescent="0.2">
      <c r="A1616" s="88"/>
      <c r="B1616" s="4"/>
      <c r="C1616" s="7"/>
      <c r="D1616" s="6"/>
      <c r="E1616" s="7"/>
      <c r="F1616" s="23"/>
      <c r="G1616" s="8"/>
      <c r="H1616" s="7"/>
      <c r="I1616" s="7"/>
      <c r="J1616" s="7"/>
      <c r="K1616" s="7"/>
      <c r="L1616" s="24"/>
      <c r="M1616" s="10"/>
      <c r="N1616" s="7"/>
      <c r="O1616" s="7"/>
      <c r="P1616" s="25"/>
      <c r="Q1616" s="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  <c r="FI1616" s="20"/>
      <c r="FJ1616" s="20"/>
      <c r="FK1616" s="20"/>
      <c r="FL1616" s="20"/>
      <c r="FM1616" s="20"/>
      <c r="FN1616" s="20"/>
      <c r="FO1616" s="20"/>
      <c r="FP1616" s="20"/>
    </row>
    <row r="1617" spans="1:172" x14ac:dyDescent="0.2">
      <c r="A1617" s="88"/>
      <c r="B1617" s="4"/>
      <c r="C1617" s="7"/>
      <c r="D1617" s="6"/>
      <c r="E1617" s="7"/>
      <c r="F1617" s="23"/>
      <c r="G1617" s="8"/>
      <c r="H1617" s="7"/>
      <c r="I1617" s="7"/>
      <c r="J1617" s="7"/>
      <c r="K1617" s="7"/>
      <c r="L1617" s="24"/>
      <c r="M1617" s="10"/>
      <c r="N1617" s="7"/>
      <c r="O1617" s="7"/>
      <c r="P1617" s="25"/>
      <c r="Q1617" s="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  <c r="FI1617" s="20"/>
      <c r="FJ1617" s="20"/>
      <c r="FK1617" s="20"/>
      <c r="FL1617" s="20"/>
      <c r="FM1617" s="20"/>
      <c r="FN1617" s="20"/>
      <c r="FO1617" s="20"/>
      <c r="FP1617" s="20"/>
    </row>
    <row r="1618" spans="1:172" x14ac:dyDescent="0.2">
      <c r="A1618" s="88"/>
      <c r="B1618" s="4"/>
      <c r="C1618" s="7"/>
      <c r="D1618" s="6"/>
      <c r="E1618" s="7"/>
      <c r="F1618" s="23"/>
      <c r="G1618" s="8"/>
      <c r="H1618" s="7"/>
      <c r="I1618" s="7"/>
      <c r="J1618" s="7"/>
      <c r="K1618" s="7"/>
      <c r="L1618" s="24"/>
      <c r="M1618" s="10"/>
      <c r="N1618" s="7"/>
      <c r="O1618" s="7"/>
      <c r="P1618" s="25"/>
      <c r="Q1618" s="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  <c r="FI1618" s="20"/>
      <c r="FJ1618" s="20"/>
      <c r="FK1618" s="20"/>
      <c r="FL1618" s="20"/>
      <c r="FM1618" s="20"/>
      <c r="FN1618" s="20"/>
      <c r="FO1618" s="20"/>
      <c r="FP1618" s="20"/>
    </row>
    <row r="1619" spans="1:172" x14ac:dyDescent="0.2">
      <c r="A1619" s="88"/>
      <c r="B1619" s="4"/>
      <c r="C1619" s="7"/>
      <c r="D1619" s="6"/>
      <c r="E1619" s="7"/>
      <c r="F1619" s="23"/>
      <c r="G1619" s="8"/>
      <c r="H1619" s="7"/>
      <c r="I1619" s="7"/>
      <c r="J1619" s="7"/>
      <c r="K1619" s="7"/>
      <c r="L1619" s="24"/>
      <c r="M1619" s="10"/>
      <c r="N1619" s="7"/>
      <c r="O1619" s="7"/>
      <c r="P1619" s="25"/>
      <c r="Q1619" s="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  <c r="FI1619" s="20"/>
      <c r="FJ1619" s="20"/>
      <c r="FK1619" s="20"/>
      <c r="FL1619" s="20"/>
      <c r="FM1619" s="20"/>
      <c r="FN1619" s="20"/>
      <c r="FO1619" s="20"/>
      <c r="FP1619" s="20"/>
    </row>
    <row r="1620" spans="1:172" x14ac:dyDescent="0.2">
      <c r="A1620" s="88"/>
      <c r="B1620" s="4"/>
      <c r="C1620" s="7"/>
      <c r="D1620" s="6"/>
      <c r="E1620" s="7"/>
      <c r="F1620" s="23"/>
      <c r="G1620" s="8"/>
      <c r="H1620" s="7"/>
      <c r="I1620" s="7"/>
      <c r="J1620" s="7"/>
      <c r="K1620" s="7"/>
      <c r="L1620" s="24"/>
      <c r="M1620" s="10"/>
      <c r="N1620" s="7"/>
      <c r="O1620" s="7"/>
      <c r="P1620" s="25"/>
      <c r="Q1620" s="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  <c r="FI1620" s="20"/>
      <c r="FJ1620" s="20"/>
      <c r="FK1620" s="20"/>
      <c r="FL1620" s="20"/>
      <c r="FM1620" s="20"/>
      <c r="FN1620" s="20"/>
      <c r="FO1620" s="20"/>
      <c r="FP1620" s="20"/>
    </row>
    <row r="1621" spans="1:172" x14ac:dyDescent="0.2">
      <c r="A1621" s="88"/>
      <c r="B1621" s="4"/>
      <c r="C1621" s="7"/>
      <c r="D1621" s="6"/>
      <c r="E1621" s="7"/>
      <c r="F1621" s="23"/>
      <c r="G1621" s="8"/>
      <c r="H1621" s="7"/>
      <c r="I1621" s="7"/>
      <c r="J1621" s="7"/>
      <c r="K1621" s="7"/>
      <c r="L1621" s="24"/>
      <c r="M1621" s="10"/>
      <c r="N1621" s="7"/>
      <c r="O1621" s="7"/>
      <c r="P1621" s="25"/>
      <c r="Q1621" s="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  <c r="FI1621" s="20"/>
      <c r="FJ1621" s="20"/>
      <c r="FK1621" s="20"/>
      <c r="FL1621" s="20"/>
      <c r="FM1621" s="20"/>
      <c r="FN1621" s="20"/>
      <c r="FO1621" s="20"/>
      <c r="FP1621" s="20"/>
    </row>
    <row r="1622" spans="1:172" x14ac:dyDescent="0.2">
      <c r="A1622" s="88"/>
      <c r="B1622" s="4"/>
      <c r="C1622" s="7"/>
      <c r="D1622" s="6"/>
      <c r="E1622" s="7"/>
      <c r="F1622" s="23"/>
      <c r="G1622" s="8"/>
      <c r="H1622" s="7"/>
      <c r="I1622" s="7"/>
      <c r="J1622" s="7"/>
      <c r="K1622" s="7"/>
      <c r="L1622" s="24"/>
      <c r="M1622" s="10"/>
      <c r="N1622" s="7"/>
      <c r="O1622" s="7"/>
      <c r="P1622" s="25"/>
      <c r="Q1622" s="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  <c r="FI1622" s="20"/>
      <c r="FJ1622" s="20"/>
      <c r="FK1622" s="20"/>
      <c r="FL1622" s="20"/>
      <c r="FM1622" s="20"/>
      <c r="FN1622" s="20"/>
      <c r="FO1622" s="20"/>
      <c r="FP1622" s="20"/>
    </row>
    <row r="1623" spans="1:172" x14ac:dyDescent="0.2">
      <c r="A1623" s="88"/>
      <c r="B1623" s="4"/>
      <c r="C1623" s="7"/>
      <c r="D1623" s="6"/>
      <c r="E1623" s="7"/>
      <c r="F1623" s="23"/>
      <c r="G1623" s="8"/>
      <c r="H1623" s="7"/>
      <c r="I1623" s="7"/>
      <c r="J1623" s="7"/>
      <c r="K1623" s="7"/>
      <c r="L1623" s="24"/>
      <c r="M1623" s="10"/>
      <c r="N1623" s="7"/>
      <c r="O1623" s="7"/>
      <c r="P1623" s="25"/>
      <c r="Q1623" s="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  <c r="FI1623" s="20"/>
      <c r="FJ1623" s="20"/>
      <c r="FK1623" s="20"/>
      <c r="FL1623" s="20"/>
      <c r="FM1623" s="20"/>
      <c r="FN1623" s="20"/>
      <c r="FO1623" s="20"/>
      <c r="FP1623" s="20"/>
    </row>
    <row r="1624" spans="1:172" x14ac:dyDescent="0.2">
      <c r="A1624" s="88"/>
      <c r="B1624" s="4"/>
      <c r="C1624" s="7"/>
      <c r="D1624" s="6"/>
      <c r="E1624" s="7"/>
      <c r="F1624" s="23"/>
      <c r="G1624" s="8"/>
      <c r="H1624" s="7"/>
      <c r="I1624" s="7"/>
      <c r="J1624" s="7"/>
      <c r="K1624" s="7"/>
      <c r="L1624" s="24"/>
      <c r="M1624" s="10"/>
      <c r="N1624" s="7"/>
      <c r="O1624" s="7"/>
      <c r="P1624" s="25"/>
      <c r="Q1624" s="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  <c r="FI1624" s="20"/>
      <c r="FJ1624" s="20"/>
      <c r="FK1624" s="20"/>
      <c r="FL1624" s="20"/>
      <c r="FM1624" s="20"/>
      <c r="FN1624" s="20"/>
      <c r="FO1624" s="20"/>
      <c r="FP1624" s="20"/>
    </row>
    <row r="1625" spans="1:172" x14ac:dyDescent="0.2">
      <c r="A1625" s="88"/>
      <c r="B1625" s="4"/>
      <c r="C1625" s="7"/>
      <c r="D1625" s="6"/>
      <c r="E1625" s="7"/>
      <c r="F1625" s="23"/>
      <c r="G1625" s="8"/>
      <c r="H1625" s="7"/>
      <c r="I1625" s="7"/>
      <c r="J1625" s="7"/>
      <c r="K1625" s="7"/>
      <c r="L1625" s="24"/>
      <c r="M1625" s="10"/>
      <c r="N1625" s="7"/>
      <c r="O1625" s="7"/>
      <c r="P1625" s="25"/>
      <c r="Q1625" s="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  <c r="FI1625" s="20"/>
      <c r="FJ1625" s="20"/>
      <c r="FK1625" s="20"/>
      <c r="FL1625" s="20"/>
      <c r="FM1625" s="20"/>
      <c r="FN1625" s="20"/>
      <c r="FO1625" s="20"/>
      <c r="FP1625" s="20"/>
    </row>
    <row r="1626" spans="1:172" x14ac:dyDescent="0.2">
      <c r="A1626" s="88"/>
      <c r="B1626" s="4"/>
      <c r="C1626" s="7"/>
      <c r="D1626" s="6"/>
      <c r="E1626" s="7"/>
      <c r="F1626" s="23"/>
      <c r="G1626" s="8"/>
      <c r="H1626" s="7"/>
      <c r="I1626" s="7"/>
      <c r="J1626" s="7"/>
      <c r="K1626" s="7"/>
      <c r="L1626" s="24"/>
      <c r="M1626" s="10"/>
      <c r="N1626" s="7"/>
      <c r="O1626" s="7"/>
      <c r="P1626" s="25"/>
      <c r="Q1626" s="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  <c r="FI1626" s="20"/>
      <c r="FJ1626" s="20"/>
      <c r="FK1626" s="20"/>
      <c r="FL1626" s="20"/>
      <c r="FM1626" s="20"/>
      <c r="FN1626" s="20"/>
      <c r="FO1626" s="20"/>
      <c r="FP1626" s="20"/>
    </row>
    <row r="1627" spans="1:172" x14ac:dyDescent="0.2">
      <c r="A1627" s="88"/>
      <c r="B1627" s="4"/>
      <c r="C1627" s="7"/>
      <c r="D1627" s="6"/>
      <c r="E1627" s="7"/>
      <c r="F1627" s="23"/>
      <c r="G1627" s="8"/>
      <c r="H1627" s="7"/>
      <c r="I1627" s="7"/>
      <c r="J1627" s="7"/>
      <c r="K1627" s="7"/>
      <c r="L1627" s="24"/>
      <c r="M1627" s="10"/>
      <c r="N1627" s="7"/>
      <c r="O1627" s="7"/>
      <c r="P1627" s="25"/>
      <c r="Q1627" s="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  <c r="FI1627" s="20"/>
      <c r="FJ1627" s="20"/>
      <c r="FK1627" s="20"/>
      <c r="FL1627" s="20"/>
      <c r="FM1627" s="20"/>
      <c r="FN1627" s="20"/>
      <c r="FO1627" s="20"/>
      <c r="FP1627" s="20"/>
    </row>
    <row r="1628" spans="1:172" x14ac:dyDescent="0.2">
      <c r="A1628" s="88"/>
      <c r="B1628" s="4"/>
      <c r="C1628" s="7"/>
      <c r="D1628" s="6"/>
      <c r="E1628" s="7"/>
      <c r="F1628" s="23"/>
      <c r="G1628" s="8"/>
      <c r="H1628" s="7"/>
      <c r="I1628" s="7"/>
      <c r="J1628" s="7"/>
      <c r="K1628" s="7"/>
      <c r="L1628" s="24"/>
      <c r="M1628" s="10"/>
      <c r="N1628" s="7"/>
      <c r="O1628" s="7"/>
      <c r="P1628" s="25"/>
      <c r="Q1628" s="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  <c r="FI1628" s="20"/>
      <c r="FJ1628" s="20"/>
      <c r="FK1628" s="20"/>
      <c r="FL1628" s="20"/>
      <c r="FM1628" s="20"/>
      <c r="FN1628" s="20"/>
      <c r="FO1628" s="20"/>
      <c r="FP1628" s="20"/>
    </row>
    <row r="1629" spans="1:172" x14ac:dyDescent="0.2">
      <c r="A1629" s="88"/>
      <c r="B1629" s="4"/>
      <c r="C1629" s="7"/>
      <c r="D1629" s="6"/>
      <c r="E1629" s="7"/>
      <c r="F1629" s="23"/>
      <c r="G1629" s="8"/>
      <c r="H1629" s="7"/>
      <c r="I1629" s="7"/>
      <c r="J1629" s="7"/>
      <c r="K1629" s="7"/>
      <c r="L1629" s="24"/>
      <c r="M1629" s="10"/>
      <c r="N1629" s="7"/>
      <c r="O1629" s="7"/>
      <c r="P1629" s="25"/>
      <c r="Q1629" s="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  <c r="FI1629" s="20"/>
      <c r="FJ1629" s="20"/>
      <c r="FK1629" s="20"/>
      <c r="FL1629" s="20"/>
      <c r="FM1629" s="20"/>
      <c r="FN1629" s="20"/>
      <c r="FO1629" s="20"/>
      <c r="FP1629" s="20"/>
    </row>
    <row r="1630" spans="1:172" x14ac:dyDescent="0.2">
      <c r="A1630" s="88"/>
      <c r="B1630" s="4"/>
      <c r="C1630" s="7"/>
      <c r="D1630" s="6"/>
      <c r="E1630" s="7"/>
      <c r="F1630" s="23"/>
      <c r="G1630" s="8"/>
      <c r="H1630" s="7"/>
      <c r="I1630" s="7"/>
      <c r="J1630" s="7"/>
      <c r="K1630" s="7"/>
      <c r="L1630" s="24"/>
      <c r="M1630" s="10"/>
      <c r="N1630" s="7"/>
      <c r="O1630" s="7"/>
      <c r="P1630" s="25"/>
      <c r="Q1630" s="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  <c r="FI1630" s="20"/>
      <c r="FJ1630" s="20"/>
      <c r="FK1630" s="20"/>
      <c r="FL1630" s="20"/>
      <c r="FM1630" s="20"/>
      <c r="FN1630" s="20"/>
      <c r="FO1630" s="20"/>
      <c r="FP1630" s="20"/>
    </row>
    <row r="1631" spans="1:172" x14ac:dyDescent="0.2">
      <c r="A1631" s="88"/>
      <c r="B1631" s="4"/>
      <c r="C1631" s="7"/>
      <c r="D1631" s="6"/>
      <c r="E1631" s="7"/>
      <c r="F1631" s="23"/>
      <c r="G1631" s="8"/>
      <c r="H1631" s="7"/>
      <c r="I1631" s="7"/>
      <c r="J1631" s="7"/>
      <c r="K1631" s="7"/>
      <c r="L1631" s="24"/>
      <c r="M1631" s="10"/>
      <c r="N1631" s="7"/>
      <c r="O1631" s="7"/>
      <c r="P1631" s="25"/>
      <c r="Q1631" s="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  <c r="FI1631" s="20"/>
      <c r="FJ1631" s="20"/>
      <c r="FK1631" s="20"/>
      <c r="FL1631" s="20"/>
      <c r="FM1631" s="20"/>
      <c r="FN1631" s="20"/>
      <c r="FO1631" s="20"/>
      <c r="FP1631" s="20"/>
    </row>
    <row r="1632" spans="1:172" x14ac:dyDescent="0.2">
      <c r="A1632" s="88"/>
      <c r="B1632" s="4"/>
      <c r="C1632" s="7"/>
      <c r="D1632" s="6"/>
      <c r="E1632" s="7"/>
      <c r="F1632" s="23"/>
      <c r="G1632" s="8"/>
      <c r="H1632" s="7"/>
      <c r="I1632" s="7"/>
      <c r="J1632" s="7"/>
      <c r="K1632" s="7"/>
      <c r="L1632" s="24"/>
      <c r="M1632" s="10"/>
      <c r="N1632" s="7"/>
      <c r="O1632" s="7"/>
      <c r="P1632" s="25"/>
      <c r="Q1632" s="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  <c r="FI1632" s="20"/>
      <c r="FJ1632" s="20"/>
      <c r="FK1632" s="20"/>
      <c r="FL1632" s="20"/>
      <c r="FM1632" s="20"/>
      <c r="FN1632" s="20"/>
      <c r="FO1632" s="20"/>
      <c r="FP1632" s="20"/>
    </row>
    <row r="1633" spans="1:172" x14ac:dyDescent="0.2">
      <c r="A1633" s="88"/>
      <c r="B1633" s="4"/>
      <c r="C1633" s="7"/>
      <c r="D1633" s="6"/>
      <c r="E1633" s="7"/>
      <c r="F1633" s="23"/>
      <c r="G1633" s="8"/>
      <c r="H1633" s="7"/>
      <c r="I1633" s="7"/>
      <c r="J1633" s="7"/>
      <c r="K1633" s="7"/>
      <c r="L1633" s="24"/>
      <c r="M1633" s="10"/>
      <c r="N1633" s="7"/>
      <c r="O1633" s="7"/>
      <c r="P1633" s="25"/>
      <c r="Q1633" s="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  <c r="FI1633" s="20"/>
      <c r="FJ1633" s="20"/>
      <c r="FK1633" s="20"/>
      <c r="FL1633" s="20"/>
      <c r="FM1633" s="20"/>
      <c r="FN1633" s="20"/>
      <c r="FO1633" s="20"/>
      <c r="FP1633" s="20"/>
    </row>
    <row r="1634" spans="1:172" x14ac:dyDescent="0.2">
      <c r="A1634" s="88"/>
      <c r="B1634" s="4"/>
      <c r="C1634" s="7"/>
      <c r="D1634" s="6"/>
      <c r="E1634" s="7"/>
      <c r="F1634" s="23"/>
      <c r="G1634" s="8"/>
      <c r="H1634" s="7"/>
      <c r="I1634" s="7"/>
      <c r="J1634" s="7"/>
      <c r="K1634" s="7"/>
      <c r="L1634" s="24"/>
      <c r="M1634" s="10"/>
      <c r="N1634" s="7"/>
      <c r="O1634" s="7"/>
      <c r="P1634" s="25"/>
      <c r="Q1634" s="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  <c r="FI1634" s="20"/>
      <c r="FJ1634" s="20"/>
      <c r="FK1634" s="20"/>
      <c r="FL1634" s="20"/>
      <c r="FM1634" s="20"/>
      <c r="FN1634" s="20"/>
      <c r="FO1634" s="20"/>
      <c r="FP1634" s="20"/>
    </row>
    <row r="1635" spans="1:172" x14ac:dyDescent="0.2">
      <c r="A1635" s="88"/>
      <c r="B1635" s="4"/>
      <c r="C1635" s="7"/>
      <c r="D1635" s="6"/>
      <c r="E1635" s="7"/>
      <c r="F1635" s="23"/>
      <c r="G1635" s="8"/>
      <c r="H1635" s="7"/>
      <c r="I1635" s="7"/>
      <c r="J1635" s="7"/>
      <c r="K1635" s="7"/>
      <c r="L1635" s="24"/>
      <c r="M1635" s="10"/>
      <c r="N1635" s="7"/>
      <c r="O1635" s="7"/>
      <c r="P1635" s="25"/>
      <c r="Q1635" s="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  <c r="FI1635" s="20"/>
      <c r="FJ1635" s="20"/>
      <c r="FK1635" s="20"/>
      <c r="FL1635" s="20"/>
      <c r="FM1635" s="20"/>
      <c r="FN1635" s="20"/>
      <c r="FO1635" s="20"/>
      <c r="FP1635" s="20"/>
    </row>
    <row r="1636" spans="1:172" x14ac:dyDescent="0.2">
      <c r="A1636" s="88"/>
      <c r="B1636" s="4"/>
      <c r="C1636" s="7"/>
      <c r="D1636" s="6"/>
      <c r="E1636" s="7"/>
      <c r="F1636" s="23"/>
      <c r="G1636" s="8"/>
      <c r="H1636" s="7"/>
      <c r="I1636" s="7"/>
      <c r="J1636" s="7"/>
      <c r="K1636" s="7"/>
      <c r="L1636" s="24"/>
      <c r="M1636" s="10"/>
      <c r="N1636" s="7"/>
      <c r="O1636" s="7"/>
      <c r="P1636" s="25"/>
      <c r="Q1636" s="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  <c r="FI1636" s="20"/>
      <c r="FJ1636" s="20"/>
      <c r="FK1636" s="20"/>
      <c r="FL1636" s="20"/>
      <c r="FM1636" s="20"/>
      <c r="FN1636" s="20"/>
      <c r="FO1636" s="20"/>
      <c r="FP1636" s="20"/>
    </row>
    <row r="1637" spans="1:172" x14ac:dyDescent="0.2">
      <c r="A1637" s="88"/>
      <c r="B1637" s="4"/>
      <c r="C1637" s="7"/>
      <c r="D1637" s="6"/>
      <c r="E1637" s="7"/>
      <c r="F1637" s="23"/>
      <c r="G1637" s="8"/>
      <c r="H1637" s="7"/>
      <c r="I1637" s="7"/>
      <c r="J1637" s="7"/>
      <c r="K1637" s="7"/>
      <c r="L1637" s="24"/>
      <c r="M1637" s="10"/>
      <c r="N1637" s="7"/>
      <c r="O1637" s="7"/>
      <c r="P1637" s="25"/>
      <c r="Q1637" s="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  <c r="FI1637" s="20"/>
      <c r="FJ1637" s="20"/>
      <c r="FK1637" s="20"/>
      <c r="FL1637" s="20"/>
      <c r="FM1637" s="20"/>
      <c r="FN1637" s="20"/>
      <c r="FO1637" s="20"/>
      <c r="FP1637" s="20"/>
    </row>
    <row r="1638" spans="1:172" x14ac:dyDescent="0.2">
      <c r="A1638" s="88"/>
      <c r="B1638" s="4"/>
      <c r="C1638" s="7"/>
      <c r="D1638" s="6"/>
      <c r="E1638" s="7"/>
      <c r="F1638" s="23"/>
      <c r="G1638" s="8"/>
      <c r="H1638" s="7"/>
      <c r="I1638" s="7"/>
      <c r="J1638" s="7"/>
      <c r="K1638" s="7"/>
      <c r="L1638" s="24"/>
      <c r="M1638" s="10"/>
      <c r="N1638" s="7"/>
      <c r="O1638" s="7"/>
      <c r="P1638" s="25"/>
      <c r="Q1638" s="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  <c r="FI1638" s="20"/>
      <c r="FJ1638" s="20"/>
      <c r="FK1638" s="20"/>
      <c r="FL1638" s="20"/>
      <c r="FM1638" s="20"/>
      <c r="FN1638" s="20"/>
      <c r="FO1638" s="20"/>
      <c r="FP1638" s="20"/>
    </row>
    <row r="1639" spans="1:172" x14ac:dyDescent="0.2">
      <c r="A1639" s="88"/>
      <c r="B1639" s="4"/>
      <c r="C1639" s="7"/>
      <c r="D1639" s="6"/>
      <c r="E1639" s="7"/>
      <c r="F1639" s="23"/>
      <c r="G1639" s="8"/>
      <c r="H1639" s="7"/>
      <c r="I1639" s="7"/>
      <c r="J1639" s="7"/>
      <c r="K1639" s="7"/>
      <c r="L1639" s="24"/>
      <c r="M1639" s="10"/>
      <c r="N1639" s="7"/>
      <c r="O1639" s="7"/>
      <c r="P1639" s="25"/>
      <c r="Q1639" s="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  <c r="FI1639" s="20"/>
      <c r="FJ1639" s="20"/>
      <c r="FK1639" s="20"/>
      <c r="FL1639" s="20"/>
      <c r="FM1639" s="20"/>
      <c r="FN1639" s="20"/>
      <c r="FO1639" s="20"/>
      <c r="FP1639" s="20"/>
    </row>
    <row r="1640" spans="1:172" x14ac:dyDescent="0.2">
      <c r="A1640" s="88"/>
      <c r="B1640" s="4"/>
      <c r="C1640" s="7"/>
      <c r="D1640" s="6"/>
      <c r="E1640" s="7"/>
      <c r="F1640" s="23"/>
      <c r="G1640" s="8"/>
      <c r="H1640" s="7"/>
      <c r="I1640" s="7"/>
      <c r="J1640" s="7"/>
      <c r="K1640" s="7"/>
      <c r="L1640" s="24"/>
      <c r="M1640" s="10"/>
      <c r="N1640" s="7"/>
      <c r="O1640" s="7"/>
      <c r="P1640" s="25"/>
      <c r="Q1640" s="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  <c r="FI1640" s="20"/>
      <c r="FJ1640" s="20"/>
      <c r="FK1640" s="20"/>
      <c r="FL1640" s="20"/>
      <c r="FM1640" s="20"/>
      <c r="FN1640" s="20"/>
      <c r="FO1640" s="20"/>
      <c r="FP1640" s="20"/>
    </row>
    <row r="1641" spans="1:172" x14ac:dyDescent="0.2">
      <c r="A1641" s="88"/>
      <c r="B1641" s="4"/>
      <c r="C1641" s="7"/>
      <c r="D1641" s="6"/>
      <c r="E1641" s="7"/>
      <c r="F1641" s="23"/>
      <c r="G1641" s="8"/>
      <c r="H1641" s="7"/>
      <c r="I1641" s="7"/>
      <c r="J1641" s="7"/>
      <c r="K1641" s="7"/>
      <c r="L1641" s="24"/>
      <c r="M1641" s="10"/>
      <c r="N1641" s="7"/>
      <c r="O1641" s="7"/>
      <c r="P1641" s="25"/>
      <c r="Q1641" s="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  <c r="FI1641" s="20"/>
      <c r="FJ1641" s="20"/>
      <c r="FK1641" s="20"/>
      <c r="FL1641" s="20"/>
      <c r="FM1641" s="20"/>
      <c r="FN1641" s="20"/>
      <c r="FO1641" s="20"/>
      <c r="FP1641" s="20"/>
    </row>
    <row r="1642" spans="1:172" x14ac:dyDescent="0.2">
      <c r="A1642" s="88"/>
      <c r="B1642" s="4"/>
      <c r="C1642" s="7"/>
      <c r="D1642" s="6"/>
      <c r="E1642" s="7"/>
      <c r="F1642" s="23"/>
      <c r="G1642" s="8"/>
      <c r="H1642" s="7"/>
      <c r="I1642" s="7"/>
      <c r="J1642" s="7"/>
      <c r="K1642" s="7"/>
      <c r="L1642" s="24"/>
      <c r="M1642" s="10"/>
      <c r="N1642" s="7"/>
      <c r="O1642" s="7"/>
      <c r="P1642" s="25"/>
      <c r="Q1642" s="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  <c r="FI1642" s="20"/>
      <c r="FJ1642" s="20"/>
      <c r="FK1642" s="20"/>
      <c r="FL1642" s="20"/>
      <c r="FM1642" s="20"/>
      <c r="FN1642" s="20"/>
      <c r="FO1642" s="20"/>
      <c r="FP1642" s="20"/>
    </row>
    <row r="1643" spans="1:172" x14ac:dyDescent="0.2">
      <c r="A1643" s="88"/>
      <c r="B1643" s="4"/>
      <c r="C1643" s="7"/>
      <c r="D1643" s="6"/>
      <c r="E1643" s="7"/>
      <c r="F1643" s="23"/>
      <c r="G1643" s="8"/>
      <c r="H1643" s="7"/>
      <c r="I1643" s="7"/>
      <c r="J1643" s="7"/>
      <c r="K1643" s="7"/>
      <c r="L1643" s="24"/>
      <c r="M1643" s="10"/>
      <c r="N1643" s="7"/>
      <c r="O1643" s="7"/>
      <c r="P1643" s="25"/>
      <c r="Q1643" s="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  <c r="FI1643" s="20"/>
      <c r="FJ1643" s="20"/>
      <c r="FK1643" s="20"/>
      <c r="FL1643" s="20"/>
      <c r="FM1643" s="20"/>
      <c r="FN1643" s="20"/>
      <c r="FO1643" s="20"/>
      <c r="FP1643" s="20"/>
    </row>
    <row r="1644" spans="1:172" x14ac:dyDescent="0.2">
      <c r="A1644" s="88"/>
      <c r="B1644" s="4"/>
      <c r="C1644" s="7"/>
      <c r="D1644" s="6"/>
      <c r="E1644" s="7"/>
      <c r="F1644" s="23"/>
      <c r="G1644" s="8"/>
      <c r="H1644" s="7"/>
      <c r="I1644" s="7"/>
      <c r="J1644" s="7"/>
      <c r="K1644" s="7"/>
      <c r="L1644" s="24"/>
      <c r="M1644" s="10"/>
      <c r="N1644" s="7"/>
      <c r="O1644" s="7"/>
      <c r="P1644" s="25"/>
      <c r="Q1644" s="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  <c r="FI1644" s="20"/>
      <c r="FJ1644" s="20"/>
      <c r="FK1644" s="20"/>
      <c r="FL1644" s="20"/>
      <c r="FM1644" s="20"/>
      <c r="FN1644" s="20"/>
      <c r="FO1644" s="20"/>
      <c r="FP1644" s="20"/>
    </row>
    <row r="1645" spans="1:172" x14ac:dyDescent="0.2">
      <c r="A1645" s="88"/>
      <c r="B1645" s="4"/>
      <c r="C1645" s="7"/>
      <c r="D1645" s="6"/>
      <c r="E1645" s="7"/>
      <c r="F1645" s="23"/>
      <c r="G1645" s="8"/>
      <c r="H1645" s="7"/>
      <c r="I1645" s="7"/>
      <c r="J1645" s="7"/>
      <c r="K1645" s="7"/>
      <c r="L1645" s="24"/>
      <c r="M1645" s="10"/>
      <c r="N1645" s="7"/>
      <c r="O1645" s="7"/>
      <c r="P1645" s="25"/>
      <c r="Q1645" s="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  <c r="FI1645" s="20"/>
      <c r="FJ1645" s="20"/>
      <c r="FK1645" s="20"/>
      <c r="FL1645" s="20"/>
      <c r="FM1645" s="20"/>
      <c r="FN1645" s="20"/>
      <c r="FO1645" s="20"/>
      <c r="FP1645" s="20"/>
    </row>
    <row r="1646" spans="1:172" x14ac:dyDescent="0.2">
      <c r="A1646" s="88"/>
      <c r="B1646" s="4"/>
      <c r="C1646" s="7"/>
      <c r="D1646" s="6"/>
      <c r="E1646" s="7"/>
      <c r="F1646" s="23"/>
      <c r="G1646" s="8"/>
      <c r="H1646" s="7"/>
      <c r="I1646" s="7"/>
      <c r="J1646" s="7"/>
      <c r="K1646" s="7"/>
      <c r="L1646" s="24"/>
      <c r="M1646" s="10"/>
      <c r="N1646" s="7"/>
      <c r="O1646" s="7"/>
      <c r="P1646" s="25"/>
      <c r="Q1646" s="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  <c r="FI1646" s="20"/>
      <c r="FJ1646" s="20"/>
      <c r="FK1646" s="20"/>
      <c r="FL1646" s="20"/>
      <c r="FM1646" s="20"/>
      <c r="FN1646" s="20"/>
      <c r="FO1646" s="20"/>
      <c r="FP1646" s="20"/>
    </row>
    <row r="1647" spans="1:172" x14ac:dyDescent="0.2">
      <c r="A1647" s="88"/>
      <c r="B1647" s="4"/>
      <c r="C1647" s="7"/>
      <c r="D1647" s="6"/>
      <c r="E1647" s="7"/>
      <c r="F1647" s="23"/>
      <c r="G1647" s="8"/>
      <c r="H1647" s="7"/>
      <c r="I1647" s="7"/>
      <c r="J1647" s="7"/>
      <c r="K1647" s="7"/>
      <c r="L1647" s="24"/>
      <c r="M1647" s="10"/>
      <c r="N1647" s="7"/>
      <c r="O1647" s="7"/>
      <c r="P1647" s="25"/>
      <c r="Q1647" s="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  <c r="FI1647" s="20"/>
      <c r="FJ1647" s="20"/>
      <c r="FK1647" s="20"/>
      <c r="FL1647" s="20"/>
      <c r="FM1647" s="20"/>
      <c r="FN1647" s="20"/>
      <c r="FO1647" s="20"/>
      <c r="FP1647" s="20"/>
    </row>
    <row r="1648" spans="1:172" x14ac:dyDescent="0.2">
      <c r="A1648" s="88"/>
      <c r="B1648" s="4"/>
      <c r="C1648" s="7"/>
      <c r="D1648" s="6"/>
      <c r="E1648" s="7"/>
      <c r="F1648" s="23"/>
      <c r="G1648" s="8"/>
      <c r="H1648" s="7"/>
      <c r="I1648" s="7"/>
      <c r="J1648" s="7"/>
      <c r="K1648" s="7"/>
      <c r="L1648" s="24"/>
      <c r="M1648" s="10"/>
      <c r="N1648" s="7"/>
      <c r="O1648" s="7"/>
      <c r="P1648" s="25"/>
      <c r="Q1648" s="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  <c r="FI1648" s="20"/>
      <c r="FJ1648" s="20"/>
      <c r="FK1648" s="20"/>
      <c r="FL1648" s="20"/>
      <c r="FM1648" s="20"/>
      <c r="FN1648" s="20"/>
      <c r="FO1648" s="20"/>
      <c r="FP1648" s="20"/>
    </row>
    <row r="1649" spans="1:172" x14ac:dyDescent="0.2">
      <c r="A1649" s="88"/>
      <c r="B1649" s="4"/>
      <c r="C1649" s="7"/>
      <c r="D1649" s="6"/>
      <c r="E1649" s="7"/>
      <c r="F1649" s="23"/>
      <c r="G1649" s="8"/>
      <c r="H1649" s="7"/>
      <c r="I1649" s="7"/>
      <c r="J1649" s="7"/>
      <c r="K1649" s="7"/>
      <c r="L1649" s="24"/>
      <c r="M1649" s="10"/>
      <c r="N1649" s="7"/>
      <c r="O1649" s="7"/>
      <c r="P1649" s="25"/>
      <c r="Q1649" s="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  <c r="FI1649" s="20"/>
      <c r="FJ1649" s="20"/>
      <c r="FK1649" s="20"/>
      <c r="FL1649" s="20"/>
      <c r="FM1649" s="20"/>
      <c r="FN1649" s="20"/>
      <c r="FO1649" s="20"/>
      <c r="FP1649" s="20"/>
    </row>
    <row r="1650" spans="1:172" x14ac:dyDescent="0.2">
      <c r="A1650" s="88"/>
      <c r="B1650" s="4"/>
      <c r="C1650" s="7"/>
      <c r="D1650" s="6"/>
      <c r="E1650" s="7"/>
      <c r="F1650" s="23"/>
      <c r="G1650" s="8"/>
      <c r="H1650" s="7"/>
      <c r="I1650" s="7"/>
      <c r="J1650" s="7"/>
      <c r="K1650" s="7"/>
      <c r="L1650" s="24"/>
      <c r="M1650" s="10"/>
      <c r="N1650" s="7"/>
      <c r="O1650" s="7"/>
      <c r="P1650" s="25"/>
      <c r="Q1650" s="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  <c r="FI1650" s="20"/>
      <c r="FJ1650" s="20"/>
      <c r="FK1650" s="20"/>
      <c r="FL1650" s="20"/>
      <c r="FM1650" s="20"/>
      <c r="FN1650" s="20"/>
      <c r="FO1650" s="20"/>
      <c r="FP1650" s="20"/>
    </row>
    <row r="1651" spans="1:172" x14ac:dyDescent="0.2">
      <c r="A1651" s="88"/>
      <c r="B1651" s="4"/>
      <c r="C1651" s="7"/>
      <c r="D1651" s="6"/>
      <c r="E1651" s="7"/>
      <c r="F1651" s="23"/>
      <c r="G1651" s="8"/>
      <c r="H1651" s="7"/>
      <c r="I1651" s="7"/>
      <c r="J1651" s="7"/>
      <c r="K1651" s="7"/>
      <c r="L1651" s="24"/>
      <c r="M1651" s="10"/>
      <c r="N1651" s="7"/>
      <c r="O1651" s="7"/>
      <c r="P1651" s="25"/>
      <c r="Q1651" s="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  <c r="FI1651" s="20"/>
      <c r="FJ1651" s="20"/>
      <c r="FK1651" s="20"/>
      <c r="FL1651" s="20"/>
      <c r="FM1651" s="20"/>
      <c r="FN1651" s="20"/>
      <c r="FO1651" s="20"/>
      <c r="FP1651" s="20"/>
    </row>
    <row r="1652" spans="1:172" x14ac:dyDescent="0.2">
      <c r="A1652" s="88"/>
      <c r="B1652" s="4"/>
      <c r="C1652" s="7"/>
      <c r="D1652" s="6"/>
      <c r="E1652" s="7"/>
      <c r="F1652" s="23"/>
      <c r="G1652" s="8"/>
      <c r="H1652" s="7"/>
      <c r="I1652" s="7"/>
      <c r="J1652" s="7"/>
      <c r="K1652" s="7"/>
      <c r="L1652" s="24"/>
      <c r="M1652" s="10"/>
      <c r="N1652" s="7"/>
      <c r="O1652" s="7"/>
      <c r="P1652" s="25"/>
      <c r="Q1652" s="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  <c r="FI1652" s="20"/>
      <c r="FJ1652" s="20"/>
      <c r="FK1652" s="20"/>
      <c r="FL1652" s="20"/>
      <c r="FM1652" s="20"/>
      <c r="FN1652" s="20"/>
      <c r="FO1652" s="20"/>
      <c r="FP1652" s="20"/>
    </row>
    <row r="1653" spans="1:172" x14ac:dyDescent="0.2">
      <c r="A1653" s="88"/>
      <c r="B1653" s="4"/>
      <c r="C1653" s="7"/>
      <c r="D1653" s="6"/>
      <c r="E1653" s="7"/>
      <c r="F1653" s="23"/>
      <c r="G1653" s="8"/>
      <c r="H1653" s="7"/>
      <c r="I1653" s="7"/>
      <c r="J1653" s="7"/>
      <c r="K1653" s="7"/>
      <c r="L1653" s="24"/>
      <c r="M1653" s="10"/>
      <c r="N1653" s="7"/>
      <c r="O1653" s="7"/>
      <c r="P1653" s="25"/>
      <c r="Q1653" s="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  <c r="FI1653" s="20"/>
      <c r="FJ1653" s="20"/>
      <c r="FK1653" s="20"/>
      <c r="FL1653" s="20"/>
      <c r="FM1653" s="20"/>
      <c r="FN1653" s="20"/>
      <c r="FO1653" s="20"/>
      <c r="FP1653" s="20"/>
    </row>
    <row r="1654" spans="1:172" x14ac:dyDescent="0.2">
      <c r="A1654" s="88"/>
      <c r="B1654" s="4"/>
      <c r="C1654" s="7"/>
      <c r="D1654" s="6"/>
      <c r="E1654" s="7"/>
      <c r="F1654" s="23"/>
      <c r="G1654" s="8"/>
      <c r="H1654" s="7"/>
      <c r="I1654" s="7"/>
      <c r="J1654" s="7"/>
      <c r="K1654" s="7"/>
      <c r="L1654" s="24"/>
      <c r="M1654" s="10"/>
      <c r="N1654" s="7"/>
      <c r="O1654" s="7"/>
      <c r="P1654" s="25"/>
      <c r="Q1654" s="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  <c r="FI1654" s="20"/>
      <c r="FJ1654" s="20"/>
      <c r="FK1654" s="20"/>
      <c r="FL1654" s="20"/>
      <c r="FM1654" s="20"/>
      <c r="FN1654" s="20"/>
      <c r="FO1654" s="20"/>
      <c r="FP1654" s="20"/>
    </row>
    <row r="1655" spans="1:172" x14ac:dyDescent="0.2">
      <c r="A1655" s="88"/>
      <c r="B1655" s="4"/>
      <c r="C1655" s="7"/>
      <c r="D1655" s="6"/>
      <c r="E1655" s="7"/>
      <c r="F1655" s="23"/>
      <c r="G1655" s="8"/>
      <c r="H1655" s="7"/>
      <c r="I1655" s="7"/>
      <c r="J1655" s="7"/>
      <c r="K1655" s="7"/>
      <c r="L1655" s="24"/>
      <c r="M1655" s="10"/>
      <c r="N1655" s="7"/>
      <c r="O1655" s="7"/>
      <c r="P1655" s="25"/>
      <c r="Q1655" s="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  <c r="FI1655" s="20"/>
      <c r="FJ1655" s="20"/>
      <c r="FK1655" s="20"/>
      <c r="FL1655" s="20"/>
      <c r="FM1655" s="20"/>
      <c r="FN1655" s="20"/>
      <c r="FO1655" s="20"/>
      <c r="FP1655" s="20"/>
    </row>
    <row r="1656" spans="1:172" x14ac:dyDescent="0.2">
      <c r="A1656" s="88"/>
      <c r="B1656" s="4"/>
      <c r="C1656" s="7"/>
      <c r="D1656" s="6"/>
      <c r="E1656" s="7"/>
      <c r="F1656" s="23"/>
      <c r="G1656" s="8"/>
      <c r="H1656" s="7"/>
      <c r="I1656" s="7"/>
      <c r="J1656" s="7"/>
      <c r="K1656" s="7"/>
      <c r="L1656" s="24"/>
      <c r="M1656" s="10"/>
      <c r="N1656" s="7"/>
      <c r="O1656" s="7"/>
      <c r="P1656" s="25"/>
      <c r="Q1656" s="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  <c r="FI1656" s="20"/>
      <c r="FJ1656" s="20"/>
      <c r="FK1656" s="20"/>
      <c r="FL1656" s="20"/>
      <c r="FM1656" s="20"/>
      <c r="FN1656" s="20"/>
      <c r="FO1656" s="20"/>
      <c r="FP1656" s="20"/>
    </row>
    <row r="1657" spans="1:172" x14ac:dyDescent="0.2">
      <c r="A1657" s="88"/>
      <c r="B1657" s="4"/>
      <c r="C1657" s="7"/>
      <c r="D1657" s="6"/>
      <c r="E1657" s="7"/>
      <c r="F1657" s="23"/>
      <c r="G1657" s="8"/>
      <c r="H1657" s="7"/>
      <c r="I1657" s="7"/>
      <c r="J1657" s="7"/>
      <c r="K1657" s="7"/>
      <c r="L1657" s="24"/>
      <c r="M1657" s="10"/>
      <c r="N1657" s="7"/>
      <c r="O1657" s="7"/>
      <c r="P1657" s="25"/>
      <c r="Q1657" s="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  <c r="FI1657" s="20"/>
      <c r="FJ1657" s="20"/>
      <c r="FK1657" s="20"/>
      <c r="FL1657" s="20"/>
      <c r="FM1657" s="20"/>
      <c r="FN1657" s="20"/>
      <c r="FO1657" s="20"/>
      <c r="FP1657" s="20"/>
    </row>
    <row r="1658" spans="1:172" x14ac:dyDescent="0.2">
      <c r="A1658" s="88"/>
      <c r="B1658" s="4"/>
      <c r="C1658" s="7"/>
      <c r="D1658" s="6"/>
      <c r="E1658" s="7"/>
      <c r="F1658" s="23"/>
      <c r="G1658" s="8"/>
      <c r="H1658" s="7"/>
      <c r="I1658" s="7"/>
      <c r="J1658" s="7"/>
      <c r="K1658" s="7"/>
      <c r="L1658" s="24"/>
      <c r="M1658" s="10"/>
      <c r="N1658" s="7"/>
      <c r="O1658" s="7"/>
      <c r="P1658" s="25"/>
      <c r="Q1658" s="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  <c r="FI1658" s="20"/>
      <c r="FJ1658" s="20"/>
      <c r="FK1658" s="20"/>
      <c r="FL1658" s="20"/>
      <c r="FM1658" s="20"/>
      <c r="FN1658" s="20"/>
      <c r="FO1658" s="20"/>
      <c r="FP1658" s="20"/>
    </row>
    <row r="1659" spans="1:172" x14ac:dyDescent="0.2">
      <c r="A1659" s="88"/>
      <c r="B1659" s="4"/>
      <c r="C1659" s="7"/>
      <c r="D1659" s="6"/>
      <c r="E1659" s="7"/>
      <c r="F1659" s="23"/>
      <c r="G1659" s="8"/>
      <c r="H1659" s="7"/>
      <c r="I1659" s="7"/>
      <c r="J1659" s="7"/>
      <c r="K1659" s="7"/>
      <c r="L1659" s="24"/>
      <c r="M1659" s="10"/>
      <c r="N1659" s="7"/>
      <c r="O1659" s="7"/>
      <c r="P1659" s="25"/>
      <c r="Q1659" s="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  <c r="FI1659" s="20"/>
      <c r="FJ1659" s="20"/>
      <c r="FK1659" s="20"/>
      <c r="FL1659" s="20"/>
      <c r="FM1659" s="20"/>
      <c r="FN1659" s="20"/>
      <c r="FO1659" s="20"/>
      <c r="FP1659" s="20"/>
    </row>
    <row r="1660" spans="1:172" x14ac:dyDescent="0.2">
      <c r="A1660" s="88"/>
      <c r="B1660" s="4"/>
      <c r="C1660" s="7"/>
      <c r="D1660" s="6"/>
      <c r="E1660" s="7"/>
      <c r="F1660" s="23"/>
      <c r="G1660" s="8"/>
      <c r="H1660" s="7"/>
      <c r="I1660" s="7"/>
      <c r="J1660" s="7"/>
      <c r="K1660" s="7"/>
      <c r="L1660" s="24"/>
      <c r="M1660" s="10"/>
      <c r="N1660" s="7"/>
      <c r="O1660" s="7"/>
      <c r="P1660" s="25"/>
      <c r="Q1660" s="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  <c r="FI1660" s="20"/>
      <c r="FJ1660" s="20"/>
      <c r="FK1660" s="20"/>
      <c r="FL1660" s="20"/>
      <c r="FM1660" s="20"/>
      <c r="FN1660" s="20"/>
      <c r="FO1660" s="20"/>
      <c r="FP1660" s="20"/>
    </row>
    <row r="1661" spans="1:172" x14ac:dyDescent="0.2">
      <c r="A1661" s="88"/>
      <c r="B1661" s="4"/>
      <c r="C1661" s="7"/>
      <c r="D1661" s="6"/>
      <c r="E1661" s="7"/>
      <c r="F1661" s="23"/>
      <c r="G1661" s="8"/>
      <c r="H1661" s="7"/>
      <c r="I1661" s="7"/>
      <c r="J1661" s="7"/>
      <c r="K1661" s="7"/>
      <c r="L1661" s="24"/>
      <c r="M1661" s="10"/>
      <c r="N1661" s="7"/>
      <c r="O1661" s="7"/>
      <c r="P1661" s="25"/>
      <c r="Q1661" s="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  <c r="FI1661" s="20"/>
      <c r="FJ1661" s="20"/>
      <c r="FK1661" s="20"/>
      <c r="FL1661" s="20"/>
      <c r="FM1661" s="20"/>
      <c r="FN1661" s="20"/>
      <c r="FO1661" s="20"/>
      <c r="FP1661" s="20"/>
    </row>
    <row r="1662" spans="1:172" x14ac:dyDescent="0.2">
      <c r="A1662" s="88"/>
      <c r="B1662" s="4"/>
      <c r="C1662" s="7"/>
      <c r="D1662" s="6"/>
      <c r="E1662" s="7"/>
      <c r="F1662" s="23"/>
      <c r="G1662" s="8"/>
      <c r="H1662" s="7"/>
      <c r="I1662" s="7"/>
      <c r="J1662" s="7"/>
      <c r="K1662" s="7"/>
      <c r="L1662" s="24"/>
      <c r="M1662" s="10"/>
      <c r="N1662" s="7"/>
      <c r="O1662" s="7"/>
      <c r="P1662" s="25"/>
      <c r="Q1662" s="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  <c r="FI1662" s="20"/>
      <c r="FJ1662" s="20"/>
      <c r="FK1662" s="20"/>
      <c r="FL1662" s="20"/>
      <c r="FM1662" s="20"/>
      <c r="FN1662" s="20"/>
      <c r="FO1662" s="20"/>
      <c r="FP1662" s="20"/>
    </row>
    <row r="1663" spans="1:172" x14ac:dyDescent="0.2">
      <c r="A1663" s="88"/>
      <c r="B1663" s="4"/>
      <c r="C1663" s="7"/>
      <c r="D1663" s="6"/>
      <c r="E1663" s="7"/>
      <c r="F1663" s="23"/>
      <c r="G1663" s="8"/>
      <c r="H1663" s="7"/>
      <c r="I1663" s="7"/>
      <c r="J1663" s="7"/>
      <c r="K1663" s="7"/>
      <c r="L1663" s="24"/>
      <c r="M1663" s="10"/>
      <c r="N1663" s="7"/>
      <c r="O1663" s="7"/>
      <c r="P1663" s="25"/>
      <c r="Q1663" s="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  <c r="FI1663" s="20"/>
      <c r="FJ1663" s="20"/>
      <c r="FK1663" s="20"/>
      <c r="FL1663" s="20"/>
      <c r="FM1663" s="20"/>
      <c r="FN1663" s="20"/>
      <c r="FO1663" s="20"/>
      <c r="FP1663" s="20"/>
    </row>
    <row r="1664" spans="1:172" x14ac:dyDescent="0.2">
      <c r="A1664" s="88"/>
      <c r="B1664" s="4"/>
      <c r="C1664" s="7"/>
      <c r="D1664" s="6"/>
      <c r="E1664" s="7"/>
      <c r="F1664" s="23"/>
      <c r="G1664" s="8"/>
      <c r="H1664" s="7"/>
      <c r="I1664" s="7"/>
      <c r="J1664" s="7"/>
      <c r="K1664" s="7"/>
      <c r="L1664" s="24"/>
      <c r="M1664" s="10"/>
      <c r="N1664" s="7"/>
      <c r="O1664" s="7"/>
      <c r="P1664" s="25"/>
      <c r="Q1664" s="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  <c r="FI1664" s="20"/>
      <c r="FJ1664" s="20"/>
      <c r="FK1664" s="20"/>
      <c r="FL1664" s="20"/>
      <c r="FM1664" s="20"/>
      <c r="FN1664" s="20"/>
      <c r="FO1664" s="20"/>
      <c r="FP1664" s="20"/>
    </row>
    <row r="1665" spans="1:172" x14ac:dyDescent="0.2">
      <c r="A1665" s="88"/>
      <c r="B1665" s="4"/>
      <c r="C1665" s="7"/>
      <c r="D1665" s="6"/>
      <c r="E1665" s="7"/>
      <c r="F1665" s="23"/>
      <c r="G1665" s="8"/>
      <c r="H1665" s="7"/>
      <c r="I1665" s="7"/>
      <c r="J1665" s="7"/>
      <c r="K1665" s="7"/>
      <c r="L1665" s="24"/>
      <c r="M1665" s="10"/>
      <c r="N1665" s="7"/>
      <c r="O1665" s="7"/>
      <c r="P1665" s="25"/>
      <c r="Q1665" s="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  <c r="FI1665" s="20"/>
      <c r="FJ1665" s="20"/>
      <c r="FK1665" s="20"/>
      <c r="FL1665" s="20"/>
      <c r="FM1665" s="20"/>
      <c r="FN1665" s="20"/>
      <c r="FO1665" s="20"/>
      <c r="FP1665" s="20"/>
    </row>
    <row r="1666" spans="1:172" x14ac:dyDescent="0.2">
      <c r="A1666" s="88"/>
      <c r="B1666" s="4"/>
      <c r="C1666" s="7"/>
      <c r="D1666" s="6"/>
      <c r="E1666" s="7"/>
      <c r="F1666" s="23"/>
      <c r="G1666" s="8"/>
      <c r="H1666" s="7"/>
      <c r="I1666" s="7"/>
      <c r="J1666" s="7"/>
      <c r="K1666" s="7"/>
      <c r="L1666" s="24"/>
      <c r="M1666" s="10"/>
      <c r="N1666" s="7"/>
      <c r="O1666" s="7"/>
      <c r="P1666" s="25"/>
      <c r="Q1666" s="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  <c r="FI1666" s="20"/>
      <c r="FJ1666" s="20"/>
      <c r="FK1666" s="20"/>
      <c r="FL1666" s="20"/>
      <c r="FM1666" s="20"/>
      <c r="FN1666" s="20"/>
      <c r="FO1666" s="20"/>
      <c r="FP1666" s="20"/>
    </row>
    <row r="1667" spans="1:172" x14ac:dyDescent="0.2">
      <c r="A1667" s="88"/>
      <c r="B1667" s="4"/>
      <c r="C1667" s="7"/>
      <c r="D1667" s="6"/>
      <c r="E1667" s="7"/>
      <c r="F1667" s="23"/>
      <c r="G1667" s="8"/>
      <c r="H1667" s="7"/>
      <c r="I1667" s="7"/>
      <c r="J1667" s="7"/>
      <c r="K1667" s="7"/>
      <c r="L1667" s="24"/>
      <c r="M1667" s="10"/>
      <c r="N1667" s="7"/>
      <c r="O1667" s="7"/>
      <c r="P1667" s="25"/>
      <c r="Q1667" s="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  <c r="FI1667" s="20"/>
      <c r="FJ1667" s="20"/>
      <c r="FK1667" s="20"/>
      <c r="FL1667" s="20"/>
      <c r="FM1667" s="20"/>
      <c r="FN1667" s="20"/>
      <c r="FO1667" s="20"/>
      <c r="FP1667" s="20"/>
    </row>
    <row r="1668" spans="1:172" x14ac:dyDescent="0.2">
      <c r="A1668" s="88"/>
      <c r="B1668" s="4"/>
      <c r="C1668" s="7"/>
      <c r="D1668" s="6"/>
      <c r="E1668" s="7"/>
      <c r="F1668" s="23"/>
      <c r="G1668" s="8"/>
      <c r="H1668" s="7"/>
      <c r="I1668" s="7"/>
      <c r="J1668" s="7"/>
      <c r="K1668" s="7"/>
      <c r="L1668" s="24"/>
      <c r="M1668" s="10"/>
      <c r="N1668" s="7"/>
      <c r="O1668" s="7"/>
      <c r="P1668" s="25"/>
      <c r="Q1668" s="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  <c r="FI1668" s="20"/>
      <c r="FJ1668" s="20"/>
      <c r="FK1668" s="20"/>
      <c r="FL1668" s="20"/>
      <c r="FM1668" s="20"/>
      <c r="FN1668" s="20"/>
      <c r="FO1668" s="20"/>
      <c r="FP1668" s="20"/>
    </row>
    <row r="1669" spans="1:172" x14ac:dyDescent="0.2">
      <c r="A1669" s="88"/>
      <c r="B1669" s="4"/>
      <c r="C1669" s="7"/>
      <c r="D1669" s="6"/>
      <c r="E1669" s="7"/>
      <c r="F1669" s="23"/>
      <c r="G1669" s="8"/>
      <c r="H1669" s="7"/>
      <c r="I1669" s="7"/>
      <c r="J1669" s="7"/>
      <c r="K1669" s="7"/>
      <c r="L1669" s="24"/>
      <c r="M1669" s="10"/>
      <c r="N1669" s="7"/>
      <c r="O1669" s="7"/>
      <c r="P1669" s="25"/>
      <c r="Q1669" s="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  <c r="FI1669" s="20"/>
      <c r="FJ1669" s="20"/>
      <c r="FK1669" s="20"/>
      <c r="FL1669" s="20"/>
      <c r="FM1669" s="20"/>
      <c r="FN1669" s="20"/>
      <c r="FO1669" s="20"/>
      <c r="FP1669" s="20"/>
    </row>
    <row r="1670" spans="1:172" x14ac:dyDescent="0.2">
      <c r="A1670" s="88"/>
      <c r="B1670" s="4"/>
      <c r="C1670" s="7"/>
      <c r="D1670" s="6"/>
      <c r="E1670" s="7"/>
      <c r="F1670" s="23"/>
      <c r="G1670" s="8"/>
      <c r="H1670" s="7"/>
      <c r="I1670" s="7"/>
      <c r="J1670" s="7"/>
      <c r="K1670" s="7"/>
      <c r="L1670" s="24"/>
      <c r="M1670" s="10"/>
      <c r="N1670" s="7"/>
      <c r="O1670" s="7"/>
      <c r="P1670" s="25"/>
      <c r="Q1670" s="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  <c r="FI1670" s="20"/>
      <c r="FJ1670" s="20"/>
      <c r="FK1670" s="20"/>
      <c r="FL1670" s="20"/>
      <c r="FM1670" s="20"/>
      <c r="FN1670" s="20"/>
      <c r="FO1670" s="20"/>
      <c r="FP1670" s="20"/>
    </row>
    <row r="1671" spans="1:172" x14ac:dyDescent="0.2">
      <c r="A1671" s="88"/>
      <c r="B1671" s="4"/>
      <c r="C1671" s="7"/>
      <c r="D1671" s="6"/>
      <c r="E1671" s="7"/>
      <c r="F1671" s="23"/>
      <c r="G1671" s="8"/>
      <c r="H1671" s="7"/>
      <c r="I1671" s="7"/>
      <c r="J1671" s="7"/>
      <c r="K1671" s="7"/>
      <c r="L1671" s="24"/>
      <c r="M1671" s="10"/>
      <c r="N1671" s="7"/>
      <c r="O1671" s="7"/>
      <c r="P1671" s="25"/>
      <c r="Q1671" s="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  <c r="FI1671" s="20"/>
      <c r="FJ1671" s="20"/>
      <c r="FK1671" s="20"/>
      <c r="FL1671" s="20"/>
      <c r="FM1671" s="20"/>
      <c r="FN1671" s="20"/>
      <c r="FO1671" s="20"/>
      <c r="FP1671" s="20"/>
    </row>
    <row r="1672" spans="1:172" x14ac:dyDescent="0.2">
      <c r="A1672" s="88"/>
      <c r="B1672" s="4"/>
      <c r="C1672" s="7"/>
      <c r="D1672" s="6"/>
      <c r="E1672" s="7"/>
      <c r="F1672" s="23"/>
      <c r="G1672" s="8"/>
      <c r="H1672" s="7"/>
      <c r="I1672" s="7"/>
      <c r="J1672" s="7"/>
      <c r="K1672" s="7"/>
      <c r="L1672" s="24"/>
      <c r="M1672" s="10"/>
      <c r="N1672" s="7"/>
      <c r="O1672" s="7"/>
      <c r="P1672" s="25"/>
      <c r="Q1672" s="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  <c r="FI1672" s="20"/>
      <c r="FJ1672" s="20"/>
      <c r="FK1672" s="20"/>
      <c r="FL1672" s="20"/>
      <c r="FM1672" s="20"/>
      <c r="FN1672" s="20"/>
      <c r="FO1672" s="20"/>
      <c r="FP1672" s="20"/>
    </row>
    <row r="1673" spans="1:172" x14ac:dyDescent="0.2">
      <c r="A1673" s="88"/>
      <c r="B1673" s="4"/>
      <c r="C1673" s="7"/>
      <c r="D1673" s="6"/>
      <c r="E1673" s="7"/>
      <c r="F1673" s="23"/>
      <c r="G1673" s="8"/>
      <c r="H1673" s="7"/>
      <c r="I1673" s="7"/>
      <c r="J1673" s="7"/>
      <c r="K1673" s="7"/>
      <c r="L1673" s="24"/>
      <c r="M1673" s="10"/>
      <c r="N1673" s="7"/>
      <c r="O1673" s="7"/>
      <c r="P1673" s="25"/>
      <c r="Q1673" s="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  <c r="FI1673" s="20"/>
      <c r="FJ1673" s="20"/>
      <c r="FK1673" s="20"/>
      <c r="FL1673" s="20"/>
      <c r="FM1673" s="20"/>
      <c r="FN1673" s="20"/>
      <c r="FO1673" s="20"/>
      <c r="FP1673" s="20"/>
    </row>
    <row r="1674" spans="1:172" x14ac:dyDescent="0.2">
      <c r="A1674" s="88"/>
      <c r="B1674" s="4"/>
      <c r="C1674" s="7"/>
      <c r="D1674" s="6"/>
      <c r="E1674" s="7"/>
      <c r="F1674" s="23"/>
      <c r="G1674" s="8"/>
      <c r="H1674" s="7"/>
      <c r="I1674" s="7"/>
      <c r="J1674" s="7"/>
      <c r="K1674" s="7"/>
      <c r="L1674" s="24"/>
      <c r="M1674" s="10"/>
      <c r="N1674" s="7"/>
      <c r="O1674" s="7"/>
      <c r="P1674" s="25"/>
      <c r="Q1674" s="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  <c r="FI1674" s="20"/>
      <c r="FJ1674" s="20"/>
      <c r="FK1674" s="20"/>
      <c r="FL1674" s="20"/>
      <c r="FM1674" s="20"/>
      <c r="FN1674" s="20"/>
      <c r="FO1674" s="20"/>
      <c r="FP1674" s="20"/>
    </row>
    <row r="1675" spans="1:172" x14ac:dyDescent="0.2">
      <c r="A1675" s="88"/>
      <c r="B1675" s="4"/>
      <c r="C1675" s="7"/>
      <c r="D1675" s="6"/>
      <c r="E1675" s="7"/>
      <c r="F1675" s="23"/>
      <c r="G1675" s="8"/>
      <c r="H1675" s="7"/>
      <c r="I1675" s="7"/>
      <c r="J1675" s="7"/>
      <c r="K1675" s="7"/>
      <c r="L1675" s="24"/>
      <c r="M1675" s="10"/>
      <c r="N1675" s="7"/>
      <c r="O1675" s="7"/>
      <c r="P1675" s="25"/>
      <c r="Q1675" s="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  <c r="FI1675" s="20"/>
      <c r="FJ1675" s="20"/>
      <c r="FK1675" s="20"/>
      <c r="FL1675" s="20"/>
      <c r="FM1675" s="20"/>
      <c r="FN1675" s="20"/>
      <c r="FO1675" s="20"/>
      <c r="FP1675" s="20"/>
    </row>
    <row r="1676" spans="1:172" x14ac:dyDescent="0.2">
      <c r="A1676" s="88"/>
      <c r="B1676" s="4"/>
      <c r="C1676" s="7"/>
      <c r="D1676" s="6"/>
      <c r="E1676" s="7"/>
      <c r="F1676" s="23"/>
      <c r="G1676" s="8"/>
      <c r="H1676" s="7"/>
      <c r="I1676" s="7"/>
      <c r="J1676" s="7"/>
      <c r="K1676" s="7"/>
      <c r="L1676" s="24"/>
      <c r="M1676" s="10"/>
      <c r="N1676" s="7"/>
      <c r="O1676" s="7"/>
      <c r="P1676" s="25"/>
      <c r="Q1676" s="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  <c r="FI1676" s="20"/>
      <c r="FJ1676" s="20"/>
      <c r="FK1676" s="20"/>
      <c r="FL1676" s="20"/>
      <c r="FM1676" s="20"/>
      <c r="FN1676" s="20"/>
      <c r="FO1676" s="20"/>
      <c r="FP1676" s="20"/>
    </row>
    <row r="1677" spans="1:172" x14ac:dyDescent="0.2">
      <c r="A1677" s="88"/>
      <c r="B1677" s="4"/>
      <c r="C1677" s="7"/>
      <c r="D1677" s="6"/>
      <c r="E1677" s="7"/>
      <c r="F1677" s="23"/>
      <c r="G1677" s="8"/>
      <c r="H1677" s="7"/>
      <c r="I1677" s="7"/>
      <c r="J1677" s="7"/>
      <c r="K1677" s="7"/>
      <c r="L1677" s="24"/>
      <c r="M1677" s="10"/>
      <c r="N1677" s="7"/>
      <c r="O1677" s="7"/>
      <c r="P1677" s="25"/>
      <c r="Q1677" s="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  <c r="FI1677" s="20"/>
      <c r="FJ1677" s="20"/>
      <c r="FK1677" s="20"/>
      <c r="FL1677" s="20"/>
      <c r="FM1677" s="20"/>
      <c r="FN1677" s="20"/>
      <c r="FO1677" s="20"/>
      <c r="FP1677" s="20"/>
    </row>
    <row r="1678" spans="1:172" x14ac:dyDescent="0.2">
      <c r="A1678" s="88"/>
      <c r="B1678" s="4"/>
      <c r="C1678" s="7"/>
      <c r="D1678" s="6"/>
      <c r="E1678" s="7"/>
      <c r="F1678" s="23"/>
      <c r="G1678" s="8"/>
      <c r="H1678" s="7"/>
      <c r="I1678" s="7"/>
      <c r="J1678" s="7"/>
      <c r="K1678" s="7"/>
      <c r="L1678" s="24"/>
      <c r="M1678" s="10"/>
      <c r="N1678" s="7"/>
      <c r="O1678" s="7"/>
      <c r="P1678" s="25"/>
      <c r="Q1678" s="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  <c r="FI1678" s="20"/>
      <c r="FJ1678" s="20"/>
      <c r="FK1678" s="20"/>
      <c r="FL1678" s="20"/>
      <c r="FM1678" s="20"/>
      <c r="FN1678" s="20"/>
      <c r="FO1678" s="20"/>
      <c r="FP1678" s="20"/>
    </row>
    <row r="1679" spans="1:172" x14ac:dyDescent="0.2">
      <c r="A1679" s="88"/>
      <c r="B1679" s="4"/>
      <c r="C1679" s="7"/>
      <c r="D1679" s="6"/>
      <c r="E1679" s="7"/>
      <c r="F1679" s="23"/>
      <c r="G1679" s="8"/>
      <c r="H1679" s="7"/>
      <c r="I1679" s="7"/>
      <c r="J1679" s="7"/>
      <c r="K1679" s="7"/>
      <c r="L1679" s="24"/>
      <c r="M1679" s="10"/>
      <c r="N1679" s="7"/>
      <c r="O1679" s="7"/>
      <c r="P1679" s="25"/>
      <c r="Q1679" s="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  <c r="FI1679" s="20"/>
      <c r="FJ1679" s="20"/>
      <c r="FK1679" s="20"/>
      <c r="FL1679" s="20"/>
      <c r="FM1679" s="20"/>
      <c r="FN1679" s="20"/>
      <c r="FO1679" s="20"/>
      <c r="FP1679" s="20"/>
    </row>
    <row r="1680" spans="1:172" x14ac:dyDescent="0.2">
      <c r="A1680" s="88"/>
      <c r="B1680" s="4"/>
      <c r="C1680" s="7"/>
      <c r="D1680" s="6"/>
      <c r="E1680" s="7"/>
      <c r="F1680" s="23"/>
      <c r="G1680" s="8"/>
      <c r="H1680" s="7"/>
      <c r="I1680" s="7"/>
      <c r="J1680" s="7"/>
      <c r="K1680" s="7"/>
      <c r="L1680" s="24"/>
      <c r="M1680" s="10"/>
      <c r="N1680" s="7"/>
      <c r="O1680" s="7"/>
      <c r="P1680" s="25"/>
      <c r="Q1680" s="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  <c r="FI1680" s="20"/>
      <c r="FJ1680" s="20"/>
      <c r="FK1680" s="20"/>
      <c r="FL1680" s="20"/>
      <c r="FM1680" s="20"/>
      <c r="FN1680" s="20"/>
      <c r="FO1680" s="20"/>
      <c r="FP1680" s="20"/>
    </row>
    <row r="1681" spans="1:172" x14ac:dyDescent="0.2">
      <c r="A1681" s="88"/>
      <c r="B1681" s="4"/>
      <c r="C1681" s="7"/>
      <c r="D1681" s="6"/>
      <c r="E1681" s="7"/>
      <c r="F1681" s="23"/>
      <c r="G1681" s="8"/>
      <c r="H1681" s="7"/>
      <c r="I1681" s="7"/>
      <c r="J1681" s="7"/>
      <c r="K1681" s="7"/>
      <c r="L1681" s="24"/>
      <c r="M1681" s="10"/>
      <c r="N1681" s="7"/>
      <c r="O1681" s="7"/>
      <c r="P1681" s="25"/>
      <c r="Q1681" s="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  <c r="FI1681" s="20"/>
      <c r="FJ1681" s="20"/>
      <c r="FK1681" s="20"/>
      <c r="FL1681" s="20"/>
      <c r="FM1681" s="20"/>
      <c r="FN1681" s="20"/>
      <c r="FO1681" s="20"/>
      <c r="FP1681" s="20"/>
    </row>
    <row r="1682" spans="1:172" x14ac:dyDescent="0.2">
      <c r="A1682" s="88"/>
      <c r="B1682" s="4"/>
      <c r="C1682" s="7"/>
      <c r="D1682" s="6"/>
      <c r="E1682" s="7"/>
      <c r="F1682" s="23"/>
      <c r="G1682" s="8"/>
      <c r="H1682" s="7"/>
      <c r="I1682" s="7"/>
      <c r="J1682" s="7"/>
      <c r="K1682" s="7"/>
      <c r="L1682" s="24"/>
      <c r="M1682" s="10"/>
      <c r="N1682" s="7"/>
      <c r="O1682" s="7"/>
      <c r="P1682" s="25"/>
      <c r="Q1682" s="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  <c r="FI1682" s="20"/>
      <c r="FJ1682" s="20"/>
      <c r="FK1682" s="20"/>
      <c r="FL1682" s="20"/>
      <c r="FM1682" s="20"/>
      <c r="FN1682" s="20"/>
      <c r="FO1682" s="20"/>
      <c r="FP1682" s="20"/>
    </row>
    <row r="1683" spans="1:172" x14ac:dyDescent="0.2">
      <c r="A1683" s="88"/>
      <c r="B1683" s="4"/>
      <c r="C1683" s="7"/>
      <c r="D1683" s="6"/>
      <c r="E1683" s="7"/>
      <c r="F1683" s="23"/>
      <c r="G1683" s="8"/>
      <c r="H1683" s="7"/>
      <c r="I1683" s="7"/>
      <c r="J1683" s="7"/>
      <c r="K1683" s="7"/>
      <c r="L1683" s="24"/>
      <c r="M1683" s="10"/>
      <c r="N1683" s="7"/>
      <c r="O1683" s="7"/>
      <c r="P1683" s="25"/>
      <c r="Q1683" s="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  <c r="FI1683" s="20"/>
      <c r="FJ1683" s="20"/>
      <c r="FK1683" s="20"/>
      <c r="FL1683" s="20"/>
      <c r="FM1683" s="20"/>
      <c r="FN1683" s="20"/>
      <c r="FO1683" s="20"/>
      <c r="FP1683" s="20"/>
    </row>
    <row r="1684" spans="1:172" x14ac:dyDescent="0.2">
      <c r="A1684" s="88"/>
      <c r="B1684" s="4"/>
      <c r="C1684" s="7"/>
      <c r="D1684" s="6"/>
      <c r="E1684" s="7"/>
      <c r="F1684" s="23"/>
      <c r="G1684" s="8"/>
      <c r="H1684" s="7"/>
      <c r="I1684" s="7"/>
      <c r="J1684" s="7"/>
      <c r="K1684" s="7"/>
      <c r="L1684" s="24"/>
      <c r="M1684" s="10"/>
      <c r="N1684" s="7"/>
      <c r="O1684" s="7"/>
      <c r="P1684" s="25"/>
      <c r="Q1684" s="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  <c r="FI1684" s="20"/>
      <c r="FJ1684" s="20"/>
      <c r="FK1684" s="20"/>
      <c r="FL1684" s="20"/>
      <c r="FM1684" s="20"/>
      <c r="FN1684" s="20"/>
      <c r="FO1684" s="20"/>
      <c r="FP1684" s="20"/>
    </row>
    <row r="1685" spans="1:172" x14ac:dyDescent="0.2">
      <c r="A1685" s="88"/>
      <c r="B1685" s="4"/>
      <c r="C1685" s="7"/>
      <c r="D1685" s="6"/>
      <c r="E1685" s="7"/>
      <c r="F1685" s="23"/>
      <c r="G1685" s="8"/>
      <c r="H1685" s="7"/>
      <c r="I1685" s="7"/>
      <c r="J1685" s="7"/>
      <c r="K1685" s="7"/>
      <c r="L1685" s="24"/>
      <c r="M1685" s="10"/>
      <c r="N1685" s="7"/>
      <c r="O1685" s="7"/>
      <c r="P1685" s="25"/>
      <c r="Q1685" s="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  <c r="FI1685" s="20"/>
      <c r="FJ1685" s="20"/>
      <c r="FK1685" s="20"/>
      <c r="FL1685" s="20"/>
      <c r="FM1685" s="20"/>
      <c r="FN1685" s="20"/>
      <c r="FO1685" s="20"/>
      <c r="FP1685" s="20"/>
    </row>
    <row r="1686" spans="1:172" x14ac:dyDescent="0.2">
      <c r="A1686" s="88"/>
      <c r="B1686" s="4"/>
      <c r="C1686" s="7"/>
      <c r="D1686" s="6"/>
      <c r="E1686" s="7"/>
      <c r="F1686" s="23"/>
      <c r="G1686" s="8"/>
      <c r="H1686" s="7"/>
      <c r="I1686" s="7"/>
      <c r="J1686" s="7"/>
      <c r="K1686" s="7"/>
      <c r="L1686" s="24"/>
      <c r="M1686" s="10"/>
      <c r="N1686" s="7"/>
      <c r="O1686" s="7"/>
      <c r="P1686" s="25"/>
      <c r="Q1686" s="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  <c r="FI1686" s="20"/>
      <c r="FJ1686" s="20"/>
      <c r="FK1686" s="20"/>
      <c r="FL1686" s="20"/>
      <c r="FM1686" s="20"/>
      <c r="FN1686" s="20"/>
      <c r="FO1686" s="20"/>
      <c r="FP1686" s="20"/>
    </row>
    <row r="1687" spans="1:172" x14ac:dyDescent="0.2">
      <c r="A1687" s="88"/>
      <c r="B1687" s="4"/>
      <c r="C1687" s="7"/>
      <c r="D1687" s="6"/>
      <c r="E1687" s="7"/>
      <c r="F1687" s="23"/>
      <c r="G1687" s="8"/>
      <c r="H1687" s="7"/>
      <c r="I1687" s="7"/>
      <c r="J1687" s="7"/>
      <c r="K1687" s="7"/>
      <c r="L1687" s="24"/>
      <c r="M1687" s="10"/>
      <c r="N1687" s="7"/>
      <c r="O1687" s="7"/>
      <c r="P1687" s="25"/>
      <c r="Q1687" s="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  <c r="FI1687" s="20"/>
      <c r="FJ1687" s="20"/>
      <c r="FK1687" s="20"/>
      <c r="FL1687" s="20"/>
      <c r="FM1687" s="20"/>
      <c r="FN1687" s="20"/>
      <c r="FO1687" s="20"/>
      <c r="FP1687" s="20"/>
    </row>
    <row r="1688" spans="1:172" x14ac:dyDescent="0.2">
      <c r="A1688" s="88"/>
      <c r="B1688" s="4"/>
      <c r="C1688" s="7"/>
      <c r="D1688" s="6"/>
      <c r="E1688" s="7"/>
      <c r="F1688" s="23"/>
      <c r="G1688" s="8"/>
      <c r="H1688" s="7"/>
      <c r="I1688" s="7"/>
      <c r="J1688" s="7"/>
      <c r="K1688" s="7"/>
      <c r="L1688" s="24"/>
      <c r="M1688" s="10"/>
      <c r="N1688" s="7"/>
      <c r="O1688" s="7"/>
      <c r="P1688" s="25"/>
      <c r="Q1688" s="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  <c r="FI1688" s="20"/>
      <c r="FJ1688" s="20"/>
      <c r="FK1688" s="20"/>
      <c r="FL1688" s="20"/>
      <c r="FM1688" s="20"/>
      <c r="FN1688" s="20"/>
      <c r="FO1688" s="20"/>
      <c r="FP1688" s="20"/>
    </row>
    <row r="1689" spans="1:172" x14ac:dyDescent="0.2">
      <c r="A1689" s="88"/>
      <c r="B1689" s="4"/>
      <c r="C1689" s="7"/>
      <c r="D1689" s="6"/>
      <c r="E1689" s="7"/>
      <c r="F1689" s="23"/>
      <c r="G1689" s="8"/>
      <c r="H1689" s="7"/>
      <c r="I1689" s="7"/>
      <c r="J1689" s="7"/>
      <c r="K1689" s="7"/>
      <c r="L1689" s="24"/>
      <c r="M1689" s="10"/>
      <c r="N1689" s="7"/>
      <c r="O1689" s="7"/>
      <c r="P1689" s="25"/>
      <c r="Q1689" s="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  <c r="FI1689" s="20"/>
      <c r="FJ1689" s="20"/>
      <c r="FK1689" s="20"/>
      <c r="FL1689" s="20"/>
      <c r="FM1689" s="20"/>
      <c r="FN1689" s="20"/>
      <c r="FO1689" s="20"/>
      <c r="FP1689" s="20"/>
    </row>
    <row r="1690" spans="1:172" x14ac:dyDescent="0.2">
      <c r="A1690" s="88"/>
      <c r="B1690" s="4"/>
      <c r="C1690" s="7"/>
      <c r="D1690" s="6"/>
      <c r="E1690" s="7"/>
      <c r="F1690" s="23"/>
      <c r="G1690" s="8"/>
      <c r="H1690" s="7"/>
      <c r="I1690" s="7"/>
      <c r="J1690" s="7"/>
      <c r="K1690" s="7"/>
      <c r="L1690" s="24"/>
      <c r="M1690" s="10"/>
      <c r="N1690" s="7"/>
      <c r="O1690" s="7"/>
      <c r="P1690" s="25"/>
      <c r="Q1690" s="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  <c r="FI1690" s="20"/>
      <c r="FJ1690" s="20"/>
      <c r="FK1690" s="20"/>
      <c r="FL1690" s="20"/>
      <c r="FM1690" s="20"/>
      <c r="FN1690" s="20"/>
      <c r="FO1690" s="20"/>
      <c r="FP1690" s="20"/>
    </row>
    <row r="1691" spans="1:172" x14ac:dyDescent="0.2">
      <c r="A1691" s="88"/>
      <c r="B1691" s="4"/>
      <c r="C1691" s="7"/>
      <c r="D1691" s="6"/>
      <c r="E1691" s="7"/>
      <c r="F1691" s="23"/>
      <c r="G1691" s="8"/>
      <c r="H1691" s="7"/>
      <c r="I1691" s="7"/>
      <c r="J1691" s="7"/>
      <c r="K1691" s="7"/>
      <c r="L1691" s="24"/>
      <c r="M1691" s="10"/>
      <c r="N1691" s="7"/>
      <c r="O1691" s="7"/>
      <c r="P1691" s="25"/>
      <c r="Q1691" s="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  <c r="FI1691" s="20"/>
      <c r="FJ1691" s="20"/>
      <c r="FK1691" s="20"/>
      <c r="FL1691" s="20"/>
      <c r="FM1691" s="20"/>
      <c r="FN1691" s="20"/>
      <c r="FO1691" s="20"/>
      <c r="FP1691" s="20"/>
    </row>
    <row r="1692" spans="1:172" x14ac:dyDescent="0.2">
      <c r="A1692" s="88"/>
      <c r="B1692" s="4"/>
      <c r="C1692" s="7"/>
      <c r="D1692" s="6"/>
      <c r="E1692" s="7"/>
      <c r="F1692" s="23"/>
      <c r="G1692" s="8"/>
      <c r="H1692" s="7"/>
      <c r="I1692" s="7"/>
      <c r="J1692" s="7"/>
      <c r="K1692" s="7"/>
      <c r="L1692" s="24"/>
      <c r="M1692" s="10"/>
      <c r="N1692" s="7"/>
      <c r="O1692" s="7"/>
      <c r="P1692" s="25"/>
      <c r="Q1692" s="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  <c r="FI1692" s="20"/>
      <c r="FJ1692" s="20"/>
      <c r="FK1692" s="20"/>
      <c r="FL1692" s="20"/>
      <c r="FM1692" s="20"/>
      <c r="FN1692" s="20"/>
      <c r="FO1692" s="20"/>
      <c r="FP1692" s="20"/>
    </row>
    <row r="1693" spans="1:172" x14ac:dyDescent="0.2">
      <c r="A1693" s="88"/>
      <c r="B1693" s="4"/>
      <c r="C1693" s="7"/>
      <c r="D1693" s="6"/>
      <c r="E1693" s="7"/>
      <c r="F1693" s="23"/>
      <c r="G1693" s="8"/>
      <c r="H1693" s="7"/>
      <c r="I1693" s="7"/>
      <c r="J1693" s="7"/>
      <c r="K1693" s="7"/>
      <c r="L1693" s="24"/>
      <c r="M1693" s="10"/>
      <c r="N1693" s="7"/>
      <c r="O1693" s="7"/>
      <c r="P1693" s="25"/>
      <c r="Q1693" s="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  <c r="FI1693" s="20"/>
      <c r="FJ1693" s="20"/>
      <c r="FK1693" s="20"/>
      <c r="FL1693" s="20"/>
      <c r="FM1693" s="20"/>
      <c r="FN1693" s="20"/>
      <c r="FO1693" s="20"/>
      <c r="FP1693" s="20"/>
    </row>
    <row r="1694" spans="1:172" x14ac:dyDescent="0.2">
      <c r="A1694" s="88"/>
      <c r="B1694" s="4"/>
      <c r="C1694" s="7"/>
      <c r="D1694" s="6"/>
      <c r="E1694" s="7"/>
      <c r="F1694" s="23"/>
      <c r="G1694" s="8"/>
      <c r="H1694" s="7"/>
      <c r="I1694" s="7"/>
      <c r="J1694" s="7"/>
      <c r="K1694" s="7"/>
      <c r="L1694" s="24"/>
      <c r="M1694" s="10"/>
      <c r="N1694" s="7"/>
      <c r="O1694" s="7"/>
      <c r="P1694" s="25"/>
      <c r="Q1694" s="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  <c r="FI1694" s="20"/>
      <c r="FJ1694" s="20"/>
      <c r="FK1694" s="20"/>
      <c r="FL1694" s="20"/>
      <c r="FM1694" s="20"/>
      <c r="FN1694" s="20"/>
      <c r="FO1694" s="20"/>
      <c r="FP1694" s="20"/>
    </row>
    <row r="1695" spans="1:172" x14ac:dyDescent="0.2">
      <c r="A1695" s="88"/>
      <c r="B1695" s="4"/>
      <c r="C1695" s="7"/>
      <c r="D1695" s="6"/>
      <c r="E1695" s="7"/>
      <c r="F1695" s="23"/>
      <c r="G1695" s="8"/>
      <c r="H1695" s="7"/>
      <c r="I1695" s="7"/>
      <c r="J1695" s="7"/>
      <c r="K1695" s="7"/>
      <c r="L1695" s="24"/>
      <c r="M1695" s="10"/>
      <c r="N1695" s="7"/>
      <c r="O1695" s="7"/>
      <c r="P1695" s="25"/>
      <c r="Q1695" s="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  <c r="FI1695" s="20"/>
      <c r="FJ1695" s="20"/>
      <c r="FK1695" s="20"/>
      <c r="FL1695" s="20"/>
      <c r="FM1695" s="20"/>
      <c r="FN1695" s="20"/>
      <c r="FO1695" s="20"/>
      <c r="FP1695" s="20"/>
    </row>
    <row r="1696" spans="1:172" x14ac:dyDescent="0.2">
      <c r="A1696" s="88"/>
      <c r="B1696" s="4"/>
      <c r="C1696" s="7"/>
      <c r="D1696" s="6"/>
      <c r="E1696" s="7"/>
      <c r="F1696" s="23"/>
      <c r="G1696" s="8"/>
      <c r="H1696" s="7"/>
      <c r="I1696" s="7"/>
      <c r="J1696" s="7"/>
      <c r="K1696" s="7"/>
      <c r="L1696" s="24"/>
      <c r="M1696" s="10"/>
      <c r="N1696" s="7"/>
      <c r="O1696" s="7"/>
      <c r="P1696" s="25"/>
      <c r="Q1696" s="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  <c r="FI1696" s="20"/>
      <c r="FJ1696" s="20"/>
      <c r="FK1696" s="20"/>
      <c r="FL1696" s="20"/>
      <c r="FM1696" s="20"/>
      <c r="FN1696" s="20"/>
      <c r="FO1696" s="20"/>
      <c r="FP1696" s="20"/>
    </row>
    <row r="1697" spans="1:172" x14ac:dyDescent="0.2">
      <c r="A1697" s="88"/>
      <c r="B1697" s="4"/>
      <c r="C1697" s="7"/>
      <c r="D1697" s="6"/>
      <c r="E1697" s="7"/>
      <c r="F1697" s="23"/>
      <c r="G1697" s="8"/>
      <c r="H1697" s="7"/>
      <c r="I1697" s="7"/>
      <c r="J1697" s="7"/>
      <c r="K1697" s="7"/>
      <c r="L1697" s="24"/>
      <c r="M1697" s="10"/>
      <c r="N1697" s="7"/>
      <c r="O1697" s="7"/>
      <c r="P1697" s="25"/>
      <c r="Q1697" s="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  <c r="FI1697" s="20"/>
      <c r="FJ1697" s="20"/>
      <c r="FK1697" s="20"/>
      <c r="FL1697" s="20"/>
      <c r="FM1697" s="20"/>
      <c r="FN1697" s="20"/>
      <c r="FO1697" s="20"/>
      <c r="FP1697" s="20"/>
    </row>
    <row r="1698" spans="1:172" x14ac:dyDescent="0.2">
      <c r="A1698" s="88"/>
      <c r="B1698" s="4"/>
      <c r="C1698" s="7"/>
      <c r="D1698" s="6"/>
      <c r="E1698" s="7"/>
      <c r="F1698" s="23"/>
      <c r="G1698" s="8"/>
      <c r="H1698" s="7"/>
      <c r="I1698" s="7"/>
      <c r="J1698" s="7"/>
      <c r="K1698" s="7"/>
      <c r="L1698" s="24"/>
      <c r="M1698" s="10"/>
      <c r="N1698" s="7"/>
      <c r="O1698" s="7"/>
      <c r="P1698" s="25"/>
      <c r="Q1698" s="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  <c r="FI1698" s="20"/>
      <c r="FJ1698" s="20"/>
      <c r="FK1698" s="20"/>
      <c r="FL1698" s="20"/>
      <c r="FM1698" s="20"/>
      <c r="FN1698" s="20"/>
      <c r="FO1698" s="20"/>
      <c r="FP1698" s="20"/>
    </row>
    <row r="1699" spans="1:172" x14ac:dyDescent="0.2">
      <c r="A1699" s="88"/>
      <c r="B1699" s="4"/>
      <c r="C1699" s="7"/>
      <c r="D1699" s="6"/>
      <c r="E1699" s="7"/>
      <c r="F1699" s="23"/>
      <c r="G1699" s="8"/>
      <c r="H1699" s="7"/>
      <c r="I1699" s="7"/>
      <c r="J1699" s="7"/>
      <c r="K1699" s="7"/>
      <c r="L1699" s="24"/>
      <c r="M1699" s="10"/>
      <c r="N1699" s="7"/>
      <c r="O1699" s="7"/>
      <c r="P1699" s="25"/>
      <c r="Q1699" s="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  <c r="FI1699" s="20"/>
      <c r="FJ1699" s="20"/>
      <c r="FK1699" s="20"/>
      <c r="FL1699" s="20"/>
      <c r="FM1699" s="20"/>
      <c r="FN1699" s="20"/>
      <c r="FO1699" s="20"/>
      <c r="FP1699" s="20"/>
    </row>
    <row r="1700" spans="1:172" x14ac:dyDescent="0.2">
      <c r="A1700" s="88"/>
      <c r="B1700" s="4"/>
      <c r="C1700" s="7"/>
      <c r="D1700" s="6"/>
      <c r="E1700" s="7"/>
      <c r="F1700" s="23"/>
      <c r="G1700" s="8"/>
      <c r="H1700" s="7"/>
      <c r="I1700" s="7"/>
      <c r="J1700" s="7"/>
      <c r="K1700" s="7"/>
      <c r="L1700" s="24"/>
      <c r="M1700" s="10"/>
      <c r="N1700" s="7"/>
      <c r="O1700" s="7"/>
      <c r="P1700" s="25"/>
      <c r="Q1700" s="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  <c r="FI1700" s="20"/>
      <c r="FJ1700" s="20"/>
      <c r="FK1700" s="20"/>
      <c r="FL1700" s="20"/>
      <c r="FM1700" s="20"/>
      <c r="FN1700" s="20"/>
      <c r="FO1700" s="20"/>
      <c r="FP1700" s="20"/>
    </row>
    <row r="1701" spans="1:172" x14ac:dyDescent="0.2">
      <c r="A1701" s="88"/>
      <c r="B1701" s="4"/>
      <c r="C1701" s="7"/>
      <c r="D1701" s="6"/>
      <c r="E1701" s="7"/>
      <c r="F1701" s="23"/>
      <c r="G1701" s="8"/>
      <c r="H1701" s="7"/>
      <c r="I1701" s="7"/>
      <c r="J1701" s="7"/>
      <c r="K1701" s="7"/>
      <c r="L1701" s="24"/>
      <c r="M1701" s="10"/>
      <c r="N1701" s="7"/>
      <c r="O1701" s="7"/>
      <c r="P1701" s="25"/>
      <c r="Q1701" s="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  <c r="FI1701" s="20"/>
      <c r="FJ1701" s="20"/>
      <c r="FK1701" s="20"/>
      <c r="FL1701" s="20"/>
      <c r="FM1701" s="20"/>
      <c r="FN1701" s="20"/>
      <c r="FO1701" s="20"/>
      <c r="FP1701" s="20"/>
    </row>
    <row r="1702" spans="1:172" x14ac:dyDescent="0.2">
      <c r="A1702" s="88"/>
      <c r="B1702" s="4"/>
      <c r="C1702" s="7"/>
      <c r="D1702" s="6"/>
      <c r="E1702" s="7"/>
      <c r="F1702" s="23"/>
      <c r="G1702" s="8"/>
      <c r="H1702" s="7"/>
      <c r="I1702" s="7"/>
      <c r="J1702" s="7"/>
      <c r="K1702" s="7"/>
      <c r="L1702" s="24"/>
      <c r="M1702" s="10"/>
      <c r="N1702" s="7"/>
      <c r="O1702" s="7"/>
      <c r="P1702" s="25"/>
      <c r="Q1702" s="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  <c r="FI1702" s="20"/>
      <c r="FJ1702" s="20"/>
      <c r="FK1702" s="20"/>
      <c r="FL1702" s="20"/>
      <c r="FM1702" s="20"/>
      <c r="FN1702" s="20"/>
      <c r="FO1702" s="20"/>
      <c r="FP1702" s="20"/>
    </row>
    <row r="1703" spans="1:172" x14ac:dyDescent="0.2">
      <c r="A1703" s="88"/>
      <c r="B1703" s="4"/>
      <c r="C1703" s="7"/>
      <c r="D1703" s="6"/>
      <c r="E1703" s="7"/>
      <c r="F1703" s="23"/>
      <c r="G1703" s="8"/>
      <c r="H1703" s="7"/>
      <c r="I1703" s="7"/>
      <c r="J1703" s="7"/>
      <c r="K1703" s="7"/>
      <c r="L1703" s="24"/>
      <c r="M1703" s="10"/>
      <c r="N1703" s="7"/>
      <c r="O1703" s="7"/>
      <c r="P1703" s="25"/>
      <c r="Q1703" s="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  <c r="FI1703" s="20"/>
      <c r="FJ1703" s="20"/>
      <c r="FK1703" s="20"/>
      <c r="FL1703" s="20"/>
      <c r="FM1703" s="20"/>
      <c r="FN1703" s="20"/>
      <c r="FO1703" s="20"/>
      <c r="FP1703" s="20"/>
    </row>
    <row r="1704" spans="1:172" x14ac:dyDescent="0.2">
      <c r="A1704" s="88"/>
      <c r="B1704" s="4"/>
      <c r="C1704" s="7"/>
      <c r="D1704" s="6"/>
      <c r="E1704" s="7"/>
      <c r="F1704" s="23"/>
      <c r="G1704" s="8"/>
      <c r="H1704" s="7"/>
      <c r="I1704" s="7"/>
      <c r="J1704" s="7"/>
      <c r="K1704" s="7"/>
      <c r="L1704" s="24"/>
      <c r="M1704" s="10"/>
      <c r="N1704" s="7"/>
      <c r="O1704" s="7"/>
      <c r="P1704" s="25"/>
      <c r="Q1704" s="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  <c r="FI1704" s="20"/>
      <c r="FJ1704" s="20"/>
      <c r="FK1704" s="20"/>
      <c r="FL1704" s="20"/>
      <c r="FM1704" s="20"/>
      <c r="FN1704" s="20"/>
      <c r="FO1704" s="20"/>
      <c r="FP1704" s="20"/>
    </row>
    <row r="1705" spans="1:172" x14ac:dyDescent="0.2">
      <c r="A1705" s="88"/>
      <c r="B1705" s="4"/>
      <c r="C1705" s="7"/>
      <c r="D1705" s="6"/>
      <c r="E1705" s="7"/>
      <c r="F1705" s="23"/>
      <c r="G1705" s="8"/>
      <c r="H1705" s="7"/>
      <c r="I1705" s="7"/>
      <c r="J1705" s="7"/>
      <c r="K1705" s="7"/>
      <c r="L1705" s="24"/>
      <c r="M1705" s="10"/>
      <c r="N1705" s="7"/>
      <c r="O1705" s="7"/>
      <c r="P1705" s="25"/>
      <c r="Q1705" s="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  <c r="FI1705" s="20"/>
      <c r="FJ1705" s="20"/>
      <c r="FK1705" s="20"/>
      <c r="FL1705" s="20"/>
      <c r="FM1705" s="20"/>
      <c r="FN1705" s="20"/>
      <c r="FO1705" s="20"/>
      <c r="FP1705" s="20"/>
    </row>
    <row r="1706" spans="1:172" x14ac:dyDescent="0.2">
      <c r="A1706" s="88"/>
      <c r="B1706" s="4"/>
      <c r="C1706" s="7"/>
      <c r="D1706" s="6"/>
      <c r="E1706" s="7"/>
      <c r="F1706" s="23"/>
      <c r="G1706" s="8"/>
      <c r="H1706" s="7"/>
      <c r="I1706" s="7"/>
      <c r="J1706" s="7"/>
      <c r="K1706" s="7"/>
      <c r="L1706" s="24"/>
      <c r="M1706" s="10"/>
      <c r="N1706" s="7"/>
      <c r="O1706" s="7"/>
      <c r="P1706" s="25"/>
      <c r="Q1706" s="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  <c r="FI1706" s="20"/>
      <c r="FJ1706" s="20"/>
      <c r="FK1706" s="20"/>
      <c r="FL1706" s="20"/>
      <c r="FM1706" s="20"/>
      <c r="FN1706" s="20"/>
      <c r="FO1706" s="20"/>
      <c r="FP1706" s="20"/>
    </row>
    <row r="1707" spans="1:172" x14ac:dyDescent="0.2">
      <c r="A1707" s="88"/>
      <c r="B1707" s="4"/>
      <c r="C1707" s="7"/>
      <c r="D1707" s="6"/>
      <c r="E1707" s="7"/>
      <c r="F1707" s="23"/>
      <c r="G1707" s="8"/>
      <c r="H1707" s="7"/>
      <c r="I1707" s="7"/>
      <c r="J1707" s="7"/>
      <c r="K1707" s="7"/>
      <c r="L1707" s="24"/>
      <c r="M1707" s="10"/>
      <c r="N1707" s="7"/>
      <c r="O1707" s="7"/>
      <c r="P1707" s="25"/>
      <c r="Q1707" s="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  <c r="FI1707" s="20"/>
      <c r="FJ1707" s="20"/>
      <c r="FK1707" s="20"/>
      <c r="FL1707" s="20"/>
      <c r="FM1707" s="20"/>
      <c r="FN1707" s="20"/>
      <c r="FO1707" s="20"/>
      <c r="FP1707" s="20"/>
    </row>
    <row r="1708" spans="1:172" x14ac:dyDescent="0.2">
      <c r="A1708" s="88"/>
      <c r="B1708" s="4"/>
      <c r="C1708" s="7"/>
      <c r="D1708" s="6"/>
      <c r="E1708" s="7"/>
      <c r="F1708" s="23"/>
      <c r="G1708" s="8"/>
      <c r="H1708" s="7"/>
      <c r="I1708" s="7"/>
      <c r="J1708" s="7"/>
      <c r="K1708" s="7"/>
      <c r="L1708" s="24"/>
      <c r="M1708" s="10"/>
      <c r="N1708" s="7"/>
      <c r="O1708" s="7"/>
      <c r="P1708" s="25"/>
      <c r="Q1708" s="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  <c r="FI1708" s="20"/>
      <c r="FJ1708" s="20"/>
      <c r="FK1708" s="20"/>
      <c r="FL1708" s="20"/>
      <c r="FM1708" s="20"/>
      <c r="FN1708" s="20"/>
      <c r="FO1708" s="20"/>
      <c r="FP1708" s="20"/>
    </row>
    <row r="1709" spans="1:172" x14ac:dyDescent="0.2">
      <c r="A1709" s="88"/>
      <c r="B1709" s="4"/>
      <c r="C1709" s="7"/>
      <c r="D1709" s="6"/>
      <c r="E1709" s="7"/>
      <c r="F1709" s="23"/>
      <c r="G1709" s="8"/>
      <c r="H1709" s="7"/>
      <c r="I1709" s="7"/>
      <c r="J1709" s="7"/>
      <c r="K1709" s="7"/>
      <c r="L1709" s="24"/>
      <c r="M1709" s="10"/>
      <c r="N1709" s="7"/>
      <c r="O1709" s="7"/>
      <c r="P1709" s="25"/>
      <c r="Q1709" s="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  <c r="FI1709" s="20"/>
      <c r="FJ1709" s="20"/>
      <c r="FK1709" s="20"/>
      <c r="FL1709" s="20"/>
      <c r="FM1709" s="20"/>
      <c r="FN1709" s="20"/>
      <c r="FO1709" s="20"/>
      <c r="FP1709" s="20"/>
    </row>
    <row r="1710" spans="1:172" x14ac:dyDescent="0.2">
      <c r="A1710" s="88"/>
      <c r="B1710" s="4"/>
      <c r="C1710" s="7"/>
      <c r="D1710" s="6"/>
      <c r="E1710" s="7"/>
      <c r="F1710" s="23"/>
      <c r="G1710" s="8"/>
      <c r="H1710" s="7"/>
      <c r="I1710" s="7"/>
      <c r="J1710" s="7"/>
      <c r="K1710" s="7"/>
      <c r="L1710" s="24"/>
      <c r="M1710" s="10"/>
      <c r="N1710" s="7"/>
      <c r="O1710" s="7"/>
      <c r="P1710" s="25"/>
      <c r="Q1710" s="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  <c r="FI1710" s="20"/>
      <c r="FJ1710" s="20"/>
      <c r="FK1710" s="20"/>
      <c r="FL1710" s="20"/>
      <c r="FM1710" s="20"/>
      <c r="FN1710" s="20"/>
      <c r="FO1710" s="20"/>
      <c r="FP1710" s="20"/>
    </row>
    <row r="1711" spans="1:172" x14ac:dyDescent="0.2">
      <c r="A1711" s="88"/>
      <c r="B1711" s="4"/>
      <c r="C1711" s="7"/>
      <c r="D1711" s="6"/>
      <c r="E1711" s="7"/>
      <c r="F1711" s="23"/>
      <c r="G1711" s="8"/>
      <c r="H1711" s="7"/>
      <c r="I1711" s="7"/>
      <c r="J1711" s="7"/>
      <c r="K1711" s="7"/>
      <c r="L1711" s="24"/>
      <c r="M1711" s="10"/>
      <c r="N1711" s="7"/>
      <c r="O1711" s="7"/>
      <c r="P1711" s="25"/>
      <c r="Q1711" s="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  <c r="FI1711" s="20"/>
      <c r="FJ1711" s="20"/>
      <c r="FK1711" s="20"/>
      <c r="FL1711" s="20"/>
      <c r="FM1711" s="20"/>
      <c r="FN1711" s="20"/>
      <c r="FO1711" s="20"/>
      <c r="FP1711" s="20"/>
    </row>
    <row r="1712" spans="1:172" x14ac:dyDescent="0.2">
      <c r="A1712" s="88"/>
      <c r="B1712" s="4"/>
      <c r="C1712" s="7"/>
      <c r="D1712" s="6"/>
      <c r="E1712" s="7"/>
      <c r="F1712" s="23"/>
      <c r="G1712" s="8"/>
      <c r="H1712" s="7"/>
      <c r="I1712" s="7"/>
      <c r="J1712" s="7"/>
      <c r="K1712" s="7"/>
      <c r="L1712" s="24"/>
      <c r="M1712" s="10"/>
      <c r="N1712" s="7"/>
      <c r="O1712" s="7"/>
      <c r="P1712" s="25"/>
      <c r="Q1712" s="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  <c r="FI1712" s="20"/>
      <c r="FJ1712" s="20"/>
      <c r="FK1712" s="20"/>
      <c r="FL1712" s="20"/>
      <c r="FM1712" s="20"/>
      <c r="FN1712" s="20"/>
      <c r="FO1712" s="20"/>
      <c r="FP1712" s="20"/>
    </row>
    <row r="1713" spans="1:172" x14ac:dyDescent="0.2">
      <c r="A1713" s="88"/>
      <c r="B1713" s="4"/>
      <c r="C1713" s="7"/>
      <c r="D1713" s="6"/>
      <c r="E1713" s="7"/>
      <c r="F1713" s="23"/>
      <c r="G1713" s="8"/>
      <c r="H1713" s="7"/>
      <c r="I1713" s="7"/>
      <c r="J1713" s="7"/>
      <c r="K1713" s="7"/>
      <c r="L1713" s="24"/>
      <c r="M1713" s="10"/>
      <c r="N1713" s="7"/>
      <c r="O1713" s="7"/>
      <c r="P1713" s="25"/>
      <c r="Q1713" s="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  <c r="FI1713" s="20"/>
      <c r="FJ1713" s="20"/>
      <c r="FK1713" s="20"/>
      <c r="FL1713" s="20"/>
      <c r="FM1713" s="20"/>
      <c r="FN1713" s="20"/>
      <c r="FO1713" s="20"/>
      <c r="FP1713" s="20"/>
    </row>
    <row r="1714" spans="1:172" x14ac:dyDescent="0.2">
      <c r="A1714" s="88"/>
      <c r="B1714" s="4"/>
      <c r="C1714" s="7"/>
      <c r="D1714" s="6"/>
      <c r="E1714" s="7"/>
      <c r="F1714" s="23"/>
      <c r="G1714" s="8"/>
      <c r="H1714" s="7"/>
      <c r="I1714" s="7"/>
      <c r="J1714" s="7"/>
      <c r="K1714" s="7"/>
      <c r="L1714" s="24"/>
      <c r="M1714" s="10"/>
      <c r="N1714" s="7"/>
      <c r="O1714" s="7"/>
      <c r="P1714" s="25"/>
      <c r="Q1714" s="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  <c r="FI1714" s="20"/>
      <c r="FJ1714" s="20"/>
      <c r="FK1714" s="20"/>
      <c r="FL1714" s="20"/>
      <c r="FM1714" s="20"/>
      <c r="FN1714" s="20"/>
      <c r="FO1714" s="20"/>
      <c r="FP1714" s="20"/>
    </row>
    <row r="1715" spans="1:172" x14ac:dyDescent="0.2">
      <c r="A1715" s="88"/>
      <c r="B1715" s="4"/>
      <c r="C1715" s="7"/>
      <c r="D1715" s="6"/>
      <c r="E1715" s="7"/>
      <c r="F1715" s="23"/>
      <c r="G1715" s="8"/>
      <c r="H1715" s="7"/>
      <c r="I1715" s="7"/>
      <c r="J1715" s="7"/>
      <c r="K1715" s="7"/>
      <c r="L1715" s="24"/>
      <c r="M1715" s="10"/>
      <c r="N1715" s="7"/>
      <c r="O1715" s="7"/>
      <c r="P1715" s="25"/>
      <c r="Q1715" s="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  <c r="FI1715" s="20"/>
      <c r="FJ1715" s="20"/>
      <c r="FK1715" s="20"/>
      <c r="FL1715" s="20"/>
      <c r="FM1715" s="20"/>
      <c r="FN1715" s="20"/>
      <c r="FO1715" s="20"/>
      <c r="FP1715" s="20"/>
    </row>
    <row r="1716" spans="1:172" x14ac:dyDescent="0.2">
      <c r="A1716" s="88"/>
      <c r="B1716" s="4"/>
      <c r="C1716" s="7"/>
      <c r="D1716" s="6"/>
      <c r="E1716" s="7"/>
      <c r="F1716" s="23"/>
      <c r="G1716" s="8"/>
      <c r="H1716" s="7"/>
      <c r="I1716" s="7"/>
      <c r="J1716" s="7"/>
      <c r="K1716" s="7"/>
      <c r="L1716" s="24"/>
      <c r="M1716" s="10"/>
      <c r="N1716" s="7"/>
      <c r="O1716" s="7"/>
      <c r="P1716" s="25"/>
      <c r="Q1716" s="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  <c r="FI1716" s="20"/>
      <c r="FJ1716" s="20"/>
      <c r="FK1716" s="20"/>
      <c r="FL1716" s="20"/>
      <c r="FM1716" s="20"/>
      <c r="FN1716" s="20"/>
      <c r="FO1716" s="20"/>
      <c r="FP1716" s="20"/>
    </row>
    <row r="1717" spans="1:172" x14ac:dyDescent="0.2">
      <c r="A1717" s="88"/>
      <c r="B1717" s="4"/>
      <c r="C1717" s="7"/>
      <c r="D1717" s="6"/>
      <c r="E1717" s="7"/>
      <c r="F1717" s="23"/>
      <c r="G1717" s="8"/>
      <c r="H1717" s="7"/>
      <c r="I1717" s="7"/>
      <c r="J1717" s="7"/>
      <c r="K1717" s="7"/>
      <c r="L1717" s="24"/>
      <c r="M1717" s="10"/>
      <c r="N1717" s="7"/>
      <c r="O1717" s="7"/>
      <c r="P1717" s="25"/>
      <c r="Q1717" s="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  <c r="FI1717" s="20"/>
      <c r="FJ1717" s="20"/>
      <c r="FK1717" s="20"/>
      <c r="FL1717" s="20"/>
      <c r="FM1717" s="20"/>
      <c r="FN1717" s="20"/>
      <c r="FO1717" s="20"/>
      <c r="FP1717" s="20"/>
    </row>
    <row r="1718" spans="1:172" x14ac:dyDescent="0.2">
      <c r="A1718" s="88"/>
      <c r="B1718" s="4"/>
      <c r="C1718" s="7"/>
      <c r="D1718" s="6"/>
      <c r="E1718" s="7"/>
      <c r="F1718" s="23"/>
      <c r="G1718" s="8"/>
      <c r="H1718" s="7"/>
      <c r="I1718" s="7"/>
      <c r="J1718" s="7"/>
      <c r="K1718" s="7"/>
      <c r="L1718" s="24"/>
      <c r="M1718" s="10"/>
      <c r="N1718" s="7"/>
      <c r="O1718" s="7"/>
      <c r="P1718" s="25"/>
      <c r="Q1718" s="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  <c r="FI1718" s="20"/>
      <c r="FJ1718" s="20"/>
      <c r="FK1718" s="20"/>
      <c r="FL1718" s="20"/>
      <c r="FM1718" s="20"/>
      <c r="FN1718" s="20"/>
      <c r="FO1718" s="20"/>
      <c r="FP1718" s="20"/>
    </row>
    <row r="1719" spans="1:172" x14ac:dyDescent="0.2">
      <c r="A1719" s="88"/>
      <c r="B1719" s="4"/>
      <c r="C1719" s="7"/>
      <c r="D1719" s="6"/>
      <c r="E1719" s="7"/>
      <c r="F1719" s="23"/>
      <c r="G1719" s="8"/>
      <c r="H1719" s="7"/>
      <c r="I1719" s="7"/>
      <c r="J1719" s="7"/>
      <c r="K1719" s="7"/>
      <c r="L1719" s="24"/>
      <c r="M1719" s="10"/>
      <c r="N1719" s="7"/>
      <c r="O1719" s="7"/>
      <c r="P1719" s="25"/>
      <c r="Q1719" s="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  <c r="FI1719" s="20"/>
      <c r="FJ1719" s="20"/>
      <c r="FK1719" s="20"/>
      <c r="FL1719" s="20"/>
      <c r="FM1719" s="20"/>
      <c r="FN1719" s="20"/>
      <c r="FO1719" s="20"/>
      <c r="FP1719" s="20"/>
    </row>
    <row r="1720" spans="1:172" x14ac:dyDescent="0.2">
      <c r="A1720" s="88"/>
      <c r="B1720" s="4"/>
      <c r="C1720" s="7"/>
      <c r="D1720" s="6"/>
      <c r="E1720" s="7"/>
      <c r="F1720" s="23"/>
      <c r="G1720" s="8"/>
      <c r="H1720" s="7"/>
      <c r="I1720" s="7"/>
      <c r="J1720" s="7"/>
      <c r="K1720" s="7"/>
      <c r="L1720" s="24"/>
      <c r="M1720" s="10"/>
      <c r="N1720" s="7"/>
      <c r="O1720" s="7"/>
      <c r="P1720" s="25"/>
      <c r="Q1720" s="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  <c r="FI1720" s="20"/>
      <c r="FJ1720" s="20"/>
      <c r="FK1720" s="20"/>
      <c r="FL1720" s="20"/>
      <c r="FM1720" s="20"/>
      <c r="FN1720" s="20"/>
      <c r="FO1720" s="20"/>
      <c r="FP1720" s="20"/>
    </row>
    <row r="1721" spans="1:172" x14ac:dyDescent="0.2">
      <c r="A1721" s="88"/>
      <c r="B1721" s="4"/>
      <c r="C1721" s="7"/>
      <c r="D1721" s="6"/>
      <c r="E1721" s="7"/>
      <c r="F1721" s="23"/>
      <c r="G1721" s="8"/>
      <c r="H1721" s="7"/>
      <c r="I1721" s="7"/>
      <c r="J1721" s="7"/>
      <c r="K1721" s="7"/>
      <c r="L1721" s="24"/>
      <c r="M1721" s="10"/>
      <c r="N1721" s="7"/>
      <c r="O1721" s="7"/>
      <c r="P1721" s="25"/>
      <c r="Q1721" s="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  <c r="FI1721" s="20"/>
      <c r="FJ1721" s="20"/>
      <c r="FK1721" s="20"/>
      <c r="FL1721" s="20"/>
      <c r="FM1721" s="20"/>
      <c r="FN1721" s="20"/>
      <c r="FO1721" s="20"/>
      <c r="FP1721" s="20"/>
    </row>
    <row r="1722" spans="1:172" x14ac:dyDescent="0.2">
      <c r="A1722" s="88"/>
      <c r="B1722" s="4"/>
      <c r="C1722" s="7"/>
      <c r="D1722" s="6"/>
      <c r="E1722" s="7"/>
      <c r="F1722" s="23"/>
      <c r="G1722" s="8"/>
      <c r="H1722" s="7"/>
      <c r="I1722" s="7"/>
      <c r="J1722" s="7"/>
      <c r="K1722" s="7"/>
      <c r="L1722" s="24"/>
      <c r="M1722" s="10"/>
      <c r="N1722" s="7"/>
      <c r="O1722" s="7"/>
      <c r="P1722" s="25"/>
      <c r="Q1722" s="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  <c r="FI1722" s="20"/>
      <c r="FJ1722" s="20"/>
      <c r="FK1722" s="20"/>
      <c r="FL1722" s="20"/>
      <c r="FM1722" s="20"/>
      <c r="FN1722" s="20"/>
      <c r="FO1722" s="20"/>
      <c r="FP1722" s="20"/>
    </row>
    <row r="1723" spans="1:172" x14ac:dyDescent="0.2">
      <c r="A1723" s="88"/>
      <c r="B1723" s="4"/>
      <c r="C1723" s="7"/>
      <c r="D1723" s="6"/>
      <c r="E1723" s="7"/>
      <c r="F1723" s="23"/>
      <c r="G1723" s="8"/>
      <c r="H1723" s="7"/>
      <c r="I1723" s="7"/>
      <c r="J1723" s="7"/>
      <c r="K1723" s="7"/>
      <c r="L1723" s="24"/>
      <c r="M1723" s="10"/>
      <c r="N1723" s="7"/>
      <c r="O1723" s="7"/>
      <c r="P1723" s="25"/>
      <c r="Q1723" s="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  <c r="FI1723" s="20"/>
      <c r="FJ1723" s="20"/>
      <c r="FK1723" s="20"/>
      <c r="FL1723" s="20"/>
      <c r="FM1723" s="20"/>
      <c r="FN1723" s="20"/>
      <c r="FO1723" s="20"/>
      <c r="FP1723" s="20"/>
    </row>
    <row r="1724" spans="1:172" x14ac:dyDescent="0.2">
      <c r="A1724" s="88"/>
      <c r="B1724" s="4"/>
      <c r="C1724" s="7"/>
      <c r="D1724" s="6"/>
      <c r="E1724" s="7"/>
      <c r="F1724" s="23"/>
      <c r="G1724" s="8"/>
      <c r="H1724" s="7"/>
      <c r="I1724" s="7"/>
      <c r="J1724" s="7"/>
      <c r="K1724" s="7"/>
      <c r="L1724" s="24"/>
      <c r="M1724" s="10"/>
      <c r="N1724" s="7"/>
      <c r="O1724" s="7"/>
      <c r="P1724" s="25"/>
      <c r="Q1724" s="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  <c r="FI1724" s="20"/>
      <c r="FJ1724" s="20"/>
      <c r="FK1724" s="20"/>
      <c r="FL1724" s="20"/>
      <c r="FM1724" s="20"/>
      <c r="FN1724" s="20"/>
      <c r="FO1724" s="20"/>
      <c r="FP1724" s="20"/>
    </row>
    <row r="1725" spans="1:172" x14ac:dyDescent="0.2">
      <c r="A1725" s="88"/>
      <c r="B1725" s="4"/>
      <c r="C1725" s="7"/>
      <c r="D1725" s="6"/>
      <c r="E1725" s="7"/>
      <c r="F1725" s="23"/>
      <c r="G1725" s="8"/>
      <c r="H1725" s="7"/>
      <c r="I1725" s="7"/>
      <c r="J1725" s="7"/>
      <c r="K1725" s="7"/>
      <c r="L1725" s="24"/>
      <c r="M1725" s="10"/>
      <c r="N1725" s="7"/>
      <c r="O1725" s="7"/>
      <c r="P1725" s="25"/>
      <c r="Q1725" s="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  <c r="FI1725" s="20"/>
      <c r="FJ1725" s="20"/>
      <c r="FK1725" s="20"/>
      <c r="FL1725" s="20"/>
      <c r="FM1725" s="20"/>
      <c r="FN1725" s="20"/>
      <c r="FO1725" s="20"/>
      <c r="FP1725" s="20"/>
    </row>
    <row r="1726" spans="1:172" x14ac:dyDescent="0.2">
      <c r="A1726" s="88"/>
      <c r="B1726" s="4"/>
      <c r="C1726" s="7"/>
      <c r="D1726" s="6"/>
      <c r="E1726" s="7"/>
      <c r="F1726" s="23"/>
      <c r="G1726" s="8"/>
      <c r="H1726" s="7"/>
      <c r="I1726" s="7"/>
      <c r="J1726" s="7"/>
      <c r="K1726" s="7"/>
      <c r="L1726" s="24"/>
      <c r="M1726" s="10"/>
      <c r="N1726" s="7"/>
      <c r="O1726" s="7"/>
      <c r="P1726" s="25"/>
      <c r="Q1726" s="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  <c r="FI1726" s="20"/>
      <c r="FJ1726" s="20"/>
      <c r="FK1726" s="20"/>
      <c r="FL1726" s="20"/>
      <c r="FM1726" s="20"/>
      <c r="FN1726" s="20"/>
      <c r="FO1726" s="20"/>
      <c r="FP1726" s="20"/>
    </row>
    <row r="1727" spans="1:172" x14ac:dyDescent="0.2">
      <c r="A1727" s="88"/>
      <c r="B1727" s="4"/>
      <c r="C1727" s="7"/>
      <c r="D1727" s="6"/>
      <c r="E1727" s="7"/>
      <c r="F1727" s="23"/>
      <c r="G1727" s="8"/>
      <c r="H1727" s="7"/>
      <c r="I1727" s="7"/>
      <c r="J1727" s="7"/>
      <c r="K1727" s="7"/>
      <c r="L1727" s="24"/>
      <c r="M1727" s="10"/>
      <c r="N1727" s="7"/>
      <c r="O1727" s="7"/>
      <c r="P1727" s="25"/>
      <c r="Q1727" s="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  <c r="FI1727" s="20"/>
      <c r="FJ1727" s="20"/>
      <c r="FK1727" s="20"/>
      <c r="FL1727" s="20"/>
      <c r="FM1727" s="20"/>
      <c r="FN1727" s="20"/>
      <c r="FO1727" s="20"/>
      <c r="FP1727" s="20"/>
    </row>
    <row r="1728" spans="1:172" x14ac:dyDescent="0.2">
      <c r="A1728" s="88"/>
      <c r="B1728" s="4"/>
      <c r="C1728" s="7"/>
      <c r="D1728" s="6"/>
      <c r="E1728" s="7"/>
      <c r="F1728" s="23"/>
      <c r="G1728" s="8"/>
      <c r="H1728" s="7"/>
      <c r="I1728" s="7"/>
      <c r="J1728" s="7"/>
      <c r="K1728" s="7"/>
      <c r="L1728" s="24"/>
      <c r="M1728" s="10"/>
      <c r="N1728" s="7"/>
      <c r="O1728" s="7"/>
      <c r="P1728" s="25"/>
      <c r="Q1728" s="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  <c r="FI1728" s="20"/>
      <c r="FJ1728" s="20"/>
      <c r="FK1728" s="20"/>
      <c r="FL1728" s="20"/>
      <c r="FM1728" s="20"/>
      <c r="FN1728" s="20"/>
      <c r="FO1728" s="20"/>
      <c r="FP1728" s="20"/>
    </row>
    <row r="1729" spans="1:172" x14ac:dyDescent="0.2">
      <c r="A1729" s="88"/>
      <c r="B1729" s="4"/>
      <c r="C1729" s="7"/>
      <c r="D1729" s="6"/>
      <c r="E1729" s="7"/>
      <c r="F1729" s="23"/>
      <c r="G1729" s="8"/>
      <c r="H1729" s="7"/>
      <c r="I1729" s="7"/>
      <c r="J1729" s="7"/>
      <c r="K1729" s="7"/>
      <c r="L1729" s="24"/>
      <c r="M1729" s="10"/>
      <c r="N1729" s="7"/>
      <c r="O1729" s="7"/>
      <c r="P1729" s="25"/>
      <c r="Q1729" s="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  <c r="FI1729" s="20"/>
      <c r="FJ1729" s="20"/>
      <c r="FK1729" s="20"/>
      <c r="FL1729" s="20"/>
      <c r="FM1729" s="20"/>
      <c r="FN1729" s="20"/>
      <c r="FO1729" s="20"/>
      <c r="FP1729" s="20"/>
    </row>
    <row r="1730" spans="1:172" x14ac:dyDescent="0.2">
      <c r="A1730" s="88"/>
      <c r="B1730" s="4"/>
      <c r="C1730" s="7"/>
      <c r="D1730" s="6"/>
      <c r="E1730" s="7"/>
      <c r="F1730" s="23"/>
      <c r="G1730" s="8"/>
      <c r="H1730" s="7"/>
      <c r="I1730" s="7"/>
      <c r="J1730" s="7"/>
      <c r="K1730" s="7"/>
      <c r="L1730" s="24"/>
      <c r="M1730" s="10"/>
      <c r="N1730" s="7"/>
      <c r="O1730" s="7"/>
      <c r="P1730" s="25"/>
      <c r="Q1730" s="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  <c r="FI1730" s="20"/>
      <c r="FJ1730" s="20"/>
      <c r="FK1730" s="20"/>
      <c r="FL1730" s="20"/>
      <c r="FM1730" s="20"/>
      <c r="FN1730" s="20"/>
      <c r="FO1730" s="20"/>
      <c r="FP1730" s="20"/>
    </row>
    <row r="1731" spans="1:172" x14ac:dyDescent="0.2">
      <c r="A1731" s="88"/>
      <c r="B1731" s="4"/>
      <c r="C1731" s="7"/>
      <c r="D1731" s="6"/>
      <c r="E1731" s="7"/>
      <c r="F1731" s="23"/>
      <c r="G1731" s="8"/>
      <c r="H1731" s="7"/>
      <c r="I1731" s="7"/>
      <c r="J1731" s="7"/>
      <c r="K1731" s="7"/>
      <c r="L1731" s="24"/>
      <c r="M1731" s="10"/>
      <c r="N1731" s="7"/>
      <c r="O1731" s="7"/>
      <c r="P1731" s="25"/>
      <c r="Q1731" s="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  <c r="FI1731" s="20"/>
      <c r="FJ1731" s="20"/>
      <c r="FK1731" s="20"/>
      <c r="FL1731" s="20"/>
      <c r="FM1731" s="20"/>
      <c r="FN1731" s="20"/>
      <c r="FO1731" s="20"/>
      <c r="FP1731" s="20"/>
    </row>
    <row r="1732" spans="1:172" x14ac:dyDescent="0.2">
      <c r="A1732" s="88"/>
      <c r="B1732" s="4"/>
      <c r="C1732" s="7"/>
      <c r="D1732" s="6"/>
      <c r="E1732" s="7"/>
      <c r="F1732" s="23"/>
      <c r="G1732" s="8"/>
      <c r="H1732" s="7"/>
      <c r="I1732" s="7"/>
      <c r="J1732" s="7"/>
      <c r="K1732" s="7"/>
      <c r="L1732" s="24"/>
      <c r="M1732" s="10"/>
      <c r="N1732" s="7"/>
      <c r="O1732" s="7"/>
      <c r="P1732" s="25"/>
      <c r="Q1732" s="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  <c r="FI1732" s="20"/>
      <c r="FJ1732" s="20"/>
      <c r="FK1732" s="20"/>
      <c r="FL1732" s="20"/>
      <c r="FM1732" s="20"/>
      <c r="FN1732" s="20"/>
      <c r="FO1732" s="20"/>
      <c r="FP1732" s="20"/>
    </row>
    <row r="1733" spans="1:172" x14ac:dyDescent="0.2">
      <c r="A1733" s="88"/>
      <c r="B1733" s="4"/>
      <c r="C1733" s="7"/>
      <c r="D1733" s="6"/>
      <c r="E1733" s="7"/>
      <c r="F1733" s="23"/>
      <c r="G1733" s="8"/>
      <c r="H1733" s="7"/>
      <c r="I1733" s="7"/>
      <c r="J1733" s="7"/>
      <c r="K1733" s="7"/>
      <c r="L1733" s="24"/>
      <c r="M1733" s="10"/>
      <c r="N1733" s="7"/>
      <c r="O1733" s="7"/>
      <c r="P1733" s="25"/>
      <c r="Q1733" s="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  <c r="FI1733" s="20"/>
      <c r="FJ1733" s="20"/>
      <c r="FK1733" s="20"/>
      <c r="FL1733" s="20"/>
      <c r="FM1733" s="20"/>
      <c r="FN1733" s="20"/>
      <c r="FO1733" s="20"/>
      <c r="FP1733" s="20"/>
    </row>
    <row r="1734" spans="1:172" x14ac:dyDescent="0.2">
      <c r="A1734" s="88"/>
      <c r="B1734" s="4"/>
      <c r="C1734" s="7"/>
      <c r="D1734" s="6"/>
      <c r="E1734" s="7"/>
      <c r="F1734" s="23"/>
      <c r="G1734" s="8"/>
      <c r="H1734" s="7"/>
      <c r="I1734" s="7"/>
      <c r="J1734" s="7"/>
      <c r="K1734" s="7"/>
      <c r="L1734" s="24"/>
      <c r="M1734" s="10"/>
      <c r="N1734" s="7"/>
      <c r="O1734" s="7"/>
      <c r="P1734" s="25"/>
      <c r="Q1734" s="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  <c r="FI1734" s="20"/>
      <c r="FJ1734" s="20"/>
      <c r="FK1734" s="20"/>
      <c r="FL1734" s="20"/>
      <c r="FM1734" s="20"/>
      <c r="FN1734" s="20"/>
      <c r="FO1734" s="20"/>
      <c r="FP1734" s="20"/>
    </row>
    <row r="1735" spans="1:172" x14ac:dyDescent="0.2">
      <c r="A1735" s="88"/>
      <c r="B1735" s="4"/>
      <c r="C1735" s="7"/>
      <c r="D1735" s="6"/>
      <c r="E1735" s="7"/>
      <c r="F1735" s="23"/>
      <c r="G1735" s="8"/>
      <c r="H1735" s="7"/>
      <c r="I1735" s="7"/>
      <c r="J1735" s="7"/>
      <c r="K1735" s="7"/>
      <c r="L1735" s="24"/>
      <c r="M1735" s="10"/>
      <c r="N1735" s="7"/>
      <c r="O1735" s="7"/>
      <c r="P1735" s="25"/>
      <c r="Q1735" s="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  <c r="FI1735" s="20"/>
      <c r="FJ1735" s="20"/>
      <c r="FK1735" s="20"/>
      <c r="FL1735" s="20"/>
      <c r="FM1735" s="20"/>
      <c r="FN1735" s="20"/>
      <c r="FO1735" s="20"/>
      <c r="FP1735" s="20"/>
    </row>
    <row r="1736" spans="1:172" x14ac:dyDescent="0.2">
      <c r="A1736" s="88"/>
      <c r="B1736" s="4"/>
      <c r="C1736" s="7"/>
      <c r="D1736" s="6"/>
      <c r="E1736" s="7"/>
      <c r="F1736" s="23"/>
      <c r="G1736" s="8"/>
      <c r="H1736" s="7"/>
      <c r="I1736" s="7"/>
      <c r="J1736" s="7"/>
      <c r="K1736" s="7"/>
      <c r="L1736" s="24"/>
      <c r="M1736" s="10"/>
      <c r="N1736" s="7"/>
      <c r="O1736" s="7"/>
      <c r="P1736" s="25"/>
      <c r="Q1736" s="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  <c r="FI1736" s="20"/>
      <c r="FJ1736" s="20"/>
      <c r="FK1736" s="20"/>
      <c r="FL1736" s="20"/>
      <c r="FM1736" s="20"/>
      <c r="FN1736" s="20"/>
      <c r="FO1736" s="20"/>
      <c r="FP1736" s="20"/>
    </row>
    <row r="1737" spans="1:172" x14ac:dyDescent="0.2">
      <c r="A1737" s="88"/>
      <c r="B1737" s="4"/>
      <c r="C1737" s="7"/>
      <c r="D1737" s="6"/>
      <c r="E1737" s="7"/>
      <c r="F1737" s="23"/>
      <c r="G1737" s="8"/>
      <c r="H1737" s="7"/>
      <c r="I1737" s="7"/>
      <c r="J1737" s="7"/>
      <c r="K1737" s="7"/>
      <c r="L1737" s="24"/>
      <c r="M1737" s="10"/>
      <c r="N1737" s="7"/>
      <c r="O1737" s="7"/>
      <c r="P1737" s="25"/>
      <c r="Q1737" s="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  <c r="FI1737" s="20"/>
      <c r="FJ1737" s="20"/>
      <c r="FK1737" s="20"/>
      <c r="FL1737" s="20"/>
      <c r="FM1737" s="20"/>
      <c r="FN1737" s="20"/>
      <c r="FO1737" s="20"/>
      <c r="FP1737" s="20"/>
    </row>
    <row r="1738" spans="1:172" x14ac:dyDescent="0.2">
      <c r="A1738" s="88"/>
      <c r="B1738" s="4"/>
      <c r="C1738" s="7"/>
      <c r="D1738" s="6"/>
      <c r="E1738" s="7"/>
      <c r="F1738" s="23"/>
      <c r="G1738" s="8"/>
      <c r="H1738" s="7"/>
      <c r="I1738" s="7"/>
      <c r="J1738" s="7"/>
      <c r="K1738" s="7"/>
      <c r="L1738" s="24"/>
      <c r="M1738" s="10"/>
      <c r="N1738" s="7"/>
      <c r="O1738" s="7"/>
      <c r="P1738" s="25"/>
      <c r="Q1738" s="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  <c r="FI1738" s="20"/>
      <c r="FJ1738" s="20"/>
      <c r="FK1738" s="20"/>
      <c r="FL1738" s="20"/>
      <c r="FM1738" s="20"/>
      <c r="FN1738" s="20"/>
      <c r="FO1738" s="20"/>
      <c r="FP1738" s="20"/>
    </row>
    <row r="1739" spans="1:172" x14ac:dyDescent="0.2">
      <c r="A1739" s="88"/>
      <c r="B1739" s="4"/>
      <c r="C1739" s="7"/>
      <c r="D1739" s="6"/>
      <c r="E1739" s="7"/>
      <c r="F1739" s="23"/>
      <c r="G1739" s="8"/>
      <c r="H1739" s="7"/>
      <c r="I1739" s="7"/>
      <c r="J1739" s="7"/>
      <c r="K1739" s="7"/>
      <c r="L1739" s="24"/>
      <c r="M1739" s="10"/>
      <c r="N1739" s="7"/>
      <c r="O1739" s="7"/>
      <c r="P1739" s="25"/>
      <c r="Q1739" s="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  <c r="FI1739" s="20"/>
      <c r="FJ1739" s="20"/>
      <c r="FK1739" s="20"/>
      <c r="FL1739" s="20"/>
      <c r="FM1739" s="20"/>
      <c r="FN1739" s="20"/>
      <c r="FO1739" s="20"/>
      <c r="FP1739" s="20"/>
    </row>
    <row r="1740" spans="1:172" x14ac:dyDescent="0.2">
      <c r="A1740" s="88"/>
      <c r="B1740" s="4"/>
      <c r="C1740" s="7"/>
      <c r="D1740" s="6"/>
      <c r="E1740" s="7"/>
      <c r="F1740" s="23"/>
      <c r="G1740" s="8"/>
      <c r="H1740" s="7"/>
      <c r="I1740" s="7"/>
      <c r="J1740" s="7"/>
      <c r="K1740" s="7"/>
      <c r="L1740" s="24"/>
      <c r="M1740" s="10"/>
      <c r="N1740" s="7"/>
      <c r="O1740" s="7"/>
      <c r="P1740" s="25"/>
      <c r="Q1740" s="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  <c r="FI1740" s="20"/>
      <c r="FJ1740" s="20"/>
      <c r="FK1740" s="20"/>
      <c r="FL1740" s="20"/>
      <c r="FM1740" s="20"/>
      <c r="FN1740" s="20"/>
      <c r="FO1740" s="20"/>
      <c r="FP1740" s="20"/>
    </row>
    <row r="1741" spans="1:172" x14ac:dyDescent="0.2">
      <c r="A1741" s="88"/>
      <c r="B1741" s="4"/>
      <c r="C1741" s="7"/>
      <c r="D1741" s="6"/>
      <c r="E1741" s="7"/>
      <c r="F1741" s="23"/>
      <c r="G1741" s="8"/>
      <c r="H1741" s="7"/>
      <c r="I1741" s="7"/>
      <c r="J1741" s="7"/>
      <c r="K1741" s="7"/>
      <c r="L1741" s="24"/>
      <c r="M1741" s="10"/>
      <c r="N1741" s="7"/>
      <c r="O1741" s="7"/>
      <c r="P1741" s="25"/>
      <c r="Q1741" s="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  <c r="FI1741" s="20"/>
      <c r="FJ1741" s="20"/>
      <c r="FK1741" s="20"/>
      <c r="FL1741" s="20"/>
      <c r="FM1741" s="20"/>
      <c r="FN1741" s="20"/>
      <c r="FO1741" s="20"/>
      <c r="FP1741" s="20"/>
    </row>
    <row r="1742" spans="1:172" x14ac:dyDescent="0.2">
      <c r="A1742" s="88"/>
      <c r="B1742" s="4"/>
      <c r="C1742" s="7"/>
      <c r="D1742" s="6"/>
      <c r="E1742" s="7"/>
      <c r="F1742" s="23"/>
      <c r="G1742" s="8"/>
      <c r="H1742" s="7"/>
      <c r="I1742" s="7"/>
      <c r="J1742" s="7"/>
      <c r="K1742" s="7"/>
      <c r="L1742" s="24"/>
      <c r="M1742" s="10"/>
      <c r="N1742" s="7"/>
      <c r="O1742" s="7"/>
      <c r="P1742" s="25"/>
      <c r="Q1742" s="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  <c r="FI1742" s="20"/>
      <c r="FJ1742" s="20"/>
      <c r="FK1742" s="20"/>
      <c r="FL1742" s="20"/>
      <c r="FM1742" s="20"/>
      <c r="FN1742" s="20"/>
      <c r="FO1742" s="20"/>
      <c r="FP1742" s="20"/>
    </row>
    <row r="1743" spans="1:172" x14ac:dyDescent="0.2">
      <c r="A1743" s="88"/>
      <c r="B1743" s="4"/>
      <c r="C1743" s="7"/>
      <c r="D1743" s="6"/>
      <c r="E1743" s="7"/>
      <c r="F1743" s="23"/>
      <c r="G1743" s="8"/>
      <c r="H1743" s="7"/>
      <c r="I1743" s="7"/>
      <c r="J1743" s="7"/>
      <c r="K1743" s="7"/>
      <c r="L1743" s="24"/>
      <c r="M1743" s="10"/>
      <c r="N1743" s="7"/>
      <c r="O1743" s="7"/>
      <c r="P1743" s="25"/>
      <c r="Q1743" s="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  <c r="FI1743" s="20"/>
      <c r="FJ1743" s="20"/>
      <c r="FK1743" s="20"/>
      <c r="FL1743" s="20"/>
      <c r="FM1743" s="20"/>
      <c r="FN1743" s="20"/>
      <c r="FO1743" s="20"/>
      <c r="FP1743" s="20"/>
    </row>
    <row r="1744" spans="1:172" x14ac:dyDescent="0.2">
      <c r="A1744" s="88"/>
      <c r="B1744" s="4"/>
      <c r="C1744" s="7"/>
      <c r="D1744" s="6"/>
      <c r="E1744" s="7"/>
      <c r="F1744" s="23"/>
      <c r="G1744" s="8"/>
      <c r="H1744" s="7"/>
      <c r="I1744" s="7"/>
      <c r="J1744" s="7"/>
      <c r="K1744" s="7"/>
      <c r="L1744" s="24"/>
      <c r="M1744" s="10"/>
      <c r="N1744" s="7"/>
      <c r="O1744" s="7"/>
      <c r="P1744" s="25"/>
      <c r="Q1744" s="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  <c r="FI1744" s="20"/>
      <c r="FJ1744" s="20"/>
      <c r="FK1744" s="20"/>
      <c r="FL1744" s="20"/>
      <c r="FM1744" s="20"/>
      <c r="FN1744" s="20"/>
      <c r="FO1744" s="20"/>
      <c r="FP1744" s="20"/>
    </row>
    <row r="1745" spans="1:172" x14ac:dyDescent="0.2">
      <c r="A1745" s="88"/>
      <c r="B1745" s="4"/>
      <c r="C1745" s="7"/>
      <c r="D1745" s="6"/>
      <c r="E1745" s="7"/>
      <c r="F1745" s="23"/>
      <c r="G1745" s="8"/>
      <c r="H1745" s="7"/>
      <c r="I1745" s="7"/>
      <c r="J1745" s="7"/>
      <c r="K1745" s="7"/>
      <c r="L1745" s="24"/>
      <c r="M1745" s="10"/>
      <c r="N1745" s="7"/>
      <c r="O1745" s="7"/>
      <c r="P1745" s="25"/>
      <c r="Q1745" s="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  <c r="FI1745" s="20"/>
      <c r="FJ1745" s="20"/>
      <c r="FK1745" s="20"/>
      <c r="FL1745" s="20"/>
      <c r="FM1745" s="20"/>
      <c r="FN1745" s="20"/>
      <c r="FO1745" s="20"/>
      <c r="FP1745" s="20"/>
    </row>
    <row r="1746" spans="1:172" x14ac:dyDescent="0.2">
      <c r="A1746" s="88"/>
      <c r="B1746" s="4"/>
      <c r="C1746" s="7"/>
      <c r="D1746" s="6"/>
      <c r="E1746" s="7"/>
      <c r="F1746" s="23"/>
      <c r="G1746" s="8"/>
      <c r="H1746" s="7"/>
      <c r="I1746" s="7"/>
      <c r="J1746" s="7"/>
      <c r="K1746" s="7"/>
      <c r="L1746" s="24"/>
      <c r="M1746" s="10"/>
      <c r="N1746" s="7"/>
      <c r="O1746" s="7"/>
      <c r="P1746" s="25"/>
      <c r="Q1746" s="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  <c r="FI1746" s="20"/>
      <c r="FJ1746" s="20"/>
      <c r="FK1746" s="20"/>
      <c r="FL1746" s="20"/>
      <c r="FM1746" s="20"/>
      <c r="FN1746" s="20"/>
      <c r="FO1746" s="20"/>
      <c r="FP1746" s="20"/>
    </row>
    <row r="1747" spans="1:172" x14ac:dyDescent="0.2">
      <c r="A1747" s="88"/>
      <c r="B1747" s="4"/>
      <c r="C1747" s="7"/>
      <c r="D1747" s="6"/>
      <c r="E1747" s="7"/>
      <c r="F1747" s="23"/>
      <c r="G1747" s="8"/>
      <c r="H1747" s="7"/>
      <c r="I1747" s="7"/>
      <c r="J1747" s="7"/>
      <c r="K1747" s="7"/>
      <c r="L1747" s="24"/>
      <c r="M1747" s="10"/>
      <c r="N1747" s="7"/>
      <c r="O1747" s="7"/>
      <c r="P1747" s="25"/>
      <c r="Q1747" s="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  <c r="FI1747" s="20"/>
      <c r="FJ1747" s="20"/>
      <c r="FK1747" s="20"/>
      <c r="FL1747" s="20"/>
      <c r="FM1747" s="20"/>
      <c r="FN1747" s="20"/>
      <c r="FO1747" s="20"/>
      <c r="FP1747" s="20"/>
    </row>
    <row r="1748" spans="1:172" x14ac:dyDescent="0.2">
      <c r="A1748" s="88"/>
      <c r="B1748" s="4"/>
      <c r="C1748" s="7"/>
      <c r="D1748" s="6"/>
      <c r="E1748" s="7"/>
      <c r="F1748" s="23"/>
      <c r="G1748" s="8"/>
      <c r="H1748" s="7"/>
      <c r="I1748" s="7"/>
      <c r="J1748" s="7"/>
      <c r="K1748" s="7"/>
      <c r="L1748" s="24"/>
      <c r="M1748" s="10"/>
      <c r="N1748" s="7"/>
      <c r="O1748" s="7"/>
      <c r="P1748" s="25"/>
      <c r="Q1748" s="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  <c r="FI1748" s="20"/>
      <c r="FJ1748" s="20"/>
      <c r="FK1748" s="20"/>
      <c r="FL1748" s="20"/>
      <c r="FM1748" s="20"/>
      <c r="FN1748" s="20"/>
      <c r="FO1748" s="20"/>
      <c r="FP1748" s="20"/>
    </row>
    <row r="1749" spans="1:172" x14ac:dyDescent="0.2">
      <c r="A1749" s="88"/>
      <c r="B1749" s="4"/>
      <c r="C1749" s="7"/>
      <c r="D1749" s="6"/>
      <c r="E1749" s="7"/>
      <c r="F1749" s="23"/>
      <c r="G1749" s="8"/>
      <c r="H1749" s="7"/>
      <c r="I1749" s="7"/>
      <c r="J1749" s="7"/>
      <c r="K1749" s="7"/>
      <c r="L1749" s="24"/>
      <c r="M1749" s="10"/>
      <c r="N1749" s="7"/>
      <c r="O1749" s="7"/>
      <c r="P1749" s="25"/>
      <c r="Q1749" s="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  <c r="FI1749" s="20"/>
      <c r="FJ1749" s="20"/>
      <c r="FK1749" s="20"/>
      <c r="FL1749" s="20"/>
      <c r="FM1749" s="20"/>
      <c r="FN1749" s="20"/>
      <c r="FO1749" s="20"/>
      <c r="FP1749" s="20"/>
    </row>
    <row r="1750" spans="1:172" x14ac:dyDescent="0.2">
      <c r="A1750" s="88"/>
      <c r="B1750" s="4"/>
      <c r="C1750" s="7"/>
      <c r="D1750" s="6"/>
      <c r="E1750" s="7"/>
      <c r="F1750" s="23"/>
      <c r="G1750" s="8"/>
      <c r="H1750" s="7"/>
      <c r="I1750" s="7"/>
      <c r="J1750" s="7"/>
      <c r="K1750" s="7"/>
      <c r="L1750" s="24"/>
      <c r="M1750" s="10"/>
      <c r="N1750" s="7"/>
      <c r="O1750" s="7"/>
      <c r="P1750" s="25"/>
      <c r="Q1750" s="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  <c r="FI1750" s="20"/>
      <c r="FJ1750" s="20"/>
      <c r="FK1750" s="20"/>
      <c r="FL1750" s="20"/>
      <c r="FM1750" s="20"/>
      <c r="FN1750" s="20"/>
      <c r="FO1750" s="20"/>
      <c r="FP1750" s="20"/>
    </row>
    <row r="1751" spans="1:172" x14ac:dyDescent="0.2">
      <c r="A1751" s="88"/>
      <c r="B1751" s="4"/>
      <c r="C1751" s="7"/>
      <c r="D1751" s="6"/>
      <c r="E1751" s="7"/>
      <c r="F1751" s="23"/>
      <c r="G1751" s="8"/>
      <c r="H1751" s="7"/>
      <c r="I1751" s="7"/>
      <c r="J1751" s="7"/>
      <c r="K1751" s="7"/>
      <c r="L1751" s="24"/>
      <c r="M1751" s="10"/>
      <c r="N1751" s="7"/>
      <c r="O1751" s="7"/>
      <c r="P1751" s="25"/>
      <c r="Q1751" s="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  <c r="FI1751" s="20"/>
      <c r="FJ1751" s="20"/>
      <c r="FK1751" s="20"/>
      <c r="FL1751" s="20"/>
      <c r="FM1751" s="20"/>
      <c r="FN1751" s="20"/>
      <c r="FO1751" s="20"/>
      <c r="FP1751" s="20"/>
    </row>
    <row r="1752" spans="1:172" x14ac:dyDescent="0.2">
      <c r="A1752" s="88"/>
      <c r="B1752" s="4"/>
      <c r="C1752" s="7"/>
      <c r="D1752" s="6"/>
      <c r="E1752" s="7"/>
      <c r="F1752" s="23"/>
      <c r="G1752" s="8"/>
      <c r="H1752" s="7"/>
      <c r="I1752" s="7"/>
      <c r="J1752" s="7"/>
      <c r="K1752" s="7"/>
      <c r="L1752" s="24"/>
      <c r="M1752" s="10"/>
      <c r="N1752" s="7"/>
      <c r="O1752" s="7"/>
      <c r="P1752" s="25"/>
      <c r="Q1752" s="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  <c r="FI1752" s="20"/>
      <c r="FJ1752" s="20"/>
      <c r="FK1752" s="20"/>
      <c r="FL1752" s="20"/>
      <c r="FM1752" s="20"/>
      <c r="FN1752" s="20"/>
      <c r="FO1752" s="20"/>
      <c r="FP1752" s="20"/>
    </row>
    <row r="1753" spans="1:172" x14ac:dyDescent="0.2">
      <c r="A1753" s="88"/>
      <c r="B1753" s="4"/>
      <c r="C1753" s="7"/>
      <c r="D1753" s="6"/>
      <c r="E1753" s="7"/>
      <c r="F1753" s="23"/>
      <c r="G1753" s="8"/>
      <c r="H1753" s="7"/>
      <c r="I1753" s="7"/>
      <c r="J1753" s="7"/>
      <c r="K1753" s="7"/>
      <c r="L1753" s="24"/>
      <c r="M1753" s="10"/>
      <c r="N1753" s="7"/>
      <c r="O1753" s="7"/>
      <c r="P1753" s="25"/>
      <c r="Q1753" s="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  <c r="FI1753" s="20"/>
      <c r="FJ1753" s="20"/>
      <c r="FK1753" s="20"/>
      <c r="FL1753" s="20"/>
      <c r="FM1753" s="20"/>
      <c r="FN1753" s="20"/>
      <c r="FO1753" s="20"/>
      <c r="FP1753" s="20"/>
    </row>
    <row r="1754" spans="1:172" x14ac:dyDescent="0.2">
      <c r="A1754" s="88"/>
      <c r="B1754" s="4"/>
      <c r="C1754" s="7"/>
      <c r="D1754" s="6"/>
      <c r="E1754" s="7"/>
      <c r="F1754" s="23"/>
      <c r="G1754" s="8"/>
      <c r="H1754" s="7"/>
      <c r="I1754" s="7"/>
      <c r="J1754" s="7"/>
      <c r="K1754" s="7"/>
      <c r="L1754" s="24"/>
      <c r="M1754" s="10"/>
      <c r="N1754" s="7"/>
      <c r="O1754" s="7"/>
      <c r="P1754" s="25"/>
      <c r="Q1754" s="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  <c r="FI1754" s="20"/>
      <c r="FJ1754" s="20"/>
      <c r="FK1754" s="20"/>
      <c r="FL1754" s="20"/>
      <c r="FM1754" s="20"/>
      <c r="FN1754" s="20"/>
      <c r="FO1754" s="20"/>
      <c r="FP1754" s="20"/>
    </row>
    <row r="1755" spans="1:172" x14ac:dyDescent="0.2">
      <c r="A1755" s="88"/>
      <c r="B1755" s="4"/>
      <c r="C1755" s="7"/>
      <c r="D1755" s="6"/>
      <c r="E1755" s="7"/>
      <c r="F1755" s="23"/>
      <c r="G1755" s="8"/>
      <c r="H1755" s="7"/>
      <c r="I1755" s="7"/>
      <c r="J1755" s="7"/>
      <c r="K1755" s="7"/>
      <c r="L1755" s="24"/>
      <c r="M1755" s="10"/>
      <c r="N1755" s="7"/>
      <c r="O1755" s="7"/>
      <c r="P1755" s="25"/>
      <c r="Q1755" s="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  <c r="FI1755" s="20"/>
      <c r="FJ1755" s="20"/>
      <c r="FK1755" s="20"/>
      <c r="FL1755" s="20"/>
      <c r="FM1755" s="20"/>
      <c r="FN1755" s="20"/>
      <c r="FO1755" s="20"/>
      <c r="FP1755" s="20"/>
    </row>
    <row r="1756" spans="1:172" x14ac:dyDescent="0.2">
      <c r="A1756" s="88"/>
      <c r="B1756" s="4"/>
      <c r="C1756" s="7"/>
      <c r="D1756" s="6"/>
      <c r="E1756" s="7"/>
      <c r="F1756" s="23"/>
      <c r="G1756" s="8"/>
      <c r="H1756" s="7"/>
      <c r="I1756" s="7"/>
      <c r="J1756" s="7"/>
      <c r="K1756" s="7"/>
      <c r="L1756" s="24"/>
      <c r="M1756" s="10"/>
      <c r="N1756" s="7"/>
      <c r="O1756" s="7"/>
      <c r="P1756" s="25"/>
      <c r="Q1756" s="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  <c r="FI1756" s="20"/>
      <c r="FJ1756" s="20"/>
      <c r="FK1756" s="20"/>
      <c r="FL1756" s="20"/>
      <c r="FM1756" s="20"/>
      <c r="FN1756" s="20"/>
      <c r="FO1756" s="20"/>
      <c r="FP1756" s="20"/>
    </row>
    <row r="1757" spans="1:172" x14ac:dyDescent="0.2">
      <c r="A1757" s="88"/>
      <c r="B1757" s="4"/>
      <c r="C1757" s="7"/>
      <c r="D1757" s="6"/>
      <c r="E1757" s="7"/>
      <c r="F1757" s="23"/>
      <c r="G1757" s="8"/>
      <c r="H1757" s="7"/>
      <c r="I1757" s="7"/>
      <c r="J1757" s="7"/>
      <c r="K1757" s="7"/>
      <c r="L1757" s="24"/>
      <c r="M1757" s="10"/>
      <c r="N1757" s="7"/>
      <c r="O1757" s="7"/>
      <c r="P1757" s="25"/>
      <c r="Q1757" s="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  <c r="FI1757" s="20"/>
      <c r="FJ1757" s="20"/>
      <c r="FK1757" s="20"/>
      <c r="FL1757" s="20"/>
      <c r="FM1757" s="20"/>
      <c r="FN1757" s="20"/>
      <c r="FO1757" s="20"/>
      <c r="FP1757" s="20"/>
    </row>
    <row r="1758" spans="1:172" x14ac:dyDescent="0.2">
      <c r="A1758" s="88"/>
      <c r="B1758" s="4"/>
      <c r="C1758" s="7"/>
      <c r="D1758" s="6"/>
      <c r="E1758" s="7"/>
      <c r="F1758" s="23"/>
      <c r="G1758" s="8"/>
      <c r="H1758" s="7"/>
      <c r="I1758" s="7"/>
      <c r="J1758" s="7"/>
      <c r="K1758" s="7"/>
      <c r="L1758" s="24"/>
      <c r="M1758" s="10"/>
      <c r="N1758" s="7"/>
      <c r="O1758" s="7"/>
      <c r="P1758" s="25"/>
      <c r="Q1758" s="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  <c r="FI1758" s="20"/>
      <c r="FJ1758" s="20"/>
      <c r="FK1758" s="20"/>
      <c r="FL1758" s="20"/>
      <c r="FM1758" s="20"/>
      <c r="FN1758" s="20"/>
      <c r="FO1758" s="20"/>
      <c r="FP1758" s="20"/>
    </row>
    <row r="1759" spans="1:172" x14ac:dyDescent="0.2">
      <c r="A1759" s="88"/>
      <c r="B1759" s="4"/>
      <c r="C1759" s="7"/>
      <c r="D1759" s="6"/>
      <c r="E1759" s="7"/>
      <c r="F1759" s="23"/>
      <c r="G1759" s="8"/>
      <c r="H1759" s="7"/>
      <c r="I1759" s="7"/>
      <c r="J1759" s="7"/>
      <c r="K1759" s="7"/>
      <c r="L1759" s="24"/>
      <c r="M1759" s="10"/>
      <c r="N1759" s="7"/>
      <c r="O1759" s="7"/>
      <c r="P1759" s="25"/>
      <c r="Q1759" s="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  <c r="FI1759" s="20"/>
      <c r="FJ1759" s="20"/>
      <c r="FK1759" s="20"/>
      <c r="FL1759" s="20"/>
      <c r="FM1759" s="20"/>
      <c r="FN1759" s="20"/>
      <c r="FO1759" s="20"/>
      <c r="FP1759" s="20"/>
    </row>
    <row r="1760" spans="1:172" x14ac:dyDescent="0.2">
      <c r="A1760" s="88"/>
      <c r="B1760" s="4"/>
      <c r="C1760" s="7"/>
      <c r="D1760" s="6"/>
      <c r="E1760" s="7"/>
      <c r="F1760" s="23"/>
      <c r="G1760" s="8"/>
      <c r="H1760" s="7"/>
      <c r="I1760" s="7"/>
      <c r="J1760" s="7"/>
      <c r="K1760" s="7"/>
      <c r="L1760" s="24"/>
      <c r="M1760" s="10"/>
      <c r="N1760" s="7"/>
      <c r="O1760" s="7"/>
      <c r="P1760" s="25"/>
      <c r="Q1760" s="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  <c r="FI1760" s="20"/>
      <c r="FJ1760" s="20"/>
      <c r="FK1760" s="20"/>
      <c r="FL1760" s="20"/>
      <c r="FM1760" s="20"/>
      <c r="FN1760" s="20"/>
      <c r="FO1760" s="20"/>
      <c r="FP1760" s="20"/>
    </row>
    <row r="1761" spans="1:172" x14ac:dyDescent="0.2">
      <c r="A1761" s="88"/>
      <c r="B1761" s="4"/>
      <c r="C1761" s="7"/>
      <c r="D1761" s="6"/>
      <c r="E1761" s="7"/>
      <c r="F1761" s="23"/>
      <c r="G1761" s="8"/>
      <c r="H1761" s="7"/>
      <c r="I1761" s="7"/>
      <c r="J1761" s="7"/>
      <c r="K1761" s="7"/>
      <c r="L1761" s="24"/>
      <c r="M1761" s="10"/>
      <c r="N1761" s="7"/>
      <c r="O1761" s="7"/>
      <c r="P1761" s="25"/>
      <c r="Q1761" s="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  <c r="FI1761" s="20"/>
      <c r="FJ1761" s="20"/>
      <c r="FK1761" s="20"/>
      <c r="FL1761" s="20"/>
      <c r="FM1761" s="20"/>
      <c r="FN1761" s="20"/>
      <c r="FO1761" s="20"/>
      <c r="FP1761" s="20"/>
    </row>
    <row r="1762" spans="1:172" x14ac:dyDescent="0.2">
      <c r="A1762" s="88"/>
      <c r="B1762" s="4"/>
      <c r="C1762" s="7"/>
      <c r="D1762" s="6"/>
      <c r="E1762" s="7"/>
      <c r="F1762" s="23"/>
      <c r="G1762" s="8"/>
      <c r="H1762" s="7"/>
      <c r="I1762" s="7"/>
      <c r="J1762" s="7"/>
      <c r="K1762" s="7"/>
      <c r="L1762" s="24"/>
      <c r="M1762" s="10"/>
      <c r="N1762" s="7"/>
      <c r="O1762" s="7"/>
      <c r="P1762" s="25"/>
      <c r="Q1762" s="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  <c r="FI1762" s="20"/>
      <c r="FJ1762" s="20"/>
      <c r="FK1762" s="20"/>
      <c r="FL1762" s="20"/>
      <c r="FM1762" s="20"/>
      <c r="FN1762" s="20"/>
      <c r="FO1762" s="20"/>
      <c r="FP1762" s="20"/>
    </row>
    <row r="1763" spans="1:172" x14ac:dyDescent="0.2">
      <c r="A1763" s="88"/>
      <c r="B1763" s="4"/>
      <c r="C1763" s="7"/>
      <c r="D1763" s="6"/>
      <c r="E1763" s="7"/>
      <c r="F1763" s="23"/>
      <c r="G1763" s="8"/>
      <c r="H1763" s="7"/>
      <c r="I1763" s="7"/>
      <c r="J1763" s="7"/>
      <c r="K1763" s="7"/>
      <c r="L1763" s="24"/>
      <c r="M1763" s="10"/>
      <c r="N1763" s="7"/>
      <c r="O1763" s="7"/>
      <c r="P1763" s="25"/>
      <c r="Q1763" s="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  <c r="FI1763" s="20"/>
      <c r="FJ1763" s="20"/>
      <c r="FK1763" s="20"/>
      <c r="FL1763" s="20"/>
      <c r="FM1763" s="20"/>
      <c r="FN1763" s="20"/>
      <c r="FO1763" s="20"/>
      <c r="FP1763" s="20"/>
    </row>
    <row r="1764" spans="1:172" x14ac:dyDescent="0.2">
      <c r="A1764" s="88"/>
      <c r="B1764" s="4"/>
      <c r="C1764" s="7"/>
      <c r="D1764" s="6"/>
      <c r="E1764" s="7"/>
      <c r="F1764" s="23"/>
      <c r="G1764" s="8"/>
      <c r="H1764" s="7"/>
      <c r="I1764" s="7"/>
      <c r="J1764" s="7"/>
      <c r="K1764" s="7"/>
      <c r="L1764" s="24"/>
      <c r="M1764" s="10"/>
      <c r="N1764" s="7"/>
      <c r="O1764" s="7"/>
      <c r="P1764" s="25"/>
      <c r="Q1764" s="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  <c r="FI1764" s="20"/>
      <c r="FJ1764" s="20"/>
      <c r="FK1764" s="20"/>
      <c r="FL1764" s="20"/>
      <c r="FM1764" s="20"/>
      <c r="FN1764" s="20"/>
      <c r="FO1764" s="20"/>
      <c r="FP1764" s="20"/>
    </row>
    <row r="1765" spans="1:172" x14ac:dyDescent="0.2">
      <c r="A1765" s="88"/>
      <c r="B1765" s="4"/>
      <c r="C1765" s="7"/>
      <c r="D1765" s="6"/>
      <c r="E1765" s="7"/>
      <c r="F1765" s="23"/>
      <c r="G1765" s="8"/>
      <c r="H1765" s="7"/>
      <c r="I1765" s="7"/>
      <c r="J1765" s="7"/>
      <c r="K1765" s="7"/>
      <c r="L1765" s="24"/>
      <c r="M1765" s="10"/>
      <c r="N1765" s="7"/>
      <c r="O1765" s="7"/>
      <c r="P1765" s="25"/>
      <c r="Q1765" s="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  <c r="FI1765" s="20"/>
      <c r="FJ1765" s="20"/>
      <c r="FK1765" s="20"/>
      <c r="FL1765" s="20"/>
      <c r="FM1765" s="20"/>
      <c r="FN1765" s="20"/>
      <c r="FO1765" s="20"/>
      <c r="FP1765" s="20"/>
    </row>
    <row r="1766" spans="1:172" x14ac:dyDescent="0.2">
      <c r="A1766" s="88"/>
      <c r="B1766" s="4"/>
      <c r="C1766" s="7"/>
      <c r="D1766" s="6"/>
      <c r="E1766" s="7"/>
      <c r="F1766" s="23"/>
      <c r="G1766" s="8"/>
      <c r="H1766" s="7"/>
      <c r="I1766" s="7"/>
      <c r="J1766" s="7"/>
      <c r="K1766" s="7"/>
      <c r="L1766" s="24"/>
      <c r="M1766" s="10"/>
      <c r="N1766" s="7"/>
      <c r="O1766" s="7"/>
      <c r="P1766" s="25"/>
      <c r="Q1766" s="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  <c r="FI1766" s="20"/>
      <c r="FJ1766" s="20"/>
      <c r="FK1766" s="20"/>
      <c r="FL1766" s="20"/>
      <c r="FM1766" s="20"/>
      <c r="FN1766" s="20"/>
      <c r="FO1766" s="20"/>
      <c r="FP1766" s="20"/>
    </row>
    <row r="1767" spans="1:172" x14ac:dyDescent="0.2">
      <c r="A1767" s="88"/>
      <c r="B1767" s="4"/>
      <c r="C1767" s="7"/>
      <c r="D1767" s="6"/>
      <c r="E1767" s="7"/>
      <c r="F1767" s="23"/>
      <c r="G1767" s="8"/>
      <c r="H1767" s="7"/>
      <c r="I1767" s="7"/>
      <c r="J1767" s="7"/>
      <c r="K1767" s="7"/>
      <c r="L1767" s="24"/>
      <c r="M1767" s="10"/>
      <c r="N1767" s="7"/>
      <c r="O1767" s="7"/>
      <c r="P1767" s="25"/>
      <c r="Q1767" s="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  <c r="FI1767" s="20"/>
      <c r="FJ1767" s="20"/>
      <c r="FK1767" s="20"/>
      <c r="FL1767" s="20"/>
      <c r="FM1767" s="20"/>
      <c r="FN1767" s="20"/>
      <c r="FO1767" s="20"/>
      <c r="FP1767" s="20"/>
    </row>
    <row r="1768" spans="1:172" x14ac:dyDescent="0.2">
      <c r="A1768" s="88"/>
      <c r="B1768" s="4"/>
      <c r="C1768" s="7"/>
      <c r="D1768" s="6"/>
      <c r="E1768" s="7"/>
      <c r="F1768" s="23"/>
      <c r="G1768" s="8"/>
      <c r="H1768" s="7"/>
      <c r="I1768" s="7"/>
      <c r="J1768" s="7"/>
      <c r="K1768" s="7"/>
      <c r="L1768" s="24"/>
      <c r="M1768" s="10"/>
      <c r="N1768" s="7"/>
      <c r="O1768" s="7"/>
      <c r="P1768" s="25"/>
      <c r="Q1768" s="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  <c r="FI1768" s="20"/>
      <c r="FJ1768" s="20"/>
      <c r="FK1768" s="20"/>
      <c r="FL1768" s="20"/>
      <c r="FM1768" s="20"/>
      <c r="FN1768" s="20"/>
      <c r="FO1768" s="20"/>
      <c r="FP1768" s="20"/>
    </row>
    <row r="1769" spans="1:172" x14ac:dyDescent="0.2">
      <c r="A1769" s="88"/>
      <c r="B1769" s="4"/>
      <c r="C1769" s="7"/>
      <c r="D1769" s="6"/>
      <c r="E1769" s="7"/>
      <c r="F1769" s="23"/>
      <c r="G1769" s="8"/>
      <c r="H1769" s="7"/>
      <c r="I1769" s="7"/>
      <c r="J1769" s="7"/>
      <c r="K1769" s="7"/>
      <c r="L1769" s="24"/>
      <c r="M1769" s="10"/>
      <c r="N1769" s="7"/>
      <c r="O1769" s="7"/>
      <c r="P1769" s="25"/>
      <c r="Q1769" s="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  <c r="FI1769" s="20"/>
      <c r="FJ1769" s="20"/>
      <c r="FK1769" s="20"/>
      <c r="FL1769" s="20"/>
      <c r="FM1769" s="20"/>
      <c r="FN1769" s="20"/>
      <c r="FO1769" s="20"/>
      <c r="FP1769" s="20"/>
    </row>
    <row r="1770" spans="1:172" x14ac:dyDescent="0.2">
      <c r="A1770" s="88"/>
      <c r="B1770" s="4"/>
      <c r="C1770" s="7"/>
      <c r="D1770" s="6"/>
      <c r="E1770" s="7"/>
      <c r="F1770" s="23"/>
      <c r="G1770" s="8"/>
      <c r="H1770" s="7"/>
      <c r="I1770" s="7"/>
      <c r="J1770" s="7"/>
      <c r="K1770" s="7"/>
      <c r="L1770" s="24"/>
      <c r="M1770" s="10"/>
      <c r="N1770" s="7"/>
      <c r="O1770" s="7"/>
      <c r="P1770" s="25"/>
      <c r="Q1770" s="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  <c r="FI1770" s="20"/>
      <c r="FJ1770" s="20"/>
      <c r="FK1770" s="20"/>
      <c r="FL1770" s="20"/>
      <c r="FM1770" s="20"/>
      <c r="FN1770" s="20"/>
      <c r="FO1770" s="20"/>
      <c r="FP1770" s="20"/>
    </row>
    <row r="1771" spans="1:172" x14ac:dyDescent="0.2">
      <c r="A1771" s="88"/>
      <c r="B1771" s="4"/>
      <c r="C1771" s="7"/>
      <c r="D1771" s="6"/>
      <c r="E1771" s="7"/>
      <c r="F1771" s="23"/>
      <c r="G1771" s="8"/>
      <c r="H1771" s="7"/>
      <c r="I1771" s="7"/>
      <c r="J1771" s="7"/>
      <c r="K1771" s="7"/>
      <c r="L1771" s="24"/>
      <c r="M1771" s="10"/>
      <c r="N1771" s="7"/>
      <c r="O1771" s="7"/>
      <c r="P1771" s="25"/>
      <c r="Q1771" s="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  <c r="FI1771" s="20"/>
      <c r="FJ1771" s="20"/>
      <c r="FK1771" s="20"/>
      <c r="FL1771" s="20"/>
      <c r="FM1771" s="20"/>
      <c r="FN1771" s="20"/>
      <c r="FO1771" s="20"/>
      <c r="FP1771" s="20"/>
    </row>
    <row r="1772" spans="1:172" x14ac:dyDescent="0.2">
      <c r="A1772" s="88"/>
      <c r="B1772" s="4"/>
      <c r="C1772" s="7"/>
      <c r="D1772" s="6"/>
      <c r="E1772" s="7"/>
      <c r="F1772" s="23"/>
      <c r="G1772" s="8"/>
      <c r="H1772" s="7"/>
      <c r="I1772" s="7"/>
      <c r="J1772" s="7"/>
      <c r="K1772" s="7"/>
      <c r="L1772" s="24"/>
      <c r="M1772" s="10"/>
      <c r="N1772" s="7"/>
      <c r="O1772" s="7"/>
      <c r="P1772" s="25"/>
      <c r="Q1772" s="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  <c r="FI1772" s="20"/>
      <c r="FJ1772" s="20"/>
      <c r="FK1772" s="20"/>
      <c r="FL1772" s="20"/>
      <c r="FM1772" s="20"/>
      <c r="FN1772" s="20"/>
      <c r="FO1772" s="20"/>
      <c r="FP1772" s="20"/>
    </row>
    <row r="1773" spans="1:172" x14ac:dyDescent="0.2">
      <c r="A1773" s="88"/>
      <c r="B1773" s="4"/>
      <c r="C1773" s="7"/>
      <c r="D1773" s="6"/>
      <c r="E1773" s="7"/>
      <c r="F1773" s="23"/>
      <c r="G1773" s="8"/>
      <c r="H1773" s="7"/>
      <c r="I1773" s="7"/>
      <c r="J1773" s="7"/>
      <c r="K1773" s="7"/>
      <c r="L1773" s="24"/>
      <c r="M1773" s="10"/>
      <c r="N1773" s="7"/>
      <c r="O1773" s="7"/>
      <c r="P1773" s="25"/>
      <c r="Q1773" s="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  <c r="FI1773" s="20"/>
      <c r="FJ1773" s="20"/>
      <c r="FK1773" s="20"/>
      <c r="FL1773" s="20"/>
      <c r="FM1773" s="20"/>
      <c r="FN1773" s="20"/>
      <c r="FO1773" s="20"/>
      <c r="FP1773" s="20"/>
    </row>
    <row r="1774" spans="1:172" x14ac:dyDescent="0.2">
      <c r="A1774" s="88"/>
      <c r="B1774" s="4"/>
      <c r="C1774" s="7"/>
      <c r="D1774" s="6"/>
      <c r="E1774" s="7"/>
      <c r="F1774" s="23"/>
      <c r="G1774" s="8"/>
      <c r="H1774" s="7"/>
      <c r="I1774" s="7"/>
      <c r="J1774" s="7"/>
      <c r="K1774" s="7"/>
      <c r="L1774" s="24"/>
      <c r="M1774" s="10"/>
      <c r="N1774" s="7"/>
      <c r="O1774" s="7"/>
      <c r="P1774" s="25"/>
      <c r="Q1774" s="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  <c r="FI1774" s="20"/>
      <c r="FJ1774" s="20"/>
      <c r="FK1774" s="20"/>
      <c r="FL1774" s="20"/>
      <c r="FM1774" s="20"/>
      <c r="FN1774" s="20"/>
      <c r="FO1774" s="20"/>
      <c r="FP1774" s="20"/>
    </row>
    <row r="1775" spans="1:172" x14ac:dyDescent="0.2">
      <c r="A1775" s="88"/>
      <c r="B1775" s="4"/>
      <c r="C1775" s="7"/>
      <c r="D1775" s="6"/>
      <c r="E1775" s="7"/>
      <c r="F1775" s="23"/>
      <c r="G1775" s="8"/>
      <c r="H1775" s="7"/>
      <c r="I1775" s="7"/>
      <c r="J1775" s="7"/>
      <c r="K1775" s="7"/>
      <c r="L1775" s="24"/>
      <c r="M1775" s="10"/>
      <c r="N1775" s="7"/>
      <c r="O1775" s="7"/>
      <c r="P1775" s="25"/>
      <c r="Q1775" s="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  <c r="FI1775" s="20"/>
      <c r="FJ1775" s="20"/>
      <c r="FK1775" s="20"/>
      <c r="FL1775" s="20"/>
      <c r="FM1775" s="20"/>
      <c r="FN1775" s="20"/>
      <c r="FO1775" s="20"/>
      <c r="FP1775" s="20"/>
    </row>
    <row r="1776" spans="1:172" x14ac:dyDescent="0.2">
      <c r="A1776" s="88"/>
      <c r="B1776" s="4"/>
      <c r="C1776" s="7"/>
      <c r="D1776" s="6"/>
      <c r="E1776" s="7"/>
      <c r="F1776" s="23"/>
      <c r="G1776" s="8"/>
      <c r="H1776" s="7"/>
      <c r="I1776" s="7"/>
      <c r="J1776" s="7"/>
      <c r="K1776" s="7"/>
      <c r="L1776" s="24"/>
      <c r="M1776" s="10"/>
      <c r="N1776" s="7"/>
      <c r="O1776" s="7"/>
      <c r="P1776" s="25"/>
      <c r="Q1776" s="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  <c r="FI1776" s="20"/>
      <c r="FJ1776" s="20"/>
      <c r="FK1776" s="20"/>
      <c r="FL1776" s="20"/>
      <c r="FM1776" s="20"/>
      <c r="FN1776" s="20"/>
      <c r="FO1776" s="20"/>
      <c r="FP1776" s="20"/>
    </row>
    <row r="1777" spans="1:172" x14ac:dyDescent="0.2">
      <c r="A1777" s="88"/>
      <c r="B1777" s="4"/>
      <c r="C1777" s="7"/>
      <c r="D1777" s="6"/>
      <c r="E1777" s="7"/>
      <c r="F1777" s="23"/>
      <c r="G1777" s="8"/>
      <c r="H1777" s="7"/>
      <c r="I1777" s="7"/>
      <c r="J1777" s="7"/>
      <c r="K1777" s="7"/>
      <c r="L1777" s="24"/>
      <c r="M1777" s="10"/>
      <c r="N1777" s="7"/>
      <c r="O1777" s="7"/>
      <c r="P1777" s="25"/>
      <c r="Q1777" s="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  <c r="FI1777" s="20"/>
      <c r="FJ1777" s="20"/>
      <c r="FK1777" s="20"/>
      <c r="FL1777" s="20"/>
      <c r="FM1777" s="20"/>
      <c r="FN1777" s="20"/>
      <c r="FO1777" s="20"/>
      <c r="FP1777" s="20"/>
    </row>
    <row r="1778" spans="1:172" x14ac:dyDescent="0.2">
      <c r="A1778" s="88"/>
      <c r="B1778" s="4"/>
      <c r="C1778" s="7"/>
      <c r="D1778" s="6"/>
      <c r="E1778" s="7"/>
      <c r="F1778" s="23"/>
      <c r="G1778" s="8"/>
      <c r="H1778" s="7"/>
      <c r="I1778" s="7"/>
      <c r="J1778" s="7"/>
      <c r="K1778" s="7"/>
      <c r="L1778" s="24"/>
      <c r="M1778" s="10"/>
      <c r="N1778" s="7"/>
      <c r="O1778" s="7"/>
      <c r="P1778" s="25"/>
      <c r="Q1778" s="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  <c r="FI1778" s="20"/>
      <c r="FJ1778" s="20"/>
      <c r="FK1778" s="20"/>
      <c r="FL1778" s="20"/>
      <c r="FM1778" s="20"/>
      <c r="FN1778" s="20"/>
      <c r="FO1778" s="20"/>
      <c r="FP1778" s="20"/>
    </row>
    <row r="1779" spans="1:172" x14ac:dyDescent="0.2">
      <c r="A1779" s="88"/>
      <c r="B1779" s="4"/>
      <c r="C1779" s="7"/>
      <c r="D1779" s="6"/>
      <c r="E1779" s="7"/>
      <c r="F1779" s="23"/>
      <c r="G1779" s="8"/>
      <c r="H1779" s="7"/>
      <c r="I1779" s="7"/>
      <c r="J1779" s="7"/>
      <c r="K1779" s="7"/>
      <c r="L1779" s="24"/>
      <c r="M1779" s="10"/>
      <c r="N1779" s="7"/>
      <c r="O1779" s="7"/>
      <c r="P1779" s="25"/>
      <c r="Q1779" s="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  <c r="FI1779" s="20"/>
      <c r="FJ1779" s="20"/>
      <c r="FK1779" s="20"/>
      <c r="FL1779" s="20"/>
      <c r="FM1779" s="20"/>
      <c r="FN1779" s="20"/>
      <c r="FO1779" s="20"/>
      <c r="FP1779" s="20"/>
    </row>
    <row r="1780" spans="1:172" x14ac:dyDescent="0.2">
      <c r="A1780" s="88"/>
      <c r="B1780" s="4"/>
      <c r="C1780" s="7"/>
      <c r="D1780" s="6"/>
      <c r="E1780" s="7"/>
      <c r="F1780" s="23"/>
      <c r="G1780" s="8"/>
      <c r="H1780" s="7"/>
      <c r="I1780" s="7"/>
      <c r="J1780" s="7"/>
      <c r="K1780" s="7"/>
      <c r="L1780" s="24"/>
      <c r="M1780" s="10"/>
      <c r="N1780" s="7"/>
      <c r="O1780" s="7"/>
      <c r="P1780" s="25"/>
      <c r="Q1780" s="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  <c r="FI1780" s="20"/>
      <c r="FJ1780" s="20"/>
      <c r="FK1780" s="20"/>
      <c r="FL1780" s="20"/>
      <c r="FM1780" s="20"/>
      <c r="FN1780" s="20"/>
      <c r="FO1780" s="20"/>
      <c r="FP1780" s="20"/>
    </row>
    <row r="1781" spans="1:172" x14ac:dyDescent="0.2">
      <c r="A1781" s="88"/>
      <c r="B1781" s="4"/>
      <c r="C1781" s="7"/>
      <c r="D1781" s="6"/>
      <c r="E1781" s="7"/>
      <c r="F1781" s="23"/>
      <c r="G1781" s="8"/>
      <c r="H1781" s="7"/>
      <c r="I1781" s="7"/>
      <c r="J1781" s="7"/>
      <c r="K1781" s="7"/>
      <c r="L1781" s="24"/>
      <c r="M1781" s="10"/>
      <c r="N1781" s="7"/>
      <c r="O1781" s="7"/>
      <c r="P1781" s="25"/>
      <c r="Q1781" s="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  <c r="FI1781" s="20"/>
      <c r="FJ1781" s="20"/>
      <c r="FK1781" s="20"/>
      <c r="FL1781" s="20"/>
      <c r="FM1781" s="20"/>
      <c r="FN1781" s="20"/>
      <c r="FO1781" s="20"/>
      <c r="FP1781" s="20"/>
    </row>
    <row r="1782" spans="1:172" x14ac:dyDescent="0.2">
      <c r="A1782" s="88"/>
      <c r="B1782" s="4"/>
      <c r="C1782" s="7"/>
      <c r="D1782" s="6"/>
      <c r="E1782" s="7"/>
      <c r="F1782" s="23"/>
      <c r="G1782" s="8"/>
      <c r="H1782" s="7"/>
      <c r="I1782" s="7"/>
      <c r="J1782" s="7"/>
      <c r="K1782" s="7"/>
      <c r="L1782" s="24"/>
      <c r="M1782" s="10"/>
      <c r="N1782" s="7"/>
      <c r="O1782" s="7"/>
      <c r="P1782" s="25"/>
      <c r="Q1782" s="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  <c r="FI1782" s="20"/>
      <c r="FJ1782" s="20"/>
      <c r="FK1782" s="20"/>
      <c r="FL1782" s="20"/>
      <c r="FM1782" s="20"/>
      <c r="FN1782" s="20"/>
      <c r="FO1782" s="20"/>
      <c r="FP1782" s="20"/>
    </row>
    <row r="1783" spans="1:172" x14ac:dyDescent="0.2">
      <c r="A1783" s="88"/>
      <c r="B1783" s="4"/>
      <c r="C1783" s="7"/>
      <c r="D1783" s="6"/>
      <c r="E1783" s="7"/>
      <c r="F1783" s="23"/>
      <c r="G1783" s="8"/>
      <c r="H1783" s="7"/>
      <c r="I1783" s="7"/>
      <c r="J1783" s="7"/>
      <c r="K1783" s="7"/>
      <c r="L1783" s="24"/>
      <c r="M1783" s="10"/>
      <c r="N1783" s="7"/>
      <c r="O1783" s="7"/>
      <c r="P1783" s="25"/>
      <c r="Q1783" s="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  <c r="FI1783" s="20"/>
      <c r="FJ1783" s="20"/>
      <c r="FK1783" s="20"/>
      <c r="FL1783" s="20"/>
      <c r="FM1783" s="20"/>
      <c r="FN1783" s="20"/>
      <c r="FO1783" s="20"/>
      <c r="FP1783" s="20"/>
    </row>
    <row r="1784" spans="1:172" x14ac:dyDescent="0.2">
      <c r="A1784" s="88"/>
      <c r="B1784" s="4"/>
      <c r="C1784" s="7"/>
      <c r="D1784" s="6"/>
      <c r="E1784" s="7"/>
      <c r="F1784" s="23"/>
      <c r="G1784" s="8"/>
      <c r="H1784" s="7"/>
      <c r="I1784" s="7"/>
      <c r="J1784" s="7"/>
      <c r="K1784" s="7"/>
      <c r="L1784" s="24"/>
      <c r="M1784" s="10"/>
      <c r="N1784" s="7"/>
      <c r="O1784" s="7"/>
      <c r="P1784" s="25"/>
      <c r="Q1784" s="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  <c r="FI1784" s="20"/>
      <c r="FJ1784" s="20"/>
      <c r="FK1784" s="20"/>
      <c r="FL1784" s="20"/>
      <c r="FM1784" s="20"/>
      <c r="FN1784" s="20"/>
      <c r="FO1784" s="20"/>
      <c r="FP1784" s="20"/>
    </row>
    <row r="1785" spans="1:172" x14ac:dyDescent="0.2">
      <c r="A1785" s="88"/>
      <c r="B1785" s="4"/>
      <c r="C1785" s="7"/>
      <c r="D1785" s="6"/>
      <c r="E1785" s="7"/>
      <c r="F1785" s="23"/>
      <c r="G1785" s="8"/>
      <c r="H1785" s="7"/>
      <c r="I1785" s="7"/>
      <c r="J1785" s="7"/>
      <c r="K1785" s="7"/>
      <c r="L1785" s="24"/>
      <c r="M1785" s="10"/>
      <c r="N1785" s="7"/>
      <c r="O1785" s="7"/>
      <c r="P1785" s="25"/>
      <c r="Q1785" s="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  <c r="FI1785" s="20"/>
      <c r="FJ1785" s="20"/>
      <c r="FK1785" s="20"/>
      <c r="FL1785" s="20"/>
      <c r="FM1785" s="20"/>
      <c r="FN1785" s="20"/>
      <c r="FO1785" s="20"/>
      <c r="FP1785" s="20"/>
    </row>
    <row r="1786" spans="1:172" x14ac:dyDescent="0.2">
      <c r="A1786" s="88"/>
      <c r="B1786" s="4"/>
      <c r="C1786" s="7"/>
      <c r="D1786" s="6"/>
      <c r="E1786" s="7"/>
      <c r="F1786" s="23"/>
      <c r="G1786" s="8"/>
      <c r="H1786" s="7"/>
      <c r="I1786" s="7"/>
      <c r="J1786" s="7"/>
      <c r="K1786" s="7"/>
      <c r="L1786" s="24"/>
      <c r="M1786" s="10"/>
      <c r="N1786" s="7"/>
      <c r="O1786" s="7"/>
      <c r="P1786" s="25"/>
      <c r="Q1786" s="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  <c r="FI1786" s="20"/>
      <c r="FJ1786" s="20"/>
      <c r="FK1786" s="20"/>
      <c r="FL1786" s="20"/>
      <c r="FM1786" s="20"/>
      <c r="FN1786" s="20"/>
      <c r="FO1786" s="20"/>
      <c r="FP1786" s="20"/>
    </row>
    <row r="1787" spans="1:172" x14ac:dyDescent="0.2">
      <c r="A1787" s="88"/>
      <c r="B1787" s="4"/>
      <c r="C1787" s="7"/>
      <c r="D1787" s="6"/>
      <c r="E1787" s="7"/>
      <c r="F1787" s="23"/>
      <c r="G1787" s="8"/>
      <c r="H1787" s="7"/>
      <c r="I1787" s="7"/>
      <c r="J1787" s="7"/>
      <c r="K1787" s="7"/>
      <c r="L1787" s="24"/>
      <c r="M1787" s="10"/>
      <c r="N1787" s="7"/>
      <c r="O1787" s="7"/>
      <c r="P1787" s="25"/>
      <c r="Q1787" s="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  <c r="FI1787" s="20"/>
      <c r="FJ1787" s="20"/>
      <c r="FK1787" s="20"/>
      <c r="FL1787" s="20"/>
      <c r="FM1787" s="20"/>
      <c r="FN1787" s="20"/>
      <c r="FO1787" s="20"/>
      <c r="FP1787" s="20"/>
    </row>
    <row r="1788" spans="1:172" x14ac:dyDescent="0.2">
      <c r="A1788" s="88"/>
      <c r="B1788" s="4"/>
      <c r="C1788" s="7"/>
      <c r="D1788" s="6"/>
      <c r="E1788" s="7"/>
      <c r="F1788" s="23"/>
      <c r="G1788" s="8"/>
      <c r="H1788" s="7"/>
      <c r="I1788" s="7"/>
      <c r="J1788" s="7"/>
      <c r="K1788" s="7"/>
      <c r="L1788" s="24"/>
      <c r="M1788" s="10"/>
      <c r="N1788" s="7"/>
      <c r="O1788" s="7"/>
      <c r="P1788" s="25"/>
      <c r="Q1788" s="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  <c r="FI1788" s="20"/>
      <c r="FJ1788" s="20"/>
      <c r="FK1788" s="20"/>
      <c r="FL1788" s="20"/>
      <c r="FM1788" s="20"/>
      <c r="FN1788" s="20"/>
      <c r="FO1788" s="20"/>
      <c r="FP1788" s="20"/>
    </row>
    <row r="1789" spans="1:172" x14ac:dyDescent="0.2">
      <c r="A1789" s="88"/>
      <c r="B1789" s="4"/>
      <c r="C1789" s="7"/>
      <c r="D1789" s="6"/>
      <c r="E1789" s="7"/>
      <c r="F1789" s="23"/>
      <c r="G1789" s="8"/>
      <c r="H1789" s="7"/>
      <c r="I1789" s="7"/>
      <c r="J1789" s="7"/>
      <c r="K1789" s="7"/>
      <c r="L1789" s="24"/>
      <c r="M1789" s="10"/>
      <c r="N1789" s="7"/>
      <c r="O1789" s="7"/>
      <c r="P1789" s="25"/>
      <c r="Q1789" s="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  <c r="FI1789" s="20"/>
      <c r="FJ1789" s="20"/>
      <c r="FK1789" s="20"/>
      <c r="FL1789" s="20"/>
      <c r="FM1789" s="20"/>
      <c r="FN1789" s="20"/>
      <c r="FO1789" s="20"/>
      <c r="FP1789" s="20"/>
    </row>
    <row r="1790" spans="1:172" x14ac:dyDescent="0.2">
      <c r="A1790" s="88"/>
      <c r="B1790" s="4"/>
      <c r="C1790" s="7"/>
      <c r="D1790" s="6"/>
      <c r="E1790" s="7"/>
      <c r="F1790" s="23"/>
      <c r="G1790" s="8"/>
      <c r="H1790" s="7"/>
      <c r="I1790" s="7"/>
      <c r="J1790" s="7"/>
      <c r="K1790" s="7"/>
      <c r="L1790" s="24"/>
      <c r="M1790" s="10"/>
      <c r="N1790" s="7"/>
      <c r="O1790" s="7"/>
      <c r="P1790" s="25"/>
      <c r="Q1790" s="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  <c r="FI1790" s="20"/>
      <c r="FJ1790" s="20"/>
      <c r="FK1790" s="20"/>
      <c r="FL1790" s="20"/>
      <c r="FM1790" s="20"/>
      <c r="FN1790" s="20"/>
      <c r="FO1790" s="20"/>
      <c r="FP1790" s="20"/>
    </row>
    <row r="1791" spans="1:172" x14ac:dyDescent="0.2">
      <c r="A1791" s="88"/>
      <c r="B1791" s="4"/>
      <c r="C1791" s="7"/>
      <c r="D1791" s="6"/>
      <c r="E1791" s="7"/>
      <c r="F1791" s="23"/>
      <c r="G1791" s="8"/>
      <c r="H1791" s="7"/>
      <c r="I1791" s="7"/>
      <c r="J1791" s="7"/>
      <c r="K1791" s="7"/>
      <c r="L1791" s="24"/>
      <c r="M1791" s="10"/>
      <c r="N1791" s="7"/>
      <c r="O1791" s="7"/>
      <c r="P1791" s="25"/>
      <c r="Q1791" s="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  <c r="FI1791" s="20"/>
      <c r="FJ1791" s="20"/>
      <c r="FK1791" s="20"/>
      <c r="FL1791" s="20"/>
      <c r="FM1791" s="20"/>
      <c r="FN1791" s="20"/>
      <c r="FO1791" s="20"/>
      <c r="FP1791" s="20"/>
    </row>
    <row r="1792" spans="1:172" x14ac:dyDescent="0.2">
      <c r="A1792" s="88"/>
      <c r="B1792" s="4"/>
      <c r="C1792" s="7"/>
      <c r="D1792" s="6"/>
      <c r="E1792" s="7"/>
      <c r="F1792" s="23"/>
      <c r="G1792" s="8"/>
      <c r="H1792" s="7"/>
      <c r="I1792" s="7"/>
      <c r="J1792" s="7"/>
      <c r="K1792" s="7"/>
      <c r="L1792" s="24"/>
      <c r="M1792" s="10"/>
      <c r="N1792" s="7"/>
      <c r="O1792" s="7"/>
      <c r="P1792" s="25"/>
      <c r="Q1792" s="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  <c r="FI1792" s="20"/>
      <c r="FJ1792" s="20"/>
      <c r="FK1792" s="20"/>
      <c r="FL1792" s="20"/>
      <c r="FM1792" s="20"/>
      <c r="FN1792" s="20"/>
      <c r="FO1792" s="20"/>
      <c r="FP1792" s="20"/>
    </row>
    <row r="1793" spans="1:172" x14ac:dyDescent="0.2">
      <c r="A1793" s="88"/>
      <c r="B1793" s="4"/>
      <c r="C1793" s="7"/>
      <c r="D1793" s="6"/>
      <c r="E1793" s="7"/>
      <c r="F1793" s="23"/>
      <c r="G1793" s="8"/>
      <c r="H1793" s="7"/>
      <c r="I1793" s="7"/>
      <c r="J1793" s="7"/>
      <c r="K1793" s="7"/>
      <c r="L1793" s="24"/>
      <c r="M1793" s="10"/>
      <c r="N1793" s="7"/>
      <c r="O1793" s="7"/>
      <c r="P1793" s="25"/>
      <c r="Q1793" s="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  <c r="FI1793" s="20"/>
      <c r="FJ1793" s="20"/>
      <c r="FK1793" s="20"/>
      <c r="FL1793" s="20"/>
      <c r="FM1793" s="20"/>
      <c r="FN1793" s="20"/>
      <c r="FO1793" s="20"/>
      <c r="FP1793" s="20"/>
    </row>
    <row r="1794" spans="1:172" x14ac:dyDescent="0.2">
      <c r="A1794" s="88"/>
      <c r="B1794" s="4"/>
      <c r="C1794" s="7"/>
      <c r="D1794" s="6"/>
      <c r="E1794" s="7"/>
      <c r="F1794" s="23"/>
      <c r="G1794" s="8"/>
      <c r="H1794" s="7"/>
      <c r="I1794" s="7"/>
      <c r="J1794" s="7"/>
      <c r="K1794" s="7"/>
      <c r="L1794" s="24"/>
      <c r="M1794" s="10"/>
      <c r="N1794" s="7"/>
      <c r="O1794" s="7"/>
      <c r="P1794" s="25"/>
      <c r="Q1794" s="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  <c r="FI1794" s="20"/>
      <c r="FJ1794" s="20"/>
      <c r="FK1794" s="20"/>
      <c r="FL1794" s="20"/>
      <c r="FM1794" s="20"/>
      <c r="FN1794" s="20"/>
      <c r="FO1794" s="20"/>
      <c r="FP1794" s="20"/>
    </row>
    <row r="1795" spans="1:172" x14ac:dyDescent="0.2">
      <c r="A1795" s="88"/>
      <c r="B1795" s="4"/>
      <c r="C1795" s="7"/>
      <c r="D1795" s="6"/>
      <c r="E1795" s="7"/>
      <c r="F1795" s="23"/>
      <c r="G1795" s="8"/>
      <c r="H1795" s="7"/>
      <c r="I1795" s="7"/>
      <c r="J1795" s="7"/>
      <c r="K1795" s="7"/>
      <c r="L1795" s="24"/>
      <c r="M1795" s="10"/>
      <c r="N1795" s="7"/>
      <c r="O1795" s="7"/>
      <c r="P1795" s="25"/>
      <c r="Q1795" s="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  <c r="FI1795" s="20"/>
      <c r="FJ1795" s="20"/>
      <c r="FK1795" s="20"/>
      <c r="FL1795" s="20"/>
      <c r="FM1795" s="20"/>
      <c r="FN1795" s="20"/>
      <c r="FO1795" s="20"/>
      <c r="FP1795" s="20"/>
    </row>
    <row r="1796" spans="1:172" x14ac:dyDescent="0.2">
      <c r="A1796" s="88"/>
      <c r="B1796" s="4"/>
      <c r="C1796" s="7"/>
      <c r="D1796" s="6"/>
      <c r="E1796" s="7"/>
      <c r="F1796" s="23"/>
      <c r="G1796" s="8"/>
      <c r="H1796" s="7"/>
      <c r="I1796" s="7"/>
      <c r="J1796" s="7"/>
      <c r="K1796" s="7"/>
      <c r="L1796" s="24"/>
      <c r="M1796" s="10"/>
      <c r="N1796" s="7"/>
      <c r="O1796" s="7"/>
      <c r="P1796" s="25"/>
      <c r="Q1796" s="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  <c r="FI1796" s="20"/>
      <c r="FJ1796" s="20"/>
      <c r="FK1796" s="20"/>
      <c r="FL1796" s="20"/>
      <c r="FM1796" s="20"/>
      <c r="FN1796" s="20"/>
      <c r="FO1796" s="20"/>
      <c r="FP1796" s="20"/>
    </row>
    <row r="1797" spans="1:172" x14ac:dyDescent="0.2">
      <c r="A1797" s="88"/>
      <c r="B1797" s="4"/>
      <c r="C1797" s="7"/>
      <c r="D1797" s="6"/>
      <c r="E1797" s="7"/>
      <c r="F1797" s="23"/>
      <c r="G1797" s="8"/>
      <c r="H1797" s="7"/>
      <c r="I1797" s="7"/>
      <c r="J1797" s="7"/>
      <c r="K1797" s="7"/>
      <c r="L1797" s="24"/>
      <c r="M1797" s="10"/>
      <c r="N1797" s="7"/>
      <c r="O1797" s="7"/>
      <c r="P1797" s="25"/>
      <c r="Q1797" s="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  <c r="FI1797" s="20"/>
      <c r="FJ1797" s="20"/>
      <c r="FK1797" s="20"/>
      <c r="FL1797" s="20"/>
      <c r="FM1797" s="20"/>
      <c r="FN1797" s="20"/>
      <c r="FO1797" s="20"/>
      <c r="FP1797" s="20"/>
    </row>
    <row r="1798" spans="1:172" x14ac:dyDescent="0.2">
      <c r="A1798" s="88"/>
      <c r="B1798" s="4"/>
      <c r="C1798" s="7"/>
      <c r="D1798" s="6"/>
      <c r="E1798" s="7"/>
      <c r="F1798" s="23"/>
      <c r="G1798" s="8"/>
      <c r="H1798" s="7"/>
      <c r="I1798" s="7"/>
      <c r="J1798" s="7"/>
      <c r="K1798" s="7"/>
      <c r="L1798" s="24"/>
      <c r="M1798" s="10"/>
      <c r="N1798" s="7"/>
      <c r="O1798" s="7"/>
      <c r="P1798" s="25"/>
      <c r="Q1798" s="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  <c r="FI1798" s="20"/>
      <c r="FJ1798" s="20"/>
      <c r="FK1798" s="20"/>
      <c r="FL1798" s="20"/>
      <c r="FM1798" s="20"/>
      <c r="FN1798" s="20"/>
      <c r="FO1798" s="20"/>
      <c r="FP1798" s="20"/>
    </row>
    <row r="1799" spans="1:172" x14ac:dyDescent="0.2">
      <c r="A1799" s="88"/>
      <c r="B1799" s="4"/>
      <c r="C1799" s="7"/>
      <c r="D1799" s="6"/>
      <c r="E1799" s="7"/>
      <c r="F1799" s="23"/>
      <c r="G1799" s="8"/>
      <c r="H1799" s="7"/>
      <c r="I1799" s="7"/>
      <c r="J1799" s="7"/>
      <c r="K1799" s="7"/>
      <c r="L1799" s="24"/>
      <c r="M1799" s="10"/>
      <c r="N1799" s="7"/>
      <c r="O1799" s="7"/>
      <c r="P1799" s="25"/>
      <c r="Q1799" s="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  <c r="FI1799" s="20"/>
      <c r="FJ1799" s="20"/>
      <c r="FK1799" s="20"/>
      <c r="FL1799" s="20"/>
      <c r="FM1799" s="20"/>
      <c r="FN1799" s="20"/>
      <c r="FO1799" s="20"/>
      <c r="FP1799" s="20"/>
    </row>
    <row r="1800" spans="1:172" x14ac:dyDescent="0.2">
      <c r="A1800" s="88"/>
      <c r="B1800" s="4"/>
      <c r="C1800" s="7"/>
      <c r="D1800" s="6"/>
      <c r="E1800" s="7"/>
      <c r="F1800" s="23"/>
      <c r="G1800" s="8"/>
      <c r="H1800" s="7"/>
      <c r="I1800" s="7"/>
      <c r="J1800" s="7"/>
      <c r="K1800" s="7"/>
      <c r="L1800" s="24"/>
      <c r="M1800" s="10"/>
      <c r="N1800" s="7"/>
      <c r="O1800" s="7"/>
      <c r="P1800" s="25"/>
      <c r="Q1800" s="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  <c r="FI1800" s="20"/>
      <c r="FJ1800" s="20"/>
      <c r="FK1800" s="20"/>
      <c r="FL1800" s="20"/>
      <c r="FM1800" s="20"/>
      <c r="FN1800" s="20"/>
      <c r="FO1800" s="20"/>
      <c r="FP1800" s="20"/>
    </row>
    <row r="1801" spans="1:172" x14ac:dyDescent="0.2">
      <c r="A1801" s="88"/>
      <c r="B1801" s="4"/>
      <c r="C1801" s="7"/>
      <c r="D1801" s="6"/>
      <c r="E1801" s="7"/>
      <c r="F1801" s="23"/>
      <c r="G1801" s="8"/>
      <c r="H1801" s="7"/>
      <c r="I1801" s="7"/>
      <c r="J1801" s="7"/>
      <c r="K1801" s="7"/>
      <c r="L1801" s="24"/>
      <c r="M1801" s="10"/>
      <c r="N1801" s="7"/>
      <c r="O1801" s="7"/>
      <c r="P1801" s="25"/>
      <c r="Q1801" s="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  <c r="FI1801" s="20"/>
      <c r="FJ1801" s="20"/>
      <c r="FK1801" s="20"/>
      <c r="FL1801" s="20"/>
      <c r="FM1801" s="20"/>
      <c r="FN1801" s="20"/>
      <c r="FO1801" s="20"/>
      <c r="FP1801" s="20"/>
    </row>
    <row r="1802" spans="1:172" x14ac:dyDescent="0.2">
      <c r="A1802" s="88"/>
      <c r="B1802" s="4"/>
      <c r="C1802" s="7"/>
      <c r="D1802" s="6"/>
      <c r="E1802" s="7"/>
      <c r="F1802" s="23"/>
      <c r="G1802" s="8"/>
      <c r="H1802" s="7"/>
      <c r="I1802" s="7"/>
      <c r="J1802" s="7"/>
      <c r="K1802" s="7"/>
      <c r="L1802" s="24"/>
      <c r="M1802" s="10"/>
      <c r="N1802" s="7"/>
      <c r="O1802" s="7"/>
      <c r="P1802" s="25"/>
      <c r="Q1802" s="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  <c r="FI1802" s="20"/>
      <c r="FJ1802" s="20"/>
      <c r="FK1802" s="20"/>
      <c r="FL1802" s="20"/>
      <c r="FM1802" s="20"/>
      <c r="FN1802" s="20"/>
      <c r="FO1802" s="20"/>
      <c r="FP1802" s="20"/>
    </row>
    <row r="1803" spans="1:172" x14ac:dyDescent="0.2">
      <c r="A1803" s="88"/>
      <c r="B1803" s="4"/>
      <c r="C1803" s="7"/>
      <c r="D1803" s="6"/>
      <c r="E1803" s="7"/>
      <c r="F1803" s="23"/>
      <c r="G1803" s="8"/>
      <c r="H1803" s="7"/>
      <c r="I1803" s="7"/>
      <c r="J1803" s="7"/>
      <c r="K1803" s="7"/>
      <c r="L1803" s="24"/>
      <c r="M1803" s="10"/>
      <c r="N1803" s="7"/>
      <c r="O1803" s="7"/>
      <c r="P1803" s="25"/>
      <c r="Q1803" s="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  <c r="FI1803" s="20"/>
      <c r="FJ1803" s="20"/>
      <c r="FK1803" s="20"/>
      <c r="FL1803" s="20"/>
      <c r="FM1803" s="20"/>
      <c r="FN1803" s="20"/>
      <c r="FO1803" s="20"/>
      <c r="FP1803" s="20"/>
    </row>
    <row r="1804" spans="1:172" x14ac:dyDescent="0.2">
      <c r="A1804" s="88"/>
      <c r="B1804" s="4"/>
      <c r="C1804" s="7"/>
      <c r="D1804" s="6"/>
      <c r="E1804" s="7"/>
      <c r="F1804" s="23"/>
      <c r="G1804" s="8"/>
      <c r="H1804" s="7"/>
      <c r="I1804" s="7"/>
      <c r="J1804" s="7"/>
      <c r="K1804" s="7"/>
      <c r="L1804" s="24"/>
      <c r="M1804" s="10"/>
      <c r="N1804" s="7"/>
      <c r="O1804" s="7"/>
      <c r="P1804" s="25"/>
      <c r="Q1804" s="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  <c r="FI1804" s="20"/>
      <c r="FJ1804" s="20"/>
      <c r="FK1804" s="20"/>
      <c r="FL1804" s="20"/>
      <c r="FM1804" s="20"/>
      <c r="FN1804" s="20"/>
      <c r="FO1804" s="20"/>
      <c r="FP1804" s="20"/>
    </row>
    <row r="1805" spans="1:172" x14ac:dyDescent="0.2">
      <c r="A1805" s="88"/>
      <c r="B1805" s="4"/>
      <c r="C1805" s="7"/>
      <c r="D1805" s="6"/>
      <c r="E1805" s="7"/>
      <c r="F1805" s="23"/>
      <c r="G1805" s="8"/>
      <c r="H1805" s="7"/>
      <c r="I1805" s="7"/>
      <c r="J1805" s="7"/>
      <c r="K1805" s="7"/>
      <c r="L1805" s="24"/>
      <c r="M1805" s="10"/>
      <c r="N1805" s="7"/>
      <c r="O1805" s="7"/>
      <c r="P1805" s="25"/>
      <c r="Q1805" s="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  <c r="FI1805" s="20"/>
      <c r="FJ1805" s="20"/>
      <c r="FK1805" s="20"/>
      <c r="FL1805" s="20"/>
      <c r="FM1805" s="20"/>
      <c r="FN1805" s="20"/>
      <c r="FO1805" s="20"/>
      <c r="FP1805" s="20"/>
    </row>
    <row r="1806" spans="1:172" x14ac:dyDescent="0.2">
      <c r="A1806" s="88"/>
      <c r="B1806" s="4"/>
      <c r="C1806" s="7"/>
      <c r="D1806" s="6"/>
      <c r="E1806" s="7"/>
      <c r="F1806" s="23"/>
      <c r="G1806" s="8"/>
      <c r="H1806" s="7"/>
      <c r="I1806" s="7"/>
      <c r="J1806" s="7"/>
      <c r="K1806" s="7"/>
      <c r="L1806" s="24"/>
      <c r="M1806" s="10"/>
      <c r="N1806" s="7"/>
      <c r="O1806" s="7"/>
      <c r="P1806" s="25"/>
      <c r="Q1806" s="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  <c r="FI1806" s="20"/>
      <c r="FJ1806" s="20"/>
      <c r="FK1806" s="20"/>
      <c r="FL1806" s="20"/>
      <c r="FM1806" s="20"/>
      <c r="FN1806" s="20"/>
      <c r="FO1806" s="20"/>
      <c r="FP1806" s="20"/>
    </row>
    <row r="1807" spans="1:172" x14ac:dyDescent="0.2">
      <c r="A1807" s="88"/>
      <c r="B1807" s="4"/>
      <c r="C1807" s="7"/>
      <c r="D1807" s="6"/>
      <c r="E1807" s="7"/>
      <c r="F1807" s="23"/>
      <c r="G1807" s="8"/>
      <c r="H1807" s="7"/>
      <c r="I1807" s="7"/>
      <c r="J1807" s="7"/>
      <c r="K1807" s="7"/>
      <c r="L1807" s="24"/>
      <c r="M1807" s="10"/>
      <c r="N1807" s="7"/>
      <c r="O1807" s="7"/>
      <c r="P1807" s="25"/>
      <c r="Q1807" s="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  <c r="FI1807" s="20"/>
      <c r="FJ1807" s="20"/>
      <c r="FK1807" s="20"/>
      <c r="FL1807" s="20"/>
      <c r="FM1807" s="20"/>
      <c r="FN1807" s="20"/>
      <c r="FO1807" s="20"/>
      <c r="FP1807" s="20"/>
    </row>
    <row r="1808" spans="1:172" x14ac:dyDescent="0.2">
      <c r="A1808" s="88"/>
      <c r="B1808" s="4"/>
      <c r="C1808" s="7"/>
      <c r="D1808" s="6"/>
      <c r="E1808" s="7"/>
      <c r="F1808" s="23"/>
      <c r="G1808" s="8"/>
      <c r="H1808" s="7"/>
      <c r="I1808" s="7"/>
      <c r="J1808" s="7"/>
      <c r="K1808" s="7"/>
      <c r="L1808" s="24"/>
      <c r="M1808" s="10"/>
      <c r="N1808" s="7"/>
      <c r="O1808" s="7"/>
      <c r="P1808" s="25"/>
      <c r="Q1808" s="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  <c r="FI1808" s="20"/>
      <c r="FJ1808" s="20"/>
      <c r="FK1808" s="20"/>
      <c r="FL1808" s="20"/>
      <c r="FM1808" s="20"/>
      <c r="FN1808" s="20"/>
      <c r="FO1808" s="20"/>
      <c r="FP1808" s="20"/>
    </row>
    <row r="1809" spans="1:172" x14ac:dyDescent="0.2">
      <c r="A1809" s="88"/>
      <c r="B1809" s="4"/>
      <c r="C1809" s="7"/>
      <c r="D1809" s="6"/>
      <c r="E1809" s="7"/>
      <c r="F1809" s="23"/>
      <c r="G1809" s="8"/>
      <c r="H1809" s="7"/>
      <c r="I1809" s="7"/>
      <c r="J1809" s="7"/>
      <c r="K1809" s="7"/>
      <c r="L1809" s="24"/>
      <c r="M1809" s="10"/>
      <c r="N1809" s="7"/>
      <c r="O1809" s="7"/>
      <c r="P1809" s="25"/>
      <c r="Q1809" s="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  <c r="FI1809" s="20"/>
      <c r="FJ1809" s="20"/>
      <c r="FK1809" s="20"/>
      <c r="FL1809" s="20"/>
      <c r="FM1809" s="20"/>
      <c r="FN1809" s="20"/>
      <c r="FO1809" s="20"/>
      <c r="FP1809" s="20"/>
    </row>
    <row r="1810" spans="1:172" x14ac:dyDescent="0.2">
      <c r="A1810" s="88"/>
      <c r="B1810" s="4"/>
      <c r="C1810" s="7"/>
      <c r="D1810" s="6"/>
      <c r="E1810" s="7"/>
      <c r="F1810" s="23"/>
      <c r="G1810" s="8"/>
      <c r="H1810" s="7"/>
      <c r="I1810" s="7"/>
      <c r="J1810" s="7"/>
      <c r="K1810" s="7"/>
      <c r="L1810" s="24"/>
      <c r="M1810" s="10"/>
      <c r="N1810" s="7"/>
      <c r="O1810" s="7"/>
      <c r="P1810" s="25"/>
      <c r="Q1810" s="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  <c r="FI1810" s="20"/>
      <c r="FJ1810" s="20"/>
      <c r="FK1810" s="20"/>
      <c r="FL1810" s="20"/>
      <c r="FM1810" s="20"/>
      <c r="FN1810" s="20"/>
      <c r="FO1810" s="20"/>
      <c r="FP1810" s="20"/>
    </row>
    <row r="1811" spans="1:172" x14ac:dyDescent="0.2">
      <c r="A1811" s="88"/>
      <c r="B1811" s="4"/>
      <c r="C1811" s="7"/>
      <c r="D1811" s="6"/>
      <c r="E1811" s="7"/>
      <c r="F1811" s="23"/>
      <c r="G1811" s="8"/>
      <c r="H1811" s="7"/>
      <c r="I1811" s="7"/>
      <c r="J1811" s="7"/>
      <c r="K1811" s="7"/>
      <c r="L1811" s="24"/>
      <c r="M1811" s="10"/>
      <c r="N1811" s="7"/>
      <c r="O1811" s="7"/>
      <c r="P1811" s="25"/>
      <c r="Q1811" s="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  <c r="FI1811" s="20"/>
      <c r="FJ1811" s="20"/>
      <c r="FK1811" s="20"/>
      <c r="FL1811" s="20"/>
      <c r="FM1811" s="20"/>
      <c r="FN1811" s="20"/>
      <c r="FO1811" s="20"/>
      <c r="FP1811" s="20"/>
    </row>
    <row r="1812" spans="1:172" x14ac:dyDescent="0.2">
      <c r="A1812" s="88"/>
      <c r="B1812" s="4"/>
      <c r="C1812" s="7"/>
      <c r="D1812" s="6"/>
      <c r="E1812" s="7"/>
      <c r="F1812" s="23"/>
      <c r="G1812" s="8"/>
      <c r="H1812" s="7"/>
      <c r="I1812" s="7"/>
      <c r="J1812" s="7"/>
      <c r="K1812" s="7"/>
      <c r="L1812" s="24"/>
      <c r="M1812" s="10"/>
      <c r="N1812" s="7"/>
      <c r="O1812" s="7"/>
      <c r="P1812" s="25"/>
      <c r="Q1812" s="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  <c r="FI1812" s="20"/>
      <c r="FJ1812" s="20"/>
      <c r="FK1812" s="20"/>
      <c r="FL1812" s="20"/>
      <c r="FM1812" s="20"/>
      <c r="FN1812" s="20"/>
      <c r="FO1812" s="20"/>
      <c r="FP1812" s="20"/>
    </row>
    <row r="1813" spans="1:172" x14ac:dyDescent="0.2">
      <c r="A1813" s="88"/>
      <c r="B1813" s="4"/>
      <c r="C1813" s="7"/>
      <c r="D1813" s="6"/>
      <c r="E1813" s="7"/>
      <c r="F1813" s="23"/>
      <c r="G1813" s="8"/>
      <c r="H1813" s="7"/>
      <c r="I1813" s="7"/>
      <c r="J1813" s="7"/>
      <c r="K1813" s="7"/>
      <c r="L1813" s="24"/>
      <c r="M1813" s="10"/>
      <c r="N1813" s="7"/>
      <c r="O1813" s="7"/>
      <c r="P1813" s="25"/>
      <c r="Q1813" s="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  <c r="FI1813" s="20"/>
      <c r="FJ1813" s="20"/>
      <c r="FK1813" s="20"/>
      <c r="FL1813" s="20"/>
      <c r="FM1813" s="20"/>
      <c r="FN1813" s="20"/>
      <c r="FO1813" s="20"/>
      <c r="FP1813" s="20"/>
    </row>
    <row r="1814" spans="1:172" x14ac:dyDescent="0.2">
      <c r="A1814" s="88"/>
      <c r="B1814" s="4"/>
      <c r="C1814" s="7"/>
      <c r="D1814" s="6"/>
      <c r="E1814" s="7"/>
      <c r="F1814" s="23"/>
      <c r="G1814" s="8"/>
      <c r="H1814" s="7"/>
      <c r="I1814" s="7"/>
      <c r="J1814" s="7"/>
      <c r="K1814" s="7"/>
      <c r="L1814" s="24"/>
      <c r="M1814" s="10"/>
      <c r="N1814" s="7"/>
      <c r="O1814" s="7"/>
      <c r="P1814" s="25"/>
      <c r="Q1814" s="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  <c r="FI1814" s="20"/>
      <c r="FJ1814" s="20"/>
      <c r="FK1814" s="20"/>
      <c r="FL1814" s="20"/>
      <c r="FM1814" s="20"/>
      <c r="FN1814" s="20"/>
      <c r="FO1814" s="20"/>
      <c r="FP1814" s="20"/>
    </row>
    <row r="1815" spans="1:172" x14ac:dyDescent="0.2">
      <c r="A1815" s="88"/>
      <c r="B1815" s="4"/>
      <c r="C1815" s="7"/>
      <c r="D1815" s="6"/>
      <c r="E1815" s="7"/>
      <c r="F1815" s="23"/>
      <c r="G1815" s="8"/>
      <c r="H1815" s="7"/>
      <c r="I1815" s="7"/>
      <c r="J1815" s="7"/>
      <c r="K1815" s="7"/>
      <c r="L1815" s="24"/>
      <c r="M1815" s="10"/>
      <c r="N1815" s="7"/>
      <c r="O1815" s="7"/>
      <c r="P1815" s="25"/>
      <c r="Q1815" s="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  <c r="FI1815" s="20"/>
      <c r="FJ1815" s="20"/>
      <c r="FK1815" s="20"/>
      <c r="FL1815" s="20"/>
      <c r="FM1815" s="20"/>
      <c r="FN1815" s="20"/>
      <c r="FO1815" s="20"/>
      <c r="FP1815" s="20"/>
    </row>
    <row r="1816" spans="1:172" x14ac:dyDescent="0.2">
      <c r="A1816" s="88"/>
      <c r="B1816" s="4"/>
      <c r="C1816" s="7"/>
      <c r="D1816" s="6"/>
      <c r="E1816" s="7"/>
      <c r="F1816" s="23"/>
      <c r="G1816" s="8"/>
      <c r="H1816" s="7"/>
      <c r="I1816" s="7"/>
      <c r="J1816" s="7"/>
      <c r="K1816" s="7"/>
      <c r="L1816" s="24"/>
      <c r="M1816" s="10"/>
      <c r="N1816" s="7"/>
      <c r="O1816" s="7"/>
      <c r="P1816" s="25"/>
      <c r="Q1816" s="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  <c r="FI1816" s="20"/>
      <c r="FJ1816" s="20"/>
      <c r="FK1816" s="20"/>
      <c r="FL1816" s="20"/>
      <c r="FM1816" s="20"/>
      <c r="FN1816" s="20"/>
      <c r="FO1816" s="20"/>
      <c r="FP1816" s="20"/>
    </row>
    <row r="1817" spans="1:172" x14ac:dyDescent="0.2">
      <c r="A1817" s="88"/>
      <c r="B1817" s="4"/>
      <c r="C1817" s="7"/>
      <c r="D1817" s="6"/>
      <c r="E1817" s="7"/>
      <c r="F1817" s="23"/>
      <c r="G1817" s="8"/>
      <c r="H1817" s="7"/>
      <c r="I1817" s="7"/>
      <c r="J1817" s="7"/>
      <c r="K1817" s="7"/>
      <c r="L1817" s="24"/>
      <c r="M1817" s="10"/>
      <c r="N1817" s="7"/>
      <c r="O1817" s="7"/>
      <c r="P1817" s="25"/>
      <c r="Q1817" s="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  <c r="FI1817" s="20"/>
      <c r="FJ1817" s="20"/>
      <c r="FK1817" s="20"/>
      <c r="FL1817" s="20"/>
      <c r="FM1817" s="20"/>
      <c r="FN1817" s="20"/>
      <c r="FO1817" s="20"/>
      <c r="FP1817" s="20"/>
    </row>
    <row r="1818" spans="1:172" x14ac:dyDescent="0.2">
      <c r="A1818" s="88"/>
      <c r="B1818" s="4"/>
      <c r="C1818" s="7"/>
      <c r="D1818" s="6"/>
      <c r="E1818" s="7"/>
      <c r="F1818" s="23"/>
      <c r="G1818" s="8"/>
      <c r="H1818" s="7"/>
      <c r="I1818" s="7"/>
      <c r="J1818" s="7"/>
      <c r="K1818" s="7"/>
      <c r="L1818" s="24"/>
      <c r="M1818" s="10"/>
      <c r="N1818" s="7"/>
      <c r="O1818" s="7"/>
      <c r="P1818" s="25"/>
      <c r="Q1818" s="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  <c r="FI1818" s="20"/>
      <c r="FJ1818" s="20"/>
      <c r="FK1818" s="20"/>
      <c r="FL1818" s="20"/>
      <c r="FM1818" s="20"/>
      <c r="FN1818" s="20"/>
      <c r="FO1818" s="20"/>
      <c r="FP1818" s="20"/>
    </row>
    <row r="1819" spans="1:172" x14ac:dyDescent="0.2">
      <c r="A1819" s="88"/>
      <c r="B1819" s="4"/>
      <c r="C1819" s="7"/>
      <c r="D1819" s="6"/>
      <c r="E1819" s="7"/>
      <c r="F1819" s="23"/>
      <c r="G1819" s="8"/>
      <c r="H1819" s="7"/>
      <c r="I1819" s="7"/>
      <c r="J1819" s="7"/>
      <c r="K1819" s="7"/>
      <c r="L1819" s="24"/>
      <c r="M1819" s="10"/>
      <c r="N1819" s="7"/>
      <c r="O1819" s="7"/>
      <c r="P1819" s="25"/>
      <c r="Q1819" s="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  <c r="FI1819" s="20"/>
      <c r="FJ1819" s="20"/>
      <c r="FK1819" s="20"/>
      <c r="FL1819" s="20"/>
      <c r="FM1819" s="20"/>
      <c r="FN1819" s="20"/>
      <c r="FO1819" s="20"/>
      <c r="FP1819" s="20"/>
    </row>
    <row r="1820" spans="1:172" x14ac:dyDescent="0.2">
      <c r="A1820" s="88"/>
      <c r="B1820" s="4"/>
      <c r="C1820" s="7"/>
      <c r="D1820" s="6"/>
      <c r="E1820" s="7"/>
      <c r="F1820" s="23"/>
      <c r="G1820" s="8"/>
      <c r="H1820" s="7"/>
      <c r="I1820" s="7"/>
      <c r="J1820" s="7"/>
      <c r="K1820" s="7"/>
      <c r="L1820" s="24"/>
      <c r="M1820" s="10"/>
      <c r="N1820" s="7"/>
      <c r="O1820" s="7"/>
      <c r="P1820" s="25"/>
      <c r="Q1820" s="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  <c r="FI1820" s="20"/>
      <c r="FJ1820" s="20"/>
      <c r="FK1820" s="20"/>
      <c r="FL1820" s="20"/>
      <c r="FM1820" s="20"/>
      <c r="FN1820" s="20"/>
      <c r="FO1820" s="20"/>
      <c r="FP1820" s="20"/>
    </row>
    <row r="1821" spans="1:172" x14ac:dyDescent="0.2">
      <c r="A1821" s="88"/>
      <c r="B1821" s="4"/>
      <c r="C1821" s="7"/>
      <c r="D1821" s="6"/>
      <c r="E1821" s="7"/>
      <c r="F1821" s="23"/>
      <c r="G1821" s="8"/>
      <c r="H1821" s="7"/>
      <c r="I1821" s="7"/>
      <c r="J1821" s="7"/>
      <c r="K1821" s="7"/>
      <c r="L1821" s="24"/>
      <c r="M1821" s="10"/>
      <c r="N1821" s="7"/>
      <c r="O1821" s="7"/>
      <c r="P1821" s="25"/>
      <c r="Q1821" s="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  <c r="FI1821" s="20"/>
      <c r="FJ1821" s="20"/>
      <c r="FK1821" s="20"/>
      <c r="FL1821" s="20"/>
      <c r="FM1821" s="20"/>
      <c r="FN1821" s="20"/>
      <c r="FO1821" s="20"/>
      <c r="FP1821" s="20"/>
    </row>
    <row r="1822" spans="1:172" x14ac:dyDescent="0.2">
      <c r="A1822" s="88"/>
      <c r="B1822" s="4"/>
      <c r="C1822" s="7"/>
      <c r="D1822" s="6"/>
      <c r="E1822" s="7"/>
      <c r="F1822" s="23"/>
      <c r="G1822" s="8"/>
      <c r="H1822" s="7"/>
      <c r="I1822" s="7"/>
      <c r="J1822" s="7"/>
      <c r="K1822" s="7"/>
      <c r="L1822" s="24"/>
      <c r="M1822" s="10"/>
      <c r="N1822" s="7"/>
      <c r="O1822" s="7"/>
      <c r="P1822" s="25"/>
      <c r="Q1822" s="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  <c r="FI1822" s="20"/>
      <c r="FJ1822" s="20"/>
      <c r="FK1822" s="20"/>
      <c r="FL1822" s="20"/>
      <c r="FM1822" s="20"/>
      <c r="FN1822" s="20"/>
      <c r="FO1822" s="20"/>
      <c r="FP1822" s="20"/>
    </row>
    <row r="1823" spans="1:172" x14ac:dyDescent="0.2">
      <c r="A1823" s="88"/>
      <c r="B1823" s="4"/>
      <c r="C1823" s="7"/>
      <c r="D1823" s="6"/>
      <c r="E1823" s="7"/>
      <c r="F1823" s="23"/>
      <c r="G1823" s="8"/>
      <c r="H1823" s="7"/>
      <c r="I1823" s="7"/>
      <c r="J1823" s="7"/>
      <c r="K1823" s="7"/>
      <c r="L1823" s="24"/>
      <c r="M1823" s="10"/>
      <c r="N1823" s="7"/>
      <c r="O1823" s="7"/>
      <c r="P1823" s="25"/>
      <c r="Q1823" s="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  <c r="FI1823" s="20"/>
      <c r="FJ1823" s="20"/>
      <c r="FK1823" s="20"/>
      <c r="FL1823" s="20"/>
      <c r="FM1823" s="20"/>
      <c r="FN1823" s="20"/>
      <c r="FO1823" s="20"/>
      <c r="FP1823" s="20"/>
    </row>
    <row r="1824" spans="1:172" x14ac:dyDescent="0.2">
      <c r="A1824" s="88"/>
      <c r="B1824" s="4"/>
      <c r="C1824" s="7"/>
      <c r="D1824" s="6"/>
      <c r="E1824" s="7"/>
      <c r="F1824" s="23"/>
      <c r="G1824" s="8"/>
      <c r="H1824" s="7"/>
      <c r="I1824" s="7"/>
      <c r="J1824" s="7"/>
      <c r="K1824" s="7"/>
      <c r="L1824" s="24"/>
      <c r="M1824" s="10"/>
      <c r="N1824" s="7"/>
      <c r="O1824" s="7"/>
      <c r="P1824" s="25"/>
      <c r="Q1824" s="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  <c r="FI1824" s="20"/>
      <c r="FJ1824" s="20"/>
      <c r="FK1824" s="20"/>
      <c r="FL1824" s="20"/>
      <c r="FM1824" s="20"/>
      <c r="FN1824" s="20"/>
      <c r="FO1824" s="20"/>
      <c r="FP1824" s="20"/>
    </row>
    <row r="1825" spans="1:172" x14ac:dyDescent="0.2">
      <c r="A1825" s="88"/>
      <c r="B1825" s="4"/>
      <c r="C1825" s="7"/>
      <c r="D1825" s="6"/>
      <c r="E1825" s="7"/>
      <c r="F1825" s="23"/>
      <c r="G1825" s="8"/>
      <c r="H1825" s="7"/>
      <c r="I1825" s="7"/>
      <c r="J1825" s="7"/>
      <c r="K1825" s="7"/>
      <c r="L1825" s="24"/>
      <c r="M1825" s="10"/>
      <c r="N1825" s="7"/>
      <c r="O1825" s="7"/>
      <c r="P1825" s="25"/>
      <c r="Q1825" s="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  <c r="FI1825" s="20"/>
      <c r="FJ1825" s="20"/>
      <c r="FK1825" s="20"/>
      <c r="FL1825" s="20"/>
      <c r="FM1825" s="20"/>
      <c r="FN1825" s="20"/>
      <c r="FO1825" s="20"/>
      <c r="FP1825" s="20"/>
    </row>
    <row r="1826" spans="1:172" x14ac:dyDescent="0.2">
      <c r="A1826" s="88"/>
      <c r="B1826" s="4"/>
      <c r="C1826" s="7"/>
      <c r="D1826" s="6"/>
      <c r="E1826" s="7"/>
      <c r="F1826" s="23"/>
      <c r="G1826" s="8"/>
      <c r="H1826" s="7"/>
      <c r="I1826" s="7"/>
      <c r="J1826" s="7"/>
      <c r="K1826" s="7"/>
      <c r="L1826" s="24"/>
      <c r="M1826" s="10"/>
      <c r="N1826" s="7"/>
      <c r="O1826" s="7"/>
      <c r="P1826" s="25"/>
      <c r="Q1826" s="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  <c r="FI1826" s="20"/>
      <c r="FJ1826" s="20"/>
      <c r="FK1826" s="20"/>
      <c r="FL1826" s="20"/>
      <c r="FM1826" s="20"/>
      <c r="FN1826" s="20"/>
      <c r="FO1826" s="20"/>
      <c r="FP1826" s="20"/>
    </row>
    <row r="1827" spans="1:172" x14ac:dyDescent="0.2">
      <c r="A1827" s="88"/>
      <c r="B1827" s="4"/>
      <c r="C1827" s="7"/>
      <c r="D1827" s="6"/>
      <c r="E1827" s="7"/>
      <c r="F1827" s="23"/>
      <c r="G1827" s="8"/>
      <c r="H1827" s="7"/>
      <c r="I1827" s="7"/>
      <c r="J1827" s="7"/>
      <c r="K1827" s="7"/>
      <c r="L1827" s="24"/>
      <c r="M1827" s="10"/>
      <c r="N1827" s="7"/>
      <c r="O1827" s="7"/>
      <c r="P1827" s="25"/>
      <c r="Q1827" s="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  <c r="FI1827" s="20"/>
      <c r="FJ1827" s="20"/>
      <c r="FK1827" s="20"/>
      <c r="FL1827" s="20"/>
      <c r="FM1827" s="20"/>
      <c r="FN1827" s="20"/>
      <c r="FO1827" s="20"/>
      <c r="FP1827" s="20"/>
    </row>
    <row r="1828" spans="1:172" x14ac:dyDescent="0.2">
      <c r="A1828" s="88"/>
      <c r="B1828" s="4"/>
      <c r="C1828" s="7"/>
      <c r="D1828" s="6"/>
      <c r="E1828" s="7"/>
      <c r="F1828" s="23"/>
      <c r="G1828" s="8"/>
      <c r="H1828" s="7"/>
      <c r="I1828" s="7"/>
      <c r="J1828" s="7"/>
      <c r="K1828" s="7"/>
      <c r="L1828" s="24"/>
      <c r="M1828" s="10"/>
      <c r="N1828" s="7"/>
      <c r="O1828" s="7"/>
      <c r="P1828" s="25"/>
      <c r="Q1828" s="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  <c r="FI1828" s="20"/>
      <c r="FJ1828" s="20"/>
      <c r="FK1828" s="20"/>
      <c r="FL1828" s="20"/>
      <c r="FM1828" s="20"/>
      <c r="FN1828" s="20"/>
      <c r="FO1828" s="20"/>
      <c r="FP1828" s="20"/>
    </row>
    <row r="1829" spans="1:172" x14ac:dyDescent="0.2">
      <c r="A1829" s="88"/>
      <c r="B1829" s="4"/>
      <c r="C1829" s="7"/>
      <c r="D1829" s="6"/>
      <c r="E1829" s="7"/>
      <c r="F1829" s="23"/>
      <c r="G1829" s="8"/>
      <c r="H1829" s="7"/>
      <c r="I1829" s="7"/>
      <c r="J1829" s="7"/>
      <c r="K1829" s="7"/>
      <c r="L1829" s="24"/>
      <c r="M1829" s="10"/>
      <c r="N1829" s="7"/>
      <c r="O1829" s="7"/>
      <c r="P1829" s="25"/>
      <c r="Q1829" s="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  <c r="FI1829" s="20"/>
      <c r="FJ1829" s="20"/>
      <c r="FK1829" s="20"/>
      <c r="FL1829" s="20"/>
      <c r="FM1829" s="20"/>
      <c r="FN1829" s="20"/>
      <c r="FO1829" s="20"/>
      <c r="FP1829" s="20"/>
    </row>
    <row r="1830" spans="1:172" x14ac:dyDescent="0.2">
      <c r="A1830" s="88"/>
      <c r="B1830" s="4"/>
      <c r="C1830" s="7"/>
      <c r="D1830" s="6"/>
      <c r="E1830" s="7"/>
      <c r="F1830" s="23"/>
      <c r="G1830" s="8"/>
      <c r="H1830" s="7"/>
      <c r="I1830" s="7"/>
      <c r="J1830" s="7"/>
      <c r="K1830" s="7"/>
      <c r="L1830" s="24"/>
      <c r="M1830" s="10"/>
      <c r="N1830" s="7"/>
      <c r="O1830" s="7"/>
      <c r="P1830" s="25"/>
      <c r="Q1830" s="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  <c r="FI1830" s="20"/>
      <c r="FJ1830" s="20"/>
      <c r="FK1830" s="20"/>
      <c r="FL1830" s="20"/>
      <c r="FM1830" s="20"/>
      <c r="FN1830" s="20"/>
      <c r="FO1830" s="20"/>
      <c r="FP1830" s="20"/>
    </row>
    <row r="1831" spans="1:172" x14ac:dyDescent="0.2">
      <c r="A1831" s="88"/>
      <c r="B1831" s="4"/>
      <c r="C1831" s="7"/>
      <c r="D1831" s="6"/>
      <c r="E1831" s="7"/>
      <c r="F1831" s="23"/>
      <c r="G1831" s="8"/>
      <c r="H1831" s="7"/>
      <c r="I1831" s="7"/>
      <c r="J1831" s="7"/>
      <c r="K1831" s="7"/>
      <c r="L1831" s="24"/>
      <c r="M1831" s="10"/>
      <c r="N1831" s="4"/>
      <c r="O1831" s="4"/>
      <c r="P1831" s="25"/>
      <c r="Q1831" s="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  <c r="FI1831" s="20"/>
      <c r="FJ1831" s="20"/>
      <c r="FK1831" s="20"/>
      <c r="FL1831" s="20"/>
      <c r="FM1831" s="20"/>
      <c r="FN1831" s="20"/>
      <c r="FO1831" s="20"/>
      <c r="FP1831" s="20"/>
    </row>
    <row r="1832" spans="1:172" x14ac:dyDescent="0.2">
      <c r="A1832" s="88"/>
      <c r="B1832" s="4"/>
      <c r="C1832" s="7"/>
      <c r="D1832" s="6"/>
      <c r="E1832" s="7"/>
      <c r="F1832" s="23"/>
      <c r="G1832" s="8"/>
      <c r="H1832" s="7"/>
      <c r="I1832" s="7"/>
      <c r="J1832" s="7"/>
      <c r="K1832" s="7"/>
      <c r="L1832" s="24"/>
      <c r="M1832" s="10"/>
      <c r="N1832" s="4"/>
      <c r="O1832" s="4"/>
      <c r="P1832" s="25"/>
      <c r="Q1832" s="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  <c r="FI1832" s="20"/>
      <c r="FJ1832" s="20"/>
      <c r="FK1832" s="20"/>
      <c r="FL1832" s="20"/>
      <c r="FM1832" s="20"/>
      <c r="FN1832" s="20"/>
      <c r="FO1832" s="20"/>
      <c r="FP1832" s="20"/>
    </row>
    <row r="1833" spans="1:172" x14ac:dyDescent="0.2">
      <c r="A1833" s="88"/>
      <c r="B1833" s="4"/>
      <c r="C1833" s="7"/>
      <c r="D1833" s="6"/>
      <c r="E1833" s="7"/>
      <c r="F1833" s="23"/>
      <c r="G1833" s="8"/>
      <c r="H1833" s="7"/>
      <c r="I1833" s="7"/>
      <c r="J1833" s="7"/>
      <c r="K1833" s="7"/>
      <c r="L1833" s="24"/>
      <c r="M1833" s="10"/>
      <c r="N1833" s="4"/>
      <c r="O1833" s="4"/>
      <c r="P1833" s="25"/>
      <c r="Q1833" s="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  <c r="FI1833" s="20"/>
      <c r="FJ1833" s="20"/>
      <c r="FK1833" s="20"/>
      <c r="FL1833" s="20"/>
      <c r="FM1833" s="20"/>
      <c r="FN1833" s="20"/>
      <c r="FO1833" s="20"/>
      <c r="FP1833" s="20"/>
    </row>
    <row r="1834" spans="1:172" x14ac:dyDescent="0.2">
      <c r="A1834" s="88"/>
      <c r="B1834" s="4"/>
      <c r="C1834" s="7"/>
      <c r="D1834" s="6"/>
      <c r="E1834" s="7"/>
      <c r="F1834" s="23"/>
      <c r="G1834" s="8"/>
      <c r="H1834" s="7"/>
      <c r="I1834" s="7"/>
      <c r="J1834" s="7"/>
      <c r="K1834" s="7"/>
      <c r="L1834" s="24"/>
      <c r="M1834" s="10"/>
      <c r="N1834" s="4"/>
      <c r="O1834" s="4"/>
      <c r="P1834" s="25"/>
      <c r="Q1834" s="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  <c r="FI1834" s="20"/>
      <c r="FJ1834" s="20"/>
      <c r="FK1834" s="20"/>
      <c r="FL1834" s="20"/>
      <c r="FM1834" s="20"/>
      <c r="FN1834" s="20"/>
      <c r="FO1834" s="20"/>
      <c r="FP1834" s="20"/>
    </row>
    <row r="1835" spans="1:172" x14ac:dyDescent="0.2">
      <c r="A1835" s="88"/>
      <c r="B1835" s="4"/>
      <c r="C1835" s="7"/>
      <c r="D1835" s="6"/>
      <c r="E1835" s="7"/>
      <c r="F1835" s="23"/>
      <c r="G1835" s="8"/>
      <c r="H1835" s="7"/>
      <c r="I1835" s="7"/>
      <c r="J1835" s="7"/>
      <c r="K1835" s="7"/>
      <c r="L1835" s="24"/>
      <c r="M1835" s="10"/>
      <c r="N1835" s="4"/>
      <c r="O1835" s="4"/>
      <c r="P1835" s="25"/>
      <c r="Q1835" s="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  <c r="FI1835" s="20"/>
      <c r="FJ1835" s="20"/>
      <c r="FK1835" s="20"/>
      <c r="FL1835" s="20"/>
      <c r="FM1835" s="20"/>
      <c r="FN1835" s="20"/>
      <c r="FO1835" s="20"/>
      <c r="FP1835" s="20"/>
    </row>
    <row r="1836" spans="1:172" x14ac:dyDescent="0.2">
      <c r="A1836" s="88"/>
      <c r="B1836" s="4"/>
      <c r="C1836" s="7"/>
      <c r="D1836" s="6"/>
      <c r="E1836" s="7"/>
      <c r="F1836" s="23"/>
      <c r="G1836" s="8"/>
      <c r="H1836" s="7"/>
      <c r="I1836" s="7"/>
      <c r="J1836" s="7"/>
      <c r="K1836" s="7"/>
      <c r="L1836" s="24"/>
      <c r="M1836" s="10"/>
      <c r="N1836" s="4"/>
      <c r="O1836" s="4"/>
      <c r="P1836" s="25"/>
      <c r="Q1836" s="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  <c r="FI1836" s="20"/>
      <c r="FJ1836" s="20"/>
      <c r="FK1836" s="20"/>
      <c r="FL1836" s="20"/>
      <c r="FM1836" s="20"/>
      <c r="FN1836" s="20"/>
      <c r="FO1836" s="20"/>
      <c r="FP1836" s="20"/>
    </row>
    <row r="1837" spans="1:172" x14ac:dyDescent="0.2">
      <c r="A1837" s="88"/>
      <c r="B1837" s="4"/>
      <c r="C1837" s="7"/>
      <c r="D1837" s="6"/>
      <c r="E1837" s="7"/>
      <c r="F1837" s="23"/>
      <c r="G1837" s="8"/>
      <c r="H1837" s="7"/>
      <c r="I1837" s="7"/>
      <c r="J1837" s="7"/>
      <c r="K1837" s="7"/>
      <c r="L1837" s="24"/>
      <c r="M1837" s="10"/>
      <c r="N1837" s="4"/>
      <c r="O1837" s="4"/>
      <c r="P1837" s="25"/>
      <c r="Q1837" s="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  <c r="FI1837" s="20"/>
      <c r="FJ1837" s="20"/>
      <c r="FK1837" s="20"/>
      <c r="FL1837" s="20"/>
      <c r="FM1837" s="20"/>
      <c r="FN1837" s="20"/>
      <c r="FO1837" s="20"/>
      <c r="FP1837" s="20"/>
    </row>
    <row r="1838" spans="1:172" x14ac:dyDescent="0.2">
      <c r="A1838" s="88"/>
      <c r="B1838" s="4"/>
      <c r="C1838" s="7"/>
      <c r="D1838" s="6"/>
      <c r="E1838" s="7"/>
      <c r="F1838" s="23"/>
      <c r="G1838" s="8"/>
      <c r="H1838" s="7"/>
      <c r="I1838" s="7"/>
      <c r="J1838" s="7"/>
      <c r="K1838" s="7"/>
      <c r="L1838" s="24"/>
      <c r="M1838" s="10"/>
      <c r="N1838" s="4"/>
      <c r="O1838" s="4"/>
      <c r="P1838" s="25"/>
      <c r="Q1838" s="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  <c r="FI1838" s="20"/>
      <c r="FJ1838" s="20"/>
      <c r="FK1838" s="20"/>
      <c r="FL1838" s="20"/>
      <c r="FM1838" s="20"/>
      <c r="FN1838" s="20"/>
      <c r="FO1838" s="20"/>
      <c r="FP1838" s="20"/>
    </row>
    <row r="1839" spans="1:172" x14ac:dyDescent="0.2">
      <c r="A1839" s="88"/>
      <c r="B1839" s="4"/>
      <c r="C1839" s="7"/>
      <c r="D1839" s="6"/>
      <c r="E1839" s="7"/>
      <c r="F1839" s="23"/>
      <c r="G1839" s="8"/>
      <c r="H1839" s="7"/>
      <c r="I1839" s="7"/>
      <c r="J1839" s="7"/>
      <c r="K1839" s="7"/>
      <c r="L1839" s="24"/>
      <c r="M1839" s="10"/>
      <c r="N1839" s="4"/>
      <c r="O1839" s="4"/>
      <c r="P1839" s="25"/>
      <c r="Q1839" s="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  <c r="FI1839" s="20"/>
      <c r="FJ1839" s="20"/>
      <c r="FK1839" s="20"/>
      <c r="FL1839" s="20"/>
      <c r="FM1839" s="20"/>
      <c r="FN1839" s="20"/>
      <c r="FO1839" s="20"/>
      <c r="FP1839" s="20"/>
    </row>
    <row r="1840" spans="1:172" x14ac:dyDescent="0.2">
      <c r="A1840" s="88"/>
      <c r="B1840" s="4"/>
      <c r="C1840" s="7"/>
      <c r="D1840" s="6"/>
      <c r="E1840" s="7"/>
      <c r="F1840" s="23"/>
      <c r="G1840" s="8"/>
      <c r="H1840" s="7"/>
      <c r="I1840" s="7"/>
      <c r="J1840" s="7"/>
      <c r="K1840" s="7"/>
      <c r="L1840" s="24"/>
      <c r="M1840" s="10"/>
      <c r="N1840" s="4"/>
      <c r="O1840" s="4"/>
      <c r="P1840" s="25"/>
      <c r="Q1840" s="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  <c r="FI1840" s="20"/>
      <c r="FJ1840" s="20"/>
      <c r="FK1840" s="20"/>
      <c r="FL1840" s="20"/>
      <c r="FM1840" s="20"/>
      <c r="FN1840" s="20"/>
      <c r="FO1840" s="20"/>
      <c r="FP1840" s="20"/>
    </row>
    <row r="1841" spans="1:172" x14ac:dyDescent="0.2">
      <c r="A1841" s="88"/>
      <c r="B1841" s="4"/>
      <c r="C1841" s="7"/>
      <c r="D1841" s="6"/>
      <c r="E1841" s="7"/>
      <c r="F1841" s="23"/>
      <c r="G1841" s="8"/>
      <c r="H1841" s="7"/>
      <c r="I1841" s="7"/>
      <c r="J1841" s="7"/>
      <c r="K1841" s="7"/>
      <c r="L1841" s="24"/>
      <c r="M1841" s="10"/>
      <c r="N1841" s="4"/>
      <c r="O1841" s="4"/>
      <c r="P1841" s="25"/>
      <c r="Q1841" s="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  <c r="FI1841" s="20"/>
      <c r="FJ1841" s="20"/>
      <c r="FK1841" s="20"/>
      <c r="FL1841" s="20"/>
      <c r="FM1841" s="20"/>
      <c r="FN1841" s="20"/>
      <c r="FO1841" s="20"/>
      <c r="FP1841" s="20"/>
    </row>
    <row r="1842" spans="1:172" x14ac:dyDescent="0.2">
      <c r="A1842" s="88"/>
      <c r="B1842" s="4"/>
      <c r="C1842" s="7"/>
      <c r="D1842" s="6"/>
      <c r="E1842" s="7"/>
      <c r="F1842" s="23"/>
      <c r="G1842" s="8"/>
      <c r="H1842" s="7"/>
      <c r="I1842" s="7"/>
      <c r="J1842" s="7"/>
      <c r="K1842" s="7"/>
      <c r="L1842" s="24"/>
      <c r="M1842" s="10"/>
      <c r="N1842" s="4"/>
      <c r="O1842" s="4"/>
      <c r="P1842" s="25"/>
      <c r="Q1842" s="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  <c r="FI1842" s="20"/>
      <c r="FJ1842" s="20"/>
      <c r="FK1842" s="20"/>
      <c r="FL1842" s="20"/>
      <c r="FM1842" s="20"/>
      <c r="FN1842" s="20"/>
      <c r="FO1842" s="20"/>
      <c r="FP1842" s="20"/>
    </row>
    <row r="1843" spans="1:172" x14ac:dyDescent="0.2">
      <c r="A1843" s="88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  <c r="FI1843" s="20"/>
      <c r="FJ1843" s="20"/>
      <c r="FK1843" s="20"/>
      <c r="FL1843" s="20"/>
      <c r="FM1843" s="20"/>
      <c r="FN1843" s="20"/>
      <c r="FO1843" s="20"/>
      <c r="FP1843" s="20"/>
    </row>
    <row r="1844" spans="1:172" x14ac:dyDescent="0.2">
      <c r="A1844" s="88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  <c r="FI1844" s="20"/>
      <c r="FJ1844" s="20"/>
      <c r="FK1844" s="20"/>
      <c r="FL1844" s="20"/>
      <c r="FM1844" s="20"/>
      <c r="FN1844" s="20"/>
      <c r="FO1844" s="20"/>
      <c r="FP1844" s="20"/>
    </row>
    <row r="1845" spans="1:172" x14ac:dyDescent="0.2">
      <c r="A1845" s="88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  <c r="FI1845" s="20"/>
      <c r="FJ1845" s="20"/>
      <c r="FK1845" s="20"/>
      <c r="FL1845" s="20"/>
      <c r="FM1845" s="20"/>
      <c r="FN1845" s="20"/>
      <c r="FO1845" s="20"/>
      <c r="FP1845" s="20"/>
    </row>
    <row r="1846" spans="1:172" x14ac:dyDescent="0.2">
      <c r="A1846" s="88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  <c r="FI1846" s="20"/>
      <c r="FJ1846" s="20"/>
      <c r="FK1846" s="20"/>
      <c r="FL1846" s="20"/>
      <c r="FM1846" s="20"/>
      <c r="FN1846" s="20"/>
      <c r="FO1846" s="20"/>
      <c r="FP1846" s="20"/>
    </row>
    <row r="1847" spans="1:172" x14ac:dyDescent="0.2">
      <c r="A1847" s="88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  <c r="FI1847" s="20"/>
      <c r="FJ1847" s="20"/>
      <c r="FK1847" s="20"/>
      <c r="FL1847" s="20"/>
      <c r="FM1847" s="20"/>
      <c r="FN1847" s="20"/>
      <c r="FO1847" s="20"/>
      <c r="FP1847" s="20"/>
    </row>
    <row r="1848" spans="1:172" x14ac:dyDescent="0.2">
      <c r="A1848" s="88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  <c r="FI1848" s="20"/>
      <c r="FJ1848" s="20"/>
      <c r="FK1848" s="20"/>
      <c r="FL1848" s="20"/>
      <c r="FM1848" s="20"/>
      <c r="FN1848" s="20"/>
      <c r="FO1848" s="20"/>
      <c r="FP1848" s="20"/>
    </row>
    <row r="1849" spans="1:172" x14ac:dyDescent="0.2">
      <c r="A1849" s="88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  <c r="FI1849" s="20"/>
      <c r="FJ1849" s="20"/>
      <c r="FK1849" s="20"/>
      <c r="FL1849" s="20"/>
      <c r="FM1849" s="20"/>
      <c r="FN1849" s="20"/>
      <c r="FO1849" s="20"/>
      <c r="FP1849" s="20"/>
    </row>
    <row r="1850" spans="1:172" x14ac:dyDescent="0.2">
      <c r="A1850" s="88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  <c r="FI1850" s="20"/>
      <c r="FJ1850" s="20"/>
      <c r="FK1850" s="20"/>
      <c r="FL1850" s="20"/>
      <c r="FM1850" s="20"/>
      <c r="FN1850" s="20"/>
      <c r="FO1850" s="20"/>
      <c r="FP1850" s="20"/>
    </row>
    <row r="1851" spans="1:172" x14ac:dyDescent="0.2">
      <c r="A1851" s="88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  <c r="FI1851" s="20"/>
      <c r="FJ1851" s="20"/>
      <c r="FK1851" s="20"/>
      <c r="FL1851" s="20"/>
      <c r="FM1851" s="20"/>
      <c r="FN1851" s="20"/>
      <c r="FO1851" s="20"/>
      <c r="FP1851" s="20"/>
    </row>
    <row r="1852" spans="1:172" x14ac:dyDescent="0.2">
      <c r="A1852" s="88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  <c r="FI1852" s="20"/>
      <c r="FJ1852" s="20"/>
      <c r="FK1852" s="20"/>
      <c r="FL1852" s="20"/>
      <c r="FM1852" s="20"/>
      <c r="FN1852" s="20"/>
      <c r="FO1852" s="20"/>
      <c r="FP1852" s="20"/>
    </row>
    <row r="1853" spans="1:172" x14ac:dyDescent="0.2">
      <c r="A1853" s="88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  <c r="FI1853" s="20"/>
      <c r="FJ1853" s="20"/>
      <c r="FK1853" s="20"/>
      <c r="FL1853" s="20"/>
      <c r="FM1853" s="20"/>
      <c r="FN1853" s="20"/>
      <c r="FO1853" s="20"/>
      <c r="FP1853" s="20"/>
    </row>
    <row r="1854" spans="1:172" x14ac:dyDescent="0.2">
      <c r="A1854" s="88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  <c r="FI1854" s="20"/>
      <c r="FJ1854" s="20"/>
      <c r="FK1854" s="20"/>
      <c r="FL1854" s="20"/>
      <c r="FM1854" s="20"/>
      <c r="FN1854" s="20"/>
      <c r="FO1854" s="20"/>
      <c r="FP1854" s="20"/>
    </row>
    <row r="1855" spans="1:172" x14ac:dyDescent="0.2">
      <c r="A1855" s="88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  <c r="FI1855" s="20"/>
      <c r="FJ1855" s="20"/>
      <c r="FK1855" s="20"/>
      <c r="FL1855" s="20"/>
      <c r="FM1855" s="20"/>
      <c r="FN1855" s="20"/>
      <c r="FO1855" s="20"/>
      <c r="FP1855" s="20"/>
    </row>
    <row r="1856" spans="1:172" x14ac:dyDescent="0.2">
      <c r="A1856" s="88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  <c r="FI1856" s="20"/>
      <c r="FJ1856" s="20"/>
      <c r="FK1856" s="20"/>
      <c r="FL1856" s="20"/>
      <c r="FM1856" s="20"/>
      <c r="FN1856" s="20"/>
      <c r="FO1856" s="20"/>
      <c r="FP1856" s="20"/>
    </row>
    <row r="1857" spans="1:172" x14ac:dyDescent="0.2">
      <c r="A1857" s="88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  <c r="FI1857" s="20"/>
      <c r="FJ1857" s="20"/>
      <c r="FK1857" s="20"/>
      <c r="FL1857" s="20"/>
      <c r="FM1857" s="20"/>
      <c r="FN1857" s="20"/>
      <c r="FO1857" s="20"/>
      <c r="FP1857" s="20"/>
    </row>
    <row r="1858" spans="1:172" x14ac:dyDescent="0.2">
      <c r="A1858" s="88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  <c r="FI1858" s="20"/>
      <c r="FJ1858" s="20"/>
      <c r="FK1858" s="20"/>
      <c r="FL1858" s="20"/>
      <c r="FM1858" s="20"/>
      <c r="FN1858" s="20"/>
      <c r="FO1858" s="20"/>
      <c r="FP1858" s="20"/>
    </row>
    <row r="1859" spans="1:172" x14ac:dyDescent="0.2">
      <c r="A1859" s="88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  <c r="FI1859" s="20"/>
      <c r="FJ1859" s="20"/>
      <c r="FK1859" s="20"/>
      <c r="FL1859" s="20"/>
      <c r="FM1859" s="20"/>
      <c r="FN1859" s="20"/>
      <c r="FO1859" s="20"/>
      <c r="FP1859" s="20"/>
    </row>
    <row r="1860" spans="1:172" x14ac:dyDescent="0.2">
      <c r="A1860" s="88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  <c r="FI1860" s="20"/>
      <c r="FJ1860" s="20"/>
      <c r="FK1860" s="20"/>
      <c r="FL1860" s="20"/>
      <c r="FM1860" s="20"/>
      <c r="FN1860" s="20"/>
      <c r="FO1860" s="20"/>
      <c r="FP1860" s="20"/>
    </row>
    <row r="1861" spans="1:172" x14ac:dyDescent="0.2">
      <c r="A1861" s="88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  <c r="FI1861" s="20"/>
      <c r="FJ1861" s="20"/>
      <c r="FK1861" s="20"/>
      <c r="FL1861" s="20"/>
      <c r="FM1861" s="20"/>
      <c r="FN1861" s="20"/>
      <c r="FO1861" s="20"/>
      <c r="FP1861" s="20"/>
    </row>
    <row r="1862" spans="1:172" x14ac:dyDescent="0.2">
      <c r="A1862" s="88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  <c r="FI1862" s="20"/>
      <c r="FJ1862" s="20"/>
      <c r="FK1862" s="20"/>
      <c r="FL1862" s="20"/>
      <c r="FM1862" s="20"/>
      <c r="FN1862" s="20"/>
      <c r="FO1862" s="20"/>
      <c r="FP1862" s="20"/>
    </row>
    <row r="1863" spans="1:172" x14ac:dyDescent="0.2">
      <c r="A1863" s="88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  <c r="FI1863" s="20"/>
      <c r="FJ1863" s="20"/>
      <c r="FK1863" s="20"/>
      <c r="FL1863" s="20"/>
      <c r="FM1863" s="20"/>
      <c r="FN1863" s="20"/>
      <c r="FO1863" s="20"/>
      <c r="FP1863" s="20"/>
    </row>
    <row r="1864" spans="1:172" x14ac:dyDescent="0.2">
      <c r="A1864" s="88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  <c r="FI1864" s="20"/>
      <c r="FJ1864" s="20"/>
      <c r="FK1864" s="20"/>
      <c r="FL1864" s="20"/>
      <c r="FM1864" s="20"/>
      <c r="FN1864" s="20"/>
      <c r="FO1864" s="20"/>
      <c r="FP1864" s="20"/>
    </row>
    <row r="1865" spans="1:172" x14ac:dyDescent="0.2">
      <c r="A1865" s="88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  <c r="FI1865" s="20"/>
      <c r="FJ1865" s="20"/>
      <c r="FK1865" s="20"/>
      <c r="FL1865" s="20"/>
      <c r="FM1865" s="20"/>
      <c r="FN1865" s="20"/>
      <c r="FO1865" s="20"/>
      <c r="FP1865" s="20"/>
    </row>
    <row r="1866" spans="1:172" x14ac:dyDescent="0.2">
      <c r="A1866" s="88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  <c r="FI1866" s="20"/>
      <c r="FJ1866" s="20"/>
      <c r="FK1866" s="20"/>
      <c r="FL1866" s="20"/>
      <c r="FM1866" s="20"/>
      <c r="FN1866" s="20"/>
      <c r="FO1866" s="20"/>
      <c r="FP1866" s="20"/>
    </row>
    <row r="1867" spans="1:172" x14ac:dyDescent="0.2">
      <c r="A1867" s="88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  <c r="FI1867" s="20"/>
      <c r="FJ1867" s="20"/>
      <c r="FK1867" s="20"/>
      <c r="FL1867" s="20"/>
      <c r="FM1867" s="20"/>
      <c r="FN1867" s="20"/>
      <c r="FO1867" s="20"/>
      <c r="FP1867" s="20"/>
    </row>
    <row r="1868" spans="1:172" x14ac:dyDescent="0.2">
      <c r="A1868" s="88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  <c r="FI1868" s="20"/>
      <c r="FJ1868" s="20"/>
      <c r="FK1868" s="20"/>
      <c r="FL1868" s="20"/>
      <c r="FM1868" s="20"/>
      <c r="FN1868" s="20"/>
      <c r="FO1868" s="20"/>
      <c r="FP1868" s="20"/>
    </row>
    <row r="1869" spans="1:172" x14ac:dyDescent="0.2">
      <c r="A1869" s="88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  <c r="FI1869" s="20"/>
      <c r="FJ1869" s="20"/>
      <c r="FK1869" s="20"/>
      <c r="FL1869" s="20"/>
      <c r="FM1869" s="20"/>
      <c r="FN1869" s="20"/>
      <c r="FO1869" s="20"/>
      <c r="FP1869" s="20"/>
    </row>
    <row r="1870" spans="1:172" x14ac:dyDescent="0.2">
      <c r="A1870" s="88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  <c r="FI1870" s="20"/>
      <c r="FJ1870" s="20"/>
      <c r="FK1870" s="20"/>
      <c r="FL1870" s="20"/>
      <c r="FM1870" s="20"/>
      <c r="FN1870" s="20"/>
      <c r="FO1870" s="20"/>
      <c r="FP1870" s="20"/>
    </row>
    <row r="1871" spans="1:172" x14ac:dyDescent="0.2">
      <c r="A1871" s="88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  <c r="FI1871" s="20"/>
      <c r="FJ1871" s="20"/>
      <c r="FK1871" s="20"/>
      <c r="FL1871" s="20"/>
      <c r="FM1871" s="20"/>
      <c r="FN1871" s="20"/>
      <c r="FO1871" s="20"/>
      <c r="FP1871" s="20"/>
    </row>
    <row r="1872" spans="1:172" x14ac:dyDescent="0.2">
      <c r="A1872" s="88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  <c r="FI1872" s="20"/>
      <c r="FJ1872" s="20"/>
      <c r="FK1872" s="20"/>
      <c r="FL1872" s="20"/>
      <c r="FM1872" s="20"/>
      <c r="FN1872" s="20"/>
      <c r="FO1872" s="20"/>
      <c r="FP1872" s="20"/>
    </row>
    <row r="1873" spans="1:172" x14ac:dyDescent="0.2">
      <c r="A1873" s="88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  <c r="FI1873" s="20"/>
      <c r="FJ1873" s="20"/>
      <c r="FK1873" s="20"/>
      <c r="FL1873" s="20"/>
      <c r="FM1873" s="20"/>
      <c r="FN1873" s="20"/>
      <c r="FO1873" s="20"/>
      <c r="FP1873" s="20"/>
    </row>
    <row r="1874" spans="1:172" x14ac:dyDescent="0.2">
      <c r="A1874" s="88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  <c r="FI1874" s="20"/>
      <c r="FJ1874" s="20"/>
      <c r="FK1874" s="20"/>
      <c r="FL1874" s="20"/>
      <c r="FM1874" s="20"/>
      <c r="FN1874" s="20"/>
      <c r="FO1874" s="20"/>
      <c r="FP1874" s="20"/>
    </row>
    <row r="1875" spans="1:172" x14ac:dyDescent="0.2">
      <c r="A1875" s="88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  <c r="FI1875" s="20"/>
      <c r="FJ1875" s="20"/>
      <c r="FK1875" s="20"/>
      <c r="FL1875" s="20"/>
      <c r="FM1875" s="20"/>
      <c r="FN1875" s="20"/>
      <c r="FO1875" s="20"/>
      <c r="FP1875" s="20"/>
    </row>
    <row r="1876" spans="1:172" x14ac:dyDescent="0.2">
      <c r="A1876" s="88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  <c r="FI1876" s="20"/>
      <c r="FJ1876" s="20"/>
      <c r="FK1876" s="20"/>
      <c r="FL1876" s="20"/>
      <c r="FM1876" s="20"/>
      <c r="FN1876" s="20"/>
      <c r="FO1876" s="20"/>
      <c r="FP1876" s="20"/>
    </row>
    <row r="1877" spans="1:172" x14ac:dyDescent="0.2">
      <c r="A1877" s="88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  <c r="FI1877" s="20"/>
      <c r="FJ1877" s="20"/>
      <c r="FK1877" s="20"/>
      <c r="FL1877" s="20"/>
      <c r="FM1877" s="20"/>
      <c r="FN1877" s="20"/>
      <c r="FO1877" s="20"/>
      <c r="FP1877" s="20"/>
    </row>
    <row r="1878" spans="1:172" x14ac:dyDescent="0.2">
      <c r="A1878" s="88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  <c r="FI1878" s="20"/>
      <c r="FJ1878" s="20"/>
      <c r="FK1878" s="20"/>
      <c r="FL1878" s="20"/>
      <c r="FM1878" s="20"/>
      <c r="FN1878" s="20"/>
      <c r="FO1878" s="20"/>
      <c r="FP1878" s="20"/>
    </row>
    <row r="1879" spans="1:172" x14ac:dyDescent="0.2">
      <c r="A1879" s="88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  <c r="FI1879" s="20"/>
      <c r="FJ1879" s="20"/>
      <c r="FK1879" s="20"/>
      <c r="FL1879" s="20"/>
      <c r="FM1879" s="20"/>
      <c r="FN1879" s="20"/>
      <c r="FO1879" s="20"/>
      <c r="FP1879" s="20"/>
    </row>
    <row r="1880" spans="1:172" x14ac:dyDescent="0.2">
      <c r="A1880" s="88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  <c r="FI1880" s="20"/>
      <c r="FJ1880" s="20"/>
      <c r="FK1880" s="20"/>
      <c r="FL1880" s="20"/>
      <c r="FM1880" s="20"/>
      <c r="FN1880" s="20"/>
      <c r="FO1880" s="20"/>
      <c r="FP1880" s="20"/>
    </row>
    <row r="1881" spans="1:172" x14ac:dyDescent="0.2">
      <c r="A1881" s="88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  <c r="FI1881" s="20"/>
      <c r="FJ1881" s="20"/>
      <c r="FK1881" s="20"/>
      <c r="FL1881" s="20"/>
      <c r="FM1881" s="20"/>
      <c r="FN1881" s="20"/>
      <c r="FO1881" s="20"/>
      <c r="FP1881" s="20"/>
    </row>
    <row r="1882" spans="1:172" x14ac:dyDescent="0.2">
      <c r="A1882" s="88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  <c r="FI1882" s="20"/>
      <c r="FJ1882" s="20"/>
      <c r="FK1882" s="20"/>
      <c r="FL1882" s="20"/>
      <c r="FM1882" s="20"/>
      <c r="FN1882" s="20"/>
      <c r="FO1882" s="20"/>
      <c r="FP1882" s="20"/>
    </row>
    <row r="1883" spans="1:172" x14ac:dyDescent="0.2">
      <c r="A1883" s="88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  <c r="FI1883" s="20"/>
      <c r="FJ1883" s="20"/>
      <c r="FK1883" s="20"/>
      <c r="FL1883" s="20"/>
      <c r="FM1883" s="20"/>
      <c r="FN1883" s="20"/>
      <c r="FO1883" s="20"/>
      <c r="FP1883" s="20"/>
    </row>
    <row r="1884" spans="1:172" x14ac:dyDescent="0.2">
      <c r="A1884" s="88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  <c r="FI1884" s="20"/>
      <c r="FJ1884" s="20"/>
      <c r="FK1884" s="20"/>
      <c r="FL1884" s="20"/>
      <c r="FM1884" s="20"/>
      <c r="FN1884" s="20"/>
      <c r="FO1884" s="20"/>
      <c r="FP1884" s="20"/>
    </row>
    <row r="1885" spans="1:172" x14ac:dyDescent="0.2">
      <c r="A1885" s="88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  <c r="FI1885" s="20"/>
      <c r="FJ1885" s="20"/>
      <c r="FK1885" s="20"/>
      <c r="FL1885" s="20"/>
      <c r="FM1885" s="20"/>
      <c r="FN1885" s="20"/>
      <c r="FO1885" s="20"/>
      <c r="FP1885" s="20"/>
    </row>
    <row r="1886" spans="1:172" x14ac:dyDescent="0.2">
      <c r="A1886" s="88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  <c r="FI1886" s="20"/>
      <c r="FJ1886" s="20"/>
      <c r="FK1886" s="20"/>
      <c r="FL1886" s="20"/>
      <c r="FM1886" s="20"/>
      <c r="FN1886" s="20"/>
      <c r="FO1886" s="20"/>
      <c r="FP1886" s="20"/>
    </row>
    <row r="1887" spans="1:172" x14ac:dyDescent="0.2">
      <c r="A1887" s="88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  <c r="FI1887" s="20"/>
      <c r="FJ1887" s="20"/>
      <c r="FK1887" s="20"/>
      <c r="FL1887" s="20"/>
      <c r="FM1887" s="20"/>
      <c r="FN1887" s="20"/>
      <c r="FO1887" s="20"/>
      <c r="FP1887" s="20"/>
    </row>
    <row r="1888" spans="1:172" x14ac:dyDescent="0.2">
      <c r="A1888" s="88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  <c r="FI1888" s="20"/>
      <c r="FJ1888" s="20"/>
      <c r="FK1888" s="20"/>
      <c r="FL1888" s="20"/>
      <c r="FM1888" s="20"/>
      <c r="FN1888" s="20"/>
      <c r="FO1888" s="20"/>
      <c r="FP1888" s="20"/>
    </row>
    <row r="1889" spans="1:172" x14ac:dyDescent="0.2">
      <c r="A1889" s="88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  <c r="FI1889" s="20"/>
      <c r="FJ1889" s="20"/>
      <c r="FK1889" s="20"/>
      <c r="FL1889" s="20"/>
      <c r="FM1889" s="20"/>
      <c r="FN1889" s="20"/>
      <c r="FO1889" s="20"/>
      <c r="FP1889" s="20"/>
    </row>
    <row r="1890" spans="1:172" x14ac:dyDescent="0.2">
      <c r="A1890" s="88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  <c r="FI1890" s="20"/>
      <c r="FJ1890" s="20"/>
      <c r="FK1890" s="20"/>
      <c r="FL1890" s="20"/>
      <c r="FM1890" s="20"/>
      <c r="FN1890" s="20"/>
      <c r="FO1890" s="20"/>
      <c r="FP1890" s="20"/>
    </row>
    <row r="1891" spans="1:172" x14ac:dyDescent="0.2">
      <c r="A1891" s="88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  <c r="FI1891" s="20"/>
      <c r="FJ1891" s="20"/>
      <c r="FK1891" s="20"/>
      <c r="FL1891" s="20"/>
      <c r="FM1891" s="20"/>
      <c r="FN1891" s="20"/>
      <c r="FO1891" s="20"/>
      <c r="FP1891" s="20"/>
    </row>
    <row r="1892" spans="1:172" x14ac:dyDescent="0.2">
      <c r="A1892" s="88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  <c r="FI1892" s="20"/>
      <c r="FJ1892" s="20"/>
      <c r="FK1892" s="20"/>
      <c r="FL1892" s="20"/>
      <c r="FM1892" s="20"/>
      <c r="FN1892" s="20"/>
      <c r="FO1892" s="20"/>
      <c r="FP1892" s="20"/>
    </row>
    <row r="1893" spans="1:172" x14ac:dyDescent="0.2">
      <c r="A1893" s="88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  <c r="FI1893" s="20"/>
      <c r="FJ1893" s="20"/>
      <c r="FK1893" s="20"/>
      <c r="FL1893" s="20"/>
      <c r="FM1893" s="20"/>
      <c r="FN1893" s="20"/>
      <c r="FO1893" s="20"/>
      <c r="FP1893" s="20"/>
    </row>
    <row r="1894" spans="1:172" x14ac:dyDescent="0.2">
      <c r="A1894" s="88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  <c r="FI1894" s="20"/>
      <c r="FJ1894" s="20"/>
      <c r="FK1894" s="20"/>
      <c r="FL1894" s="20"/>
      <c r="FM1894" s="20"/>
      <c r="FN1894" s="20"/>
      <c r="FO1894" s="20"/>
      <c r="FP1894" s="20"/>
    </row>
    <row r="1895" spans="1:172" x14ac:dyDescent="0.2">
      <c r="A1895" s="88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  <c r="FI1895" s="20"/>
      <c r="FJ1895" s="20"/>
      <c r="FK1895" s="20"/>
      <c r="FL1895" s="20"/>
      <c r="FM1895" s="20"/>
      <c r="FN1895" s="20"/>
      <c r="FO1895" s="20"/>
      <c r="FP1895" s="20"/>
    </row>
    <row r="1896" spans="1:172" x14ac:dyDescent="0.2">
      <c r="A1896" s="88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  <c r="FI1896" s="20"/>
      <c r="FJ1896" s="20"/>
      <c r="FK1896" s="20"/>
      <c r="FL1896" s="20"/>
      <c r="FM1896" s="20"/>
      <c r="FN1896" s="20"/>
      <c r="FO1896" s="20"/>
      <c r="FP1896" s="20"/>
    </row>
    <row r="1897" spans="1:172" x14ac:dyDescent="0.2">
      <c r="A1897" s="88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  <c r="FI1897" s="20"/>
      <c r="FJ1897" s="20"/>
      <c r="FK1897" s="20"/>
      <c r="FL1897" s="20"/>
      <c r="FM1897" s="20"/>
      <c r="FN1897" s="20"/>
      <c r="FO1897" s="20"/>
      <c r="FP1897" s="20"/>
    </row>
    <row r="1898" spans="1:172" x14ac:dyDescent="0.2">
      <c r="A1898" s="88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  <c r="FI1898" s="20"/>
      <c r="FJ1898" s="20"/>
      <c r="FK1898" s="20"/>
      <c r="FL1898" s="20"/>
      <c r="FM1898" s="20"/>
      <c r="FN1898" s="20"/>
      <c r="FO1898" s="20"/>
      <c r="FP1898" s="20"/>
    </row>
    <row r="1899" spans="1:172" x14ac:dyDescent="0.2">
      <c r="A1899" s="88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  <c r="FI1899" s="20"/>
      <c r="FJ1899" s="20"/>
      <c r="FK1899" s="20"/>
      <c r="FL1899" s="20"/>
      <c r="FM1899" s="20"/>
      <c r="FN1899" s="20"/>
      <c r="FO1899" s="20"/>
      <c r="FP1899" s="20"/>
    </row>
    <row r="1900" spans="1:172" x14ac:dyDescent="0.2">
      <c r="A1900" s="88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  <c r="FI1900" s="20"/>
      <c r="FJ1900" s="20"/>
      <c r="FK1900" s="20"/>
      <c r="FL1900" s="20"/>
      <c r="FM1900" s="20"/>
      <c r="FN1900" s="20"/>
      <c r="FO1900" s="20"/>
      <c r="FP1900" s="20"/>
    </row>
    <row r="1901" spans="1:172" x14ac:dyDescent="0.2">
      <c r="A1901" s="88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  <c r="FI1901" s="20"/>
      <c r="FJ1901" s="20"/>
      <c r="FK1901" s="20"/>
      <c r="FL1901" s="20"/>
      <c r="FM1901" s="20"/>
      <c r="FN1901" s="20"/>
      <c r="FO1901" s="20"/>
      <c r="FP1901" s="20"/>
    </row>
    <row r="1902" spans="1:172" x14ac:dyDescent="0.2">
      <c r="A1902" s="88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  <c r="FI1902" s="20"/>
      <c r="FJ1902" s="20"/>
      <c r="FK1902" s="20"/>
      <c r="FL1902" s="20"/>
      <c r="FM1902" s="20"/>
      <c r="FN1902" s="20"/>
      <c r="FO1902" s="20"/>
      <c r="FP1902" s="20"/>
    </row>
    <row r="1903" spans="1:172" x14ac:dyDescent="0.2">
      <c r="A1903" s="88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  <c r="FI1903" s="20"/>
      <c r="FJ1903" s="20"/>
      <c r="FK1903" s="20"/>
      <c r="FL1903" s="20"/>
      <c r="FM1903" s="20"/>
      <c r="FN1903" s="20"/>
      <c r="FO1903" s="20"/>
      <c r="FP1903" s="20"/>
    </row>
    <row r="1904" spans="1:172" x14ac:dyDescent="0.2">
      <c r="A1904" s="88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  <c r="FI1904" s="20"/>
      <c r="FJ1904" s="20"/>
      <c r="FK1904" s="20"/>
      <c r="FL1904" s="20"/>
      <c r="FM1904" s="20"/>
      <c r="FN1904" s="20"/>
      <c r="FO1904" s="20"/>
      <c r="FP1904" s="20"/>
    </row>
    <row r="1905" spans="1:172" x14ac:dyDescent="0.2">
      <c r="A1905" s="88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  <c r="FI1905" s="20"/>
      <c r="FJ1905" s="20"/>
      <c r="FK1905" s="20"/>
      <c r="FL1905" s="20"/>
      <c r="FM1905" s="20"/>
      <c r="FN1905" s="20"/>
      <c r="FO1905" s="20"/>
      <c r="FP1905" s="20"/>
    </row>
    <row r="1906" spans="1:172" x14ac:dyDescent="0.2">
      <c r="A1906" s="88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  <c r="FI1906" s="20"/>
      <c r="FJ1906" s="20"/>
      <c r="FK1906" s="20"/>
      <c r="FL1906" s="20"/>
      <c r="FM1906" s="20"/>
      <c r="FN1906" s="20"/>
      <c r="FO1906" s="20"/>
      <c r="FP1906" s="20"/>
    </row>
    <row r="1907" spans="1:172" x14ac:dyDescent="0.2">
      <c r="A1907" s="88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  <c r="FI1907" s="20"/>
      <c r="FJ1907" s="20"/>
      <c r="FK1907" s="20"/>
      <c r="FL1907" s="20"/>
      <c r="FM1907" s="20"/>
      <c r="FN1907" s="20"/>
      <c r="FO1907" s="20"/>
      <c r="FP1907" s="20"/>
    </row>
    <row r="1908" spans="1:172" x14ac:dyDescent="0.2">
      <c r="A1908" s="88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  <c r="FI1908" s="20"/>
      <c r="FJ1908" s="20"/>
      <c r="FK1908" s="20"/>
      <c r="FL1908" s="20"/>
      <c r="FM1908" s="20"/>
      <c r="FN1908" s="20"/>
      <c r="FO1908" s="20"/>
      <c r="FP1908" s="20"/>
    </row>
    <row r="1909" spans="1:172" x14ac:dyDescent="0.2">
      <c r="A1909" s="88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  <c r="FI1909" s="20"/>
      <c r="FJ1909" s="20"/>
      <c r="FK1909" s="20"/>
      <c r="FL1909" s="20"/>
      <c r="FM1909" s="20"/>
      <c r="FN1909" s="20"/>
      <c r="FO1909" s="20"/>
      <c r="FP1909" s="20"/>
    </row>
    <row r="1910" spans="1:172" x14ac:dyDescent="0.2">
      <c r="A1910" s="88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  <c r="FI1910" s="20"/>
      <c r="FJ1910" s="20"/>
      <c r="FK1910" s="20"/>
      <c r="FL1910" s="20"/>
      <c r="FM1910" s="20"/>
      <c r="FN1910" s="20"/>
      <c r="FO1910" s="20"/>
      <c r="FP1910" s="20"/>
    </row>
    <row r="1911" spans="1:172" x14ac:dyDescent="0.2">
      <c r="A1911" s="88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  <c r="FI1911" s="20"/>
      <c r="FJ1911" s="20"/>
      <c r="FK1911" s="20"/>
      <c r="FL1911" s="20"/>
      <c r="FM1911" s="20"/>
      <c r="FN1911" s="20"/>
      <c r="FO1911" s="20"/>
      <c r="FP1911" s="20"/>
    </row>
    <row r="1912" spans="1:172" x14ac:dyDescent="0.2">
      <c r="A1912" s="88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  <c r="FI1912" s="20"/>
      <c r="FJ1912" s="20"/>
      <c r="FK1912" s="20"/>
      <c r="FL1912" s="20"/>
      <c r="FM1912" s="20"/>
      <c r="FN1912" s="20"/>
      <c r="FO1912" s="20"/>
      <c r="FP1912" s="20"/>
    </row>
    <row r="1913" spans="1:172" x14ac:dyDescent="0.2">
      <c r="A1913" s="88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  <c r="FI1913" s="20"/>
      <c r="FJ1913" s="20"/>
      <c r="FK1913" s="20"/>
      <c r="FL1913" s="20"/>
      <c r="FM1913" s="20"/>
      <c r="FN1913" s="20"/>
      <c r="FO1913" s="20"/>
      <c r="FP1913" s="20"/>
    </row>
    <row r="1914" spans="1:172" x14ac:dyDescent="0.2">
      <c r="A1914" s="88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  <c r="FI1914" s="20"/>
      <c r="FJ1914" s="20"/>
      <c r="FK1914" s="20"/>
      <c r="FL1914" s="20"/>
      <c r="FM1914" s="20"/>
      <c r="FN1914" s="20"/>
      <c r="FO1914" s="20"/>
      <c r="FP1914" s="20"/>
    </row>
    <row r="1915" spans="1:172" x14ac:dyDescent="0.2">
      <c r="A1915" s="88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  <c r="FI1915" s="20"/>
      <c r="FJ1915" s="20"/>
      <c r="FK1915" s="20"/>
      <c r="FL1915" s="20"/>
      <c r="FM1915" s="20"/>
      <c r="FN1915" s="20"/>
      <c r="FO1915" s="20"/>
      <c r="FP1915" s="20"/>
    </row>
    <row r="1916" spans="1:172" x14ac:dyDescent="0.2">
      <c r="A1916" s="88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  <c r="FI1916" s="20"/>
      <c r="FJ1916" s="20"/>
      <c r="FK1916" s="20"/>
      <c r="FL1916" s="20"/>
      <c r="FM1916" s="20"/>
      <c r="FN1916" s="20"/>
      <c r="FO1916" s="20"/>
      <c r="FP1916" s="20"/>
    </row>
    <row r="1917" spans="1:172" x14ac:dyDescent="0.2">
      <c r="A1917" s="88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  <c r="FI1917" s="20"/>
      <c r="FJ1917" s="20"/>
      <c r="FK1917" s="20"/>
      <c r="FL1917" s="20"/>
      <c r="FM1917" s="20"/>
      <c r="FN1917" s="20"/>
      <c r="FO1917" s="20"/>
      <c r="FP1917" s="20"/>
    </row>
    <row r="1918" spans="1:172" x14ac:dyDescent="0.2">
      <c r="A1918" s="88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  <c r="FI1918" s="20"/>
      <c r="FJ1918" s="20"/>
      <c r="FK1918" s="20"/>
      <c r="FL1918" s="20"/>
      <c r="FM1918" s="20"/>
      <c r="FN1918" s="20"/>
      <c r="FO1918" s="20"/>
      <c r="FP1918" s="20"/>
    </row>
    <row r="1919" spans="1:172" x14ac:dyDescent="0.2">
      <c r="A1919" s="88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  <c r="FI1919" s="20"/>
      <c r="FJ1919" s="20"/>
      <c r="FK1919" s="20"/>
      <c r="FL1919" s="20"/>
      <c r="FM1919" s="20"/>
      <c r="FN1919" s="20"/>
      <c r="FO1919" s="20"/>
      <c r="FP1919" s="20"/>
    </row>
    <row r="1920" spans="1:172" x14ac:dyDescent="0.2">
      <c r="A1920" s="88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  <c r="FI1920" s="20"/>
      <c r="FJ1920" s="20"/>
      <c r="FK1920" s="20"/>
      <c r="FL1920" s="20"/>
      <c r="FM1920" s="20"/>
      <c r="FN1920" s="20"/>
      <c r="FO1920" s="20"/>
      <c r="FP1920" s="20"/>
    </row>
    <row r="1921" spans="1:172" x14ac:dyDescent="0.2">
      <c r="A1921" s="88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  <c r="FI1921" s="20"/>
      <c r="FJ1921" s="20"/>
      <c r="FK1921" s="20"/>
      <c r="FL1921" s="20"/>
      <c r="FM1921" s="20"/>
      <c r="FN1921" s="20"/>
      <c r="FO1921" s="20"/>
      <c r="FP1921" s="20"/>
    </row>
    <row r="1922" spans="1:172" x14ac:dyDescent="0.2">
      <c r="A1922" s="88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  <c r="FI1922" s="20"/>
      <c r="FJ1922" s="20"/>
      <c r="FK1922" s="20"/>
      <c r="FL1922" s="20"/>
      <c r="FM1922" s="20"/>
      <c r="FN1922" s="20"/>
      <c r="FO1922" s="20"/>
      <c r="FP1922" s="20"/>
    </row>
    <row r="1923" spans="1:172" x14ac:dyDescent="0.2">
      <c r="A1923" s="88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  <c r="FI1923" s="20"/>
      <c r="FJ1923" s="20"/>
      <c r="FK1923" s="20"/>
      <c r="FL1923" s="20"/>
      <c r="FM1923" s="20"/>
      <c r="FN1923" s="20"/>
      <c r="FO1923" s="20"/>
      <c r="FP1923" s="20"/>
    </row>
    <row r="1924" spans="1:172" x14ac:dyDescent="0.2">
      <c r="A1924" s="88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  <c r="FI1924" s="20"/>
      <c r="FJ1924" s="20"/>
      <c r="FK1924" s="20"/>
      <c r="FL1924" s="20"/>
      <c r="FM1924" s="20"/>
      <c r="FN1924" s="20"/>
      <c r="FO1924" s="20"/>
      <c r="FP1924" s="20"/>
    </row>
    <row r="1925" spans="1:172" x14ac:dyDescent="0.2">
      <c r="A1925" s="88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  <c r="FI1925" s="20"/>
      <c r="FJ1925" s="20"/>
      <c r="FK1925" s="20"/>
      <c r="FL1925" s="20"/>
      <c r="FM1925" s="20"/>
      <c r="FN1925" s="20"/>
      <c r="FO1925" s="20"/>
      <c r="FP1925" s="20"/>
    </row>
    <row r="1926" spans="1:172" x14ac:dyDescent="0.2">
      <c r="A1926" s="88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  <c r="FI1926" s="20"/>
      <c r="FJ1926" s="20"/>
      <c r="FK1926" s="20"/>
      <c r="FL1926" s="20"/>
      <c r="FM1926" s="20"/>
      <c r="FN1926" s="20"/>
      <c r="FO1926" s="20"/>
      <c r="FP1926" s="20"/>
    </row>
    <row r="1927" spans="1:172" x14ac:dyDescent="0.2">
      <c r="A1927" s="88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  <c r="FI1927" s="20"/>
      <c r="FJ1927" s="20"/>
      <c r="FK1927" s="20"/>
      <c r="FL1927" s="20"/>
      <c r="FM1927" s="20"/>
      <c r="FN1927" s="20"/>
      <c r="FO1927" s="20"/>
      <c r="FP1927" s="20"/>
    </row>
    <row r="1928" spans="1:172" x14ac:dyDescent="0.2">
      <c r="A1928" s="88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  <c r="FI1928" s="20"/>
      <c r="FJ1928" s="20"/>
      <c r="FK1928" s="20"/>
      <c r="FL1928" s="20"/>
      <c r="FM1928" s="20"/>
      <c r="FN1928" s="20"/>
      <c r="FO1928" s="20"/>
      <c r="FP1928" s="20"/>
    </row>
    <row r="1929" spans="1:172" x14ac:dyDescent="0.2">
      <c r="A1929" s="88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  <c r="FI1929" s="20"/>
      <c r="FJ1929" s="20"/>
      <c r="FK1929" s="20"/>
      <c r="FL1929" s="20"/>
      <c r="FM1929" s="20"/>
      <c r="FN1929" s="20"/>
      <c r="FO1929" s="20"/>
      <c r="FP1929" s="20"/>
    </row>
    <row r="1930" spans="1:172" x14ac:dyDescent="0.2">
      <c r="A1930" s="88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  <c r="FI1930" s="20"/>
      <c r="FJ1930" s="20"/>
      <c r="FK1930" s="20"/>
      <c r="FL1930" s="20"/>
      <c r="FM1930" s="20"/>
      <c r="FN1930" s="20"/>
      <c r="FO1930" s="20"/>
      <c r="FP1930" s="20"/>
    </row>
    <row r="1931" spans="1:172" x14ac:dyDescent="0.2">
      <c r="A1931" s="88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  <c r="FI1931" s="20"/>
      <c r="FJ1931" s="20"/>
      <c r="FK1931" s="20"/>
      <c r="FL1931" s="20"/>
      <c r="FM1931" s="20"/>
      <c r="FN1931" s="20"/>
      <c r="FO1931" s="20"/>
      <c r="FP1931" s="20"/>
    </row>
    <row r="1932" spans="1:172" x14ac:dyDescent="0.2">
      <c r="A1932" s="88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  <c r="FI1932" s="20"/>
      <c r="FJ1932" s="20"/>
      <c r="FK1932" s="20"/>
      <c r="FL1932" s="20"/>
      <c r="FM1932" s="20"/>
      <c r="FN1932" s="20"/>
      <c r="FO1932" s="20"/>
      <c r="FP1932" s="20"/>
    </row>
    <row r="1933" spans="1:172" x14ac:dyDescent="0.2">
      <c r="A1933" s="88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  <c r="FI1933" s="20"/>
      <c r="FJ1933" s="20"/>
      <c r="FK1933" s="20"/>
      <c r="FL1933" s="20"/>
      <c r="FM1933" s="20"/>
      <c r="FN1933" s="20"/>
      <c r="FO1933" s="20"/>
      <c r="FP1933" s="20"/>
    </row>
    <row r="1934" spans="1:172" x14ac:dyDescent="0.2">
      <c r="A1934" s="88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  <c r="FI1934" s="20"/>
      <c r="FJ1934" s="20"/>
      <c r="FK1934" s="20"/>
      <c r="FL1934" s="20"/>
      <c r="FM1934" s="20"/>
      <c r="FN1934" s="20"/>
      <c r="FO1934" s="20"/>
      <c r="FP1934" s="20"/>
    </row>
    <row r="1935" spans="1:172" x14ac:dyDescent="0.2">
      <c r="A1935" s="88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  <c r="FI1935" s="20"/>
      <c r="FJ1935" s="20"/>
      <c r="FK1935" s="20"/>
      <c r="FL1935" s="20"/>
      <c r="FM1935" s="20"/>
      <c r="FN1935" s="20"/>
      <c r="FO1935" s="20"/>
      <c r="FP1935" s="20"/>
    </row>
    <row r="1936" spans="1:172" x14ac:dyDescent="0.2">
      <c r="A1936" s="88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  <c r="FI1936" s="20"/>
      <c r="FJ1936" s="20"/>
      <c r="FK1936" s="20"/>
      <c r="FL1936" s="20"/>
      <c r="FM1936" s="20"/>
      <c r="FN1936" s="20"/>
      <c r="FO1936" s="20"/>
      <c r="FP1936" s="20"/>
    </row>
    <row r="1937" spans="1:172" x14ac:dyDescent="0.2">
      <c r="A1937" s="88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  <c r="FI1937" s="20"/>
      <c r="FJ1937" s="20"/>
      <c r="FK1937" s="20"/>
      <c r="FL1937" s="20"/>
      <c r="FM1937" s="20"/>
      <c r="FN1937" s="20"/>
      <c r="FO1937" s="20"/>
      <c r="FP1937" s="20"/>
    </row>
    <row r="1938" spans="1:172" x14ac:dyDescent="0.2">
      <c r="A1938" s="88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  <c r="FI1938" s="20"/>
      <c r="FJ1938" s="20"/>
      <c r="FK1938" s="20"/>
      <c r="FL1938" s="20"/>
      <c r="FM1938" s="20"/>
      <c r="FN1938" s="20"/>
      <c r="FO1938" s="20"/>
      <c r="FP1938" s="20"/>
    </row>
    <row r="1939" spans="1:172" x14ac:dyDescent="0.2">
      <c r="A1939" s="88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  <c r="FI1939" s="20"/>
      <c r="FJ1939" s="20"/>
      <c r="FK1939" s="20"/>
      <c r="FL1939" s="20"/>
      <c r="FM1939" s="20"/>
      <c r="FN1939" s="20"/>
      <c r="FO1939" s="20"/>
      <c r="FP1939" s="20"/>
    </row>
    <row r="1940" spans="1:172" x14ac:dyDescent="0.2">
      <c r="A1940" s="88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  <c r="FI1940" s="20"/>
      <c r="FJ1940" s="20"/>
      <c r="FK1940" s="20"/>
      <c r="FL1940" s="20"/>
      <c r="FM1940" s="20"/>
      <c r="FN1940" s="20"/>
      <c r="FO1940" s="20"/>
      <c r="FP1940" s="20"/>
    </row>
    <row r="1941" spans="1:172" x14ac:dyDescent="0.2">
      <c r="A1941" s="88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  <c r="FI1941" s="20"/>
      <c r="FJ1941" s="20"/>
      <c r="FK1941" s="20"/>
      <c r="FL1941" s="20"/>
      <c r="FM1941" s="20"/>
      <c r="FN1941" s="20"/>
      <c r="FO1941" s="20"/>
      <c r="FP1941" s="20"/>
    </row>
    <row r="1942" spans="1:172" x14ac:dyDescent="0.2">
      <c r="A1942" s="88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  <c r="FI1942" s="20"/>
      <c r="FJ1942" s="20"/>
      <c r="FK1942" s="20"/>
      <c r="FL1942" s="20"/>
      <c r="FM1942" s="20"/>
      <c r="FN1942" s="20"/>
      <c r="FO1942" s="20"/>
      <c r="FP1942" s="20"/>
    </row>
    <row r="1943" spans="1:172" x14ac:dyDescent="0.2">
      <c r="A1943" s="88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  <c r="FI1943" s="20"/>
      <c r="FJ1943" s="20"/>
      <c r="FK1943" s="20"/>
      <c r="FL1943" s="20"/>
      <c r="FM1943" s="20"/>
      <c r="FN1943" s="20"/>
      <c r="FO1943" s="20"/>
      <c r="FP1943" s="20"/>
    </row>
    <row r="1944" spans="1:172" x14ac:dyDescent="0.2">
      <c r="A1944" s="88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  <c r="FI1944" s="20"/>
      <c r="FJ1944" s="20"/>
      <c r="FK1944" s="20"/>
      <c r="FL1944" s="20"/>
      <c r="FM1944" s="20"/>
      <c r="FN1944" s="20"/>
      <c r="FO1944" s="20"/>
      <c r="FP1944" s="20"/>
    </row>
    <row r="1945" spans="1:172" x14ac:dyDescent="0.2">
      <c r="A1945" s="88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  <c r="FI1945" s="20"/>
      <c r="FJ1945" s="20"/>
      <c r="FK1945" s="20"/>
      <c r="FL1945" s="20"/>
      <c r="FM1945" s="20"/>
      <c r="FN1945" s="20"/>
      <c r="FO1945" s="20"/>
      <c r="FP1945" s="20"/>
    </row>
    <row r="1946" spans="1:172" x14ac:dyDescent="0.2">
      <c r="A1946" s="88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  <c r="FI1946" s="20"/>
      <c r="FJ1946" s="20"/>
      <c r="FK1946" s="20"/>
      <c r="FL1946" s="20"/>
      <c r="FM1946" s="20"/>
      <c r="FN1946" s="20"/>
      <c r="FO1946" s="20"/>
      <c r="FP1946" s="20"/>
    </row>
    <row r="1947" spans="1:172" x14ac:dyDescent="0.2">
      <c r="A1947" s="88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  <c r="FI1947" s="20"/>
      <c r="FJ1947" s="20"/>
      <c r="FK1947" s="20"/>
      <c r="FL1947" s="20"/>
      <c r="FM1947" s="20"/>
      <c r="FN1947" s="20"/>
      <c r="FO1947" s="20"/>
      <c r="FP1947" s="20"/>
    </row>
    <row r="1948" spans="1:172" x14ac:dyDescent="0.2">
      <c r="A1948" s="88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  <c r="FI1948" s="20"/>
      <c r="FJ1948" s="20"/>
      <c r="FK1948" s="20"/>
      <c r="FL1948" s="20"/>
      <c r="FM1948" s="20"/>
      <c r="FN1948" s="20"/>
      <c r="FO1948" s="20"/>
      <c r="FP1948" s="20"/>
    </row>
    <row r="1949" spans="1:172" x14ac:dyDescent="0.2">
      <c r="A1949" s="88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  <c r="FI1949" s="20"/>
      <c r="FJ1949" s="20"/>
      <c r="FK1949" s="20"/>
      <c r="FL1949" s="20"/>
      <c r="FM1949" s="20"/>
      <c r="FN1949" s="20"/>
      <c r="FO1949" s="20"/>
      <c r="FP1949" s="20"/>
    </row>
    <row r="1950" spans="1:172" x14ac:dyDescent="0.2">
      <c r="A1950" s="88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  <c r="FI1950" s="20"/>
      <c r="FJ1950" s="20"/>
      <c r="FK1950" s="20"/>
      <c r="FL1950" s="20"/>
      <c r="FM1950" s="20"/>
      <c r="FN1950" s="20"/>
      <c r="FO1950" s="20"/>
      <c r="FP1950" s="20"/>
    </row>
    <row r="1951" spans="1:172" x14ac:dyDescent="0.2">
      <c r="A1951" s="88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  <c r="FI1951" s="20"/>
      <c r="FJ1951" s="20"/>
      <c r="FK1951" s="20"/>
      <c r="FL1951" s="20"/>
      <c r="FM1951" s="20"/>
      <c r="FN1951" s="20"/>
      <c r="FO1951" s="20"/>
      <c r="FP1951" s="20"/>
    </row>
    <row r="1952" spans="1:172" x14ac:dyDescent="0.2">
      <c r="A1952" s="88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  <c r="FI1952" s="20"/>
      <c r="FJ1952" s="20"/>
      <c r="FK1952" s="20"/>
      <c r="FL1952" s="20"/>
      <c r="FM1952" s="20"/>
      <c r="FN1952" s="20"/>
      <c r="FO1952" s="20"/>
      <c r="FP1952" s="20"/>
    </row>
    <row r="1953" spans="1:172" x14ac:dyDescent="0.2">
      <c r="A1953" s="88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  <c r="FI1953" s="20"/>
      <c r="FJ1953" s="20"/>
      <c r="FK1953" s="20"/>
      <c r="FL1953" s="20"/>
      <c r="FM1953" s="20"/>
      <c r="FN1953" s="20"/>
      <c r="FO1953" s="20"/>
      <c r="FP1953" s="20"/>
    </row>
    <row r="1954" spans="1:172" x14ac:dyDescent="0.2">
      <c r="A1954" s="88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  <c r="FI1954" s="20"/>
      <c r="FJ1954" s="20"/>
      <c r="FK1954" s="20"/>
      <c r="FL1954" s="20"/>
      <c r="FM1954" s="20"/>
      <c r="FN1954" s="20"/>
      <c r="FO1954" s="20"/>
      <c r="FP1954" s="20"/>
    </row>
    <row r="1955" spans="1:172" x14ac:dyDescent="0.2">
      <c r="A1955" s="88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  <c r="FI1955" s="20"/>
      <c r="FJ1955" s="20"/>
      <c r="FK1955" s="20"/>
      <c r="FL1955" s="20"/>
      <c r="FM1955" s="20"/>
      <c r="FN1955" s="20"/>
      <c r="FO1955" s="20"/>
      <c r="FP1955" s="20"/>
    </row>
    <row r="1956" spans="1:172" x14ac:dyDescent="0.2">
      <c r="A1956" s="88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  <c r="FI1956" s="20"/>
      <c r="FJ1956" s="20"/>
      <c r="FK1956" s="20"/>
      <c r="FL1956" s="20"/>
      <c r="FM1956" s="20"/>
      <c r="FN1956" s="20"/>
      <c r="FO1956" s="20"/>
      <c r="FP1956" s="20"/>
    </row>
    <row r="1957" spans="1:172" x14ac:dyDescent="0.2">
      <c r="A1957" s="88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  <c r="FI1957" s="20"/>
      <c r="FJ1957" s="20"/>
      <c r="FK1957" s="20"/>
      <c r="FL1957" s="20"/>
      <c r="FM1957" s="20"/>
      <c r="FN1957" s="20"/>
      <c r="FO1957" s="20"/>
      <c r="FP1957" s="20"/>
    </row>
    <row r="1958" spans="1:172" x14ac:dyDescent="0.2">
      <c r="A1958" s="88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  <c r="FI1958" s="20"/>
      <c r="FJ1958" s="20"/>
      <c r="FK1958" s="20"/>
      <c r="FL1958" s="20"/>
      <c r="FM1958" s="20"/>
      <c r="FN1958" s="20"/>
      <c r="FO1958" s="20"/>
      <c r="FP1958" s="20"/>
    </row>
    <row r="1959" spans="1:172" x14ac:dyDescent="0.2">
      <c r="A1959" s="88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  <c r="FI1959" s="20"/>
      <c r="FJ1959" s="20"/>
      <c r="FK1959" s="20"/>
      <c r="FL1959" s="20"/>
      <c r="FM1959" s="20"/>
      <c r="FN1959" s="20"/>
      <c r="FO1959" s="20"/>
      <c r="FP1959" s="20"/>
    </row>
    <row r="1960" spans="1:172" x14ac:dyDescent="0.2">
      <c r="A1960" s="88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  <c r="FI1960" s="20"/>
      <c r="FJ1960" s="20"/>
      <c r="FK1960" s="20"/>
      <c r="FL1960" s="20"/>
      <c r="FM1960" s="20"/>
      <c r="FN1960" s="20"/>
      <c r="FO1960" s="20"/>
      <c r="FP1960" s="20"/>
    </row>
    <row r="1961" spans="1:172" x14ac:dyDescent="0.2">
      <c r="A1961" s="88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  <c r="FI1961" s="20"/>
      <c r="FJ1961" s="20"/>
      <c r="FK1961" s="20"/>
      <c r="FL1961" s="20"/>
      <c r="FM1961" s="20"/>
      <c r="FN1961" s="20"/>
      <c r="FO1961" s="20"/>
      <c r="FP1961" s="20"/>
    </row>
    <row r="1962" spans="1:172" x14ac:dyDescent="0.2">
      <c r="A1962" s="88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  <c r="FI1962" s="20"/>
      <c r="FJ1962" s="20"/>
      <c r="FK1962" s="20"/>
      <c r="FL1962" s="20"/>
      <c r="FM1962" s="20"/>
      <c r="FN1962" s="20"/>
      <c r="FO1962" s="20"/>
      <c r="FP1962" s="20"/>
    </row>
    <row r="1963" spans="1:172" x14ac:dyDescent="0.2">
      <c r="A1963" s="88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  <c r="FI1963" s="20"/>
      <c r="FJ1963" s="20"/>
      <c r="FK1963" s="20"/>
      <c r="FL1963" s="20"/>
      <c r="FM1963" s="20"/>
      <c r="FN1963" s="20"/>
      <c r="FO1963" s="20"/>
      <c r="FP1963" s="20"/>
    </row>
    <row r="1964" spans="1:172" x14ac:dyDescent="0.2">
      <c r="A1964" s="88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  <c r="FI1964" s="20"/>
      <c r="FJ1964" s="20"/>
      <c r="FK1964" s="20"/>
      <c r="FL1964" s="20"/>
      <c r="FM1964" s="20"/>
      <c r="FN1964" s="20"/>
      <c r="FO1964" s="20"/>
      <c r="FP1964" s="20"/>
    </row>
    <row r="1965" spans="1:172" x14ac:dyDescent="0.2">
      <c r="A1965" s="88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  <c r="FI1965" s="20"/>
      <c r="FJ1965" s="20"/>
      <c r="FK1965" s="20"/>
      <c r="FL1965" s="20"/>
      <c r="FM1965" s="20"/>
      <c r="FN1965" s="20"/>
      <c r="FO1965" s="20"/>
      <c r="FP1965" s="20"/>
    </row>
    <row r="1966" spans="1:172" x14ac:dyDescent="0.2">
      <c r="A1966" s="88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  <c r="FI1966" s="20"/>
      <c r="FJ1966" s="20"/>
      <c r="FK1966" s="20"/>
      <c r="FL1966" s="20"/>
      <c r="FM1966" s="20"/>
      <c r="FN1966" s="20"/>
      <c r="FO1966" s="20"/>
      <c r="FP1966" s="20"/>
    </row>
    <row r="1967" spans="1:172" x14ac:dyDescent="0.2">
      <c r="A1967" s="88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  <c r="FI1967" s="20"/>
      <c r="FJ1967" s="20"/>
      <c r="FK1967" s="20"/>
      <c r="FL1967" s="20"/>
      <c r="FM1967" s="20"/>
      <c r="FN1967" s="20"/>
      <c r="FO1967" s="20"/>
      <c r="FP1967" s="20"/>
    </row>
    <row r="1968" spans="1:172" x14ac:dyDescent="0.2">
      <c r="A1968" s="88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  <c r="FI1968" s="20"/>
      <c r="FJ1968" s="20"/>
      <c r="FK1968" s="20"/>
      <c r="FL1968" s="20"/>
      <c r="FM1968" s="20"/>
      <c r="FN1968" s="20"/>
      <c r="FO1968" s="20"/>
      <c r="FP1968" s="20"/>
    </row>
    <row r="1969" spans="1:172" x14ac:dyDescent="0.2">
      <c r="A1969" s="88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  <c r="FI1969" s="20"/>
      <c r="FJ1969" s="20"/>
      <c r="FK1969" s="20"/>
      <c r="FL1969" s="20"/>
      <c r="FM1969" s="20"/>
      <c r="FN1969" s="20"/>
      <c r="FO1969" s="20"/>
      <c r="FP1969" s="20"/>
    </row>
    <row r="1970" spans="1:172" x14ac:dyDescent="0.2">
      <c r="A1970" s="88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  <c r="FI1970" s="20"/>
      <c r="FJ1970" s="20"/>
      <c r="FK1970" s="20"/>
      <c r="FL1970" s="20"/>
      <c r="FM1970" s="20"/>
      <c r="FN1970" s="20"/>
      <c r="FO1970" s="20"/>
      <c r="FP1970" s="20"/>
    </row>
    <row r="1971" spans="1:172" x14ac:dyDescent="0.2">
      <c r="A1971" s="88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  <c r="FI1971" s="20"/>
      <c r="FJ1971" s="20"/>
      <c r="FK1971" s="20"/>
      <c r="FL1971" s="20"/>
      <c r="FM1971" s="20"/>
      <c r="FN1971" s="20"/>
      <c r="FO1971" s="20"/>
      <c r="FP1971" s="20"/>
    </row>
    <row r="1972" spans="1:172" x14ac:dyDescent="0.2">
      <c r="A1972" s="88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  <c r="FI1972" s="20"/>
      <c r="FJ1972" s="20"/>
      <c r="FK1972" s="20"/>
      <c r="FL1972" s="20"/>
      <c r="FM1972" s="20"/>
      <c r="FN1972" s="20"/>
      <c r="FO1972" s="20"/>
      <c r="FP1972" s="20"/>
    </row>
    <row r="1973" spans="1:172" x14ac:dyDescent="0.2">
      <c r="A1973" s="88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  <c r="FI1973" s="20"/>
      <c r="FJ1973" s="20"/>
      <c r="FK1973" s="20"/>
      <c r="FL1973" s="20"/>
      <c r="FM1973" s="20"/>
      <c r="FN1973" s="20"/>
      <c r="FO1973" s="20"/>
      <c r="FP1973" s="20"/>
    </row>
    <row r="1974" spans="1:172" x14ac:dyDescent="0.2">
      <c r="A1974" s="88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  <c r="FI1974" s="20"/>
      <c r="FJ1974" s="20"/>
      <c r="FK1974" s="20"/>
      <c r="FL1974" s="20"/>
      <c r="FM1974" s="20"/>
      <c r="FN1974" s="20"/>
      <c r="FO1974" s="20"/>
      <c r="FP1974" s="20"/>
    </row>
    <row r="1975" spans="1:172" x14ac:dyDescent="0.2">
      <c r="A1975" s="88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  <c r="FI1975" s="20"/>
      <c r="FJ1975" s="20"/>
      <c r="FK1975" s="20"/>
      <c r="FL1975" s="20"/>
      <c r="FM1975" s="20"/>
      <c r="FN1975" s="20"/>
      <c r="FO1975" s="20"/>
      <c r="FP1975" s="20"/>
    </row>
    <row r="1976" spans="1:172" x14ac:dyDescent="0.2">
      <c r="A1976" s="88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  <c r="FI1976" s="20"/>
      <c r="FJ1976" s="20"/>
      <c r="FK1976" s="20"/>
      <c r="FL1976" s="20"/>
      <c r="FM1976" s="20"/>
      <c r="FN1976" s="20"/>
      <c r="FO1976" s="20"/>
      <c r="FP1976" s="20"/>
    </row>
    <row r="1977" spans="1:172" x14ac:dyDescent="0.2">
      <c r="A1977" s="88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  <c r="FI1977" s="20"/>
      <c r="FJ1977" s="20"/>
      <c r="FK1977" s="20"/>
      <c r="FL1977" s="20"/>
      <c r="FM1977" s="20"/>
      <c r="FN1977" s="20"/>
      <c r="FO1977" s="20"/>
      <c r="FP1977" s="20"/>
    </row>
    <row r="1978" spans="1:172" x14ac:dyDescent="0.2">
      <c r="A1978" s="88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  <c r="FI1978" s="20"/>
      <c r="FJ1978" s="20"/>
      <c r="FK1978" s="20"/>
      <c r="FL1978" s="20"/>
      <c r="FM1978" s="20"/>
      <c r="FN1978" s="20"/>
      <c r="FO1978" s="20"/>
      <c r="FP1978" s="20"/>
    </row>
    <row r="1979" spans="1:172" x14ac:dyDescent="0.2">
      <c r="A1979" s="88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  <c r="FI1979" s="20"/>
      <c r="FJ1979" s="20"/>
      <c r="FK1979" s="20"/>
      <c r="FL1979" s="20"/>
      <c r="FM1979" s="20"/>
      <c r="FN1979" s="20"/>
      <c r="FO1979" s="20"/>
      <c r="FP1979" s="20"/>
    </row>
    <row r="1980" spans="1:172" x14ac:dyDescent="0.2">
      <c r="A1980" s="88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  <c r="FI1980" s="20"/>
      <c r="FJ1980" s="20"/>
      <c r="FK1980" s="20"/>
      <c r="FL1980" s="20"/>
      <c r="FM1980" s="20"/>
      <c r="FN1980" s="20"/>
      <c r="FO1980" s="20"/>
      <c r="FP1980" s="20"/>
    </row>
    <row r="1981" spans="1:172" x14ac:dyDescent="0.2">
      <c r="A1981" s="88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  <c r="FI1981" s="20"/>
      <c r="FJ1981" s="20"/>
      <c r="FK1981" s="20"/>
      <c r="FL1981" s="20"/>
      <c r="FM1981" s="20"/>
      <c r="FN1981" s="20"/>
      <c r="FO1981" s="20"/>
      <c r="FP1981" s="20"/>
    </row>
    <row r="1982" spans="1:172" x14ac:dyDescent="0.2">
      <c r="A1982" s="88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  <c r="FI1982" s="20"/>
      <c r="FJ1982" s="20"/>
      <c r="FK1982" s="20"/>
      <c r="FL1982" s="20"/>
      <c r="FM1982" s="20"/>
      <c r="FN1982" s="20"/>
      <c r="FO1982" s="20"/>
      <c r="FP1982" s="20"/>
    </row>
    <row r="1983" spans="1:172" x14ac:dyDescent="0.2">
      <c r="A1983" s="88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  <c r="FI1983" s="20"/>
      <c r="FJ1983" s="20"/>
      <c r="FK1983" s="20"/>
      <c r="FL1983" s="20"/>
      <c r="FM1983" s="20"/>
      <c r="FN1983" s="20"/>
      <c r="FO1983" s="20"/>
      <c r="FP1983" s="20"/>
    </row>
    <row r="1984" spans="1:172" x14ac:dyDescent="0.2">
      <c r="A1984" s="88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  <c r="FI1984" s="20"/>
      <c r="FJ1984" s="20"/>
      <c r="FK1984" s="20"/>
      <c r="FL1984" s="20"/>
      <c r="FM1984" s="20"/>
      <c r="FN1984" s="20"/>
      <c r="FO1984" s="20"/>
      <c r="FP1984" s="20"/>
    </row>
    <row r="1985" spans="1:172" x14ac:dyDescent="0.2">
      <c r="A1985" s="88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  <c r="FI1985" s="20"/>
      <c r="FJ1985" s="20"/>
      <c r="FK1985" s="20"/>
      <c r="FL1985" s="20"/>
      <c r="FM1985" s="20"/>
      <c r="FN1985" s="20"/>
      <c r="FO1985" s="20"/>
      <c r="FP1985" s="20"/>
    </row>
    <row r="1986" spans="1:172" x14ac:dyDescent="0.2">
      <c r="A1986" s="88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  <c r="FI1986" s="20"/>
      <c r="FJ1986" s="20"/>
      <c r="FK1986" s="20"/>
      <c r="FL1986" s="20"/>
      <c r="FM1986" s="20"/>
      <c r="FN1986" s="20"/>
      <c r="FO1986" s="20"/>
      <c r="FP1986" s="20"/>
    </row>
    <row r="1987" spans="1:172" x14ac:dyDescent="0.2">
      <c r="A1987" s="88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  <c r="FI1987" s="20"/>
      <c r="FJ1987" s="20"/>
      <c r="FK1987" s="20"/>
      <c r="FL1987" s="20"/>
      <c r="FM1987" s="20"/>
      <c r="FN1987" s="20"/>
      <c r="FO1987" s="20"/>
      <c r="FP1987" s="20"/>
    </row>
    <row r="1988" spans="1:172" x14ac:dyDescent="0.2">
      <c r="A1988" s="88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  <c r="FI1988" s="20"/>
      <c r="FJ1988" s="20"/>
      <c r="FK1988" s="20"/>
      <c r="FL1988" s="20"/>
      <c r="FM1988" s="20"/>
      <c r="FN1988" s="20"/>
      <c r="FO1988" s="20"/>
      <c r="FP1988" s="20"/>
    </row>
    <row r="1989" spans="1:172" x14ac:dyDescent="0.2">
      <c r="A1989" s="88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  <c r="FI1989" s="20"/>
      <c r="FJ1989" s="20"/>
      <c r="FK1989" s="20"/>
      <c r="FL1989" s="20"/>
      <c r="FM1989" s="20"/>
      <c r="FN1989" s="20"/>
      <c r="FO1989" s="20"/>
      <c r="FP1989" s="20"/>
    </row>
    <row r="1990" spans="1:172" x14ac:dyDescent="0.2">
      <c r="A1990" s="88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  <c r="FI1990" s="20"/>
      <c r="FJ1990" s="20"/>
      <c r="FK1990" s="20"/>
      <c r="FL1990" s="20"/>
      <c r="FM1990" s="20"/>
      <c r="FN1990" s="20"/>
      <c r="FO1990" s="20"/>
      <c r="FP1990" s="20"/>
    </row>
    <row r="1991" spans="1:172" x14ac:dyDescent="0.2">
      <c r="A1991" s="88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  <c r="FI1991" s="20"/>
      <c r="FJ1991" s="20"/>
      <c r="FK1991" s="20"/>
      <c r="FL1991" s="20"/>
      <c r="FM1991" s="20"/>
      <c r="FN1991" s="20"/>
      <c r="FO1991" s="20"/>
      <c r="FP1991" s="20"/>
    </row>
    <row r="1992" spans="1:172" x14ac:dyDescent="0.2">
      <c r="A1992" s="88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  <c r="FI1992" s="20"/>
      <c r="FJ1992" s="20"/>
      <c r="FK1992" s="20"/>
      <c r="FL1992" s="20"/>
      <c r="FM1992" s="20"/>
      <c r="FN1992" s="20"/>
      <c r="FO1992" s="20"/>
      <c r="FP1992" s="20"/>
    </row>
    <row r="1993" spans="1:172" x14ac:dyDescent="0.2">
      <c r="A1993" s="88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  <c r="FI1993" s="20"/>
      <c r="FJ1993" s="20"/>
      <c r="FK1993" s="20"/>
      <c r="FL1993" s="20"/>
      <c r="FM1993" s="20"/>
      <c r="FN1993" s="20"/>
      <c r="FO1993" s="20"/>
      <c r="FP1993" s="20"/>
    </row>
    <row r="1994" spans="1:172" x14ac:dyDescent="0.2">
      <c r="A1994" s="88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  <c r="FI1994" s="20"/>
      <c r="FJ1994" s="20"/>
      <c r="FK1994" s="20"/>
      <c r="FL1994" s="20"/>
      <c r="FM1994" s="20"/>
      <c r="FN1994" s="20"/>
      <c r="FO1994" s="20"/>
      <c r="FP1994" s="20"/>
    </row>
    <row r="1995" spans="1:172" x14ac:dyDescent="0.2">
      <c r="A1995" s="88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  <c r="FI1995" s="20"/>
      <c r="FJ1995" s="20"/>
      <c r="FK1995" s="20"/>
      <c r="FL1995" s="20"/>
      <c r="FM1995" s="20"/>
      <c r="FN1995" s="20"/>
      <c r="FO1995" s="20"/>
      <c r="FP1995" s="20"/>
    </row>
    <row r="1996" spans="1:172" x14ac:dyDescent="0.2">
      <c r="A1996" s="88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  <c r="FI1996" s="20"/>
      <c r="FJ1996" s="20"/>
      <c r="FK1996" s="20"/>
      <c r="FL1996" s="20"/>
      <c r="FM1996" s="20"/>
      <c r="FN1996" s="20"/>
      <c r="FO1996" s="20"/>
      <c r="FP1996" s="20"/>
    </row>
    <row r="1997" spans="1:172" x14ac:dyDescent="0.2">
      <c r="A1997" s="88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  <c r="FI1997" s="20"/>
      <c r="FJ1997" s="20"/>
      <c r="FK1997" s="20"/>
      <c r="FL1997" s="20"/>
      <c r="FM1997" s="20"/>
      <c r="FN1997" s="20"/>
      <c r="FO1997" s="20"/>
      <c r="FP1997" s="20"/>
    </row>
    <row r="1998" spans="1:172" x14ac:dyDescent="0.2">
      <c r="A1998" s="88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  <c r="FI1998" s="20"/>
      <c r="FJ1998" s="20"/>
      <c r="FK1998" s="20"/>
      <c r="FL1998" s="20"/>
      <c r="FM1998" s="20"/>
      <c r="FN1998" s="20"/>
      <c r="FO1998" s="20"/>
      <c r="FP1998" s="20"/>
    </row>
    <row r="1999" spans="1:172" x14ac:dyDescent="0.2">
      <c r="A1999" s="88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  <c r="FI1999" s="20"/>
      <c r="FJ1999" s="20"/>
      <c r="FK1999" s="20"/>
      <c r="FL1999" s="20"/>
      <c r="FM1999" s="20"/>
      <c r="FN1999" s="20"/>
      <c r="FO1999" s="20"/>
      <c r="FP1999" s="20"/>
    </row>
    <row r="2000" spans="1:172" x14ac:dyDescent="0.2">
      <c r="A2000" s="88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  <c r="FI2000" s="20"/>
      <c r="FJ2000" s="20"/>
      <c r="FK2000" s="20"/>
      <c r="FL2000" s="20"/>
      <c r="FM2000" s="20"/>
      <c r="FN2000" s="20"/>
      <c r="FO2000" s="20"/>
      <c r="FP2000" s="20"/>
    </row>
    <row r="2001" spans="1:172" x14ac:dyDescent="0.2">
      <c r="A2001" s="88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  <c r="FI2001" s="20"/>
      <c r="FJ2001" s="20"/>
      <c r="FK2001" s="20"/>
      <c r="FL2001" s="20"/>
      <c r="FM2001" s="20"/>
      <c r="FN2001" s="20"/>
      <c r="FO2001" s="20"/>
      <c r="FP2001" s="20"/>
    </row>
    <row r="2002" spans="1:172" x14ac:dyDescent="0.2">
      <c r="A2002" s="88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  <c r="FI2002" s="20"/>
      <c r="FJ2002" s="20"/>
      <c r="FK2002" s="20"/>
      <c r="FL2002" s="20"/>
      <c r="FM2002" s="20"/>
      <c r="FN2002" s="20"/>
      <c r="FO2002" s="20"/>
      <c r="FP2002" s="20"/>
    </row>
    <row r="2003" spans="1:172" x14ac:dyDescent="0.2">
      <c r="A2003" s="88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  <c r="FI2003" s="20"/>
      <c r="FJ2003" s="20"/>
      <c r="FK2003" s="20"/>
      <c r="FL2003" s="20"/>
      <c r="FM2003" s="20"/>
      <c r="FN2003" s="20"/>
      <c r="FO2003" s="20"/>
      <c r="FP2003" s="20"/>
    </row>
    <row r="2004" spans="1:172" x14ac:dyDescent="0.2">
      <c r="A2004" s="88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  <c r="FI2004" s="20"/>
      <c r="FJ2004" s="20"/>
      <c r="FK2004" s="20"/>
      <c r="FL2004" s="20"/>
      <c r="FM2004" s="20"/>
      <c r="FN2004" s="20"/>
      <c r="FO2004" s="20"/>
      <c r="FP2004" s="20"/>
    </row>
    <row r="2005" spans="1:172" x14ac:dyDescent="0.2">
      <c r="A2005" s="88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  <c r="FI2005" s="20"/>
      <c r="FJ2005" s="20"/>
      <c r="FK2005" s="20"/>
      <c r="FL2005" s="20"/>
      <c r="FM2005" s="20"/>
      <c r="FN2005" s="20"/>
      <c r="FO2005" s="20"/>
      <c r="FP2005" s="20"/>
    </row>
    <row r="2006" spans="1:172" x14ac:dyDescent="0.2">
      <c r="A2006" s="88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  <c r="FI2006" s="20"/>
      <c r="FJ2006" s="20"/>
      <c r="FK2006" s="20"/>
      <c r="FL2006" s="20"/>
      <c r="FM2006" s="20"/>
      <c r="FN2006" s="20"/>
      <c r="FO2006" s="20"/>
      <c r="FP2006" s="20"/>
    </row>
    <row r="2007" spans="1:172" x14ac:dyDescent="0.2">
      <c r="A2007" s="88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  <c r="FI2007" s="20"/>
      <c r="FJ2007" s="20"/>
      <c r="FK2007" s="20"/>
      <c r="FL2007" s="20"/>
      <c r="FM2007" s="20"/>
      <c r="FN2007" s="20"/>
      <c r="FO2007" s="20"/>
      <c r="FP2007" s="20"/>
    </row>
    <row r="2008" spans="1:172" x14ac:dyDescent="0.2">
      <c r="A2008" s="88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  <c r="FI2008" s="20"/>
      <c r="FJ2008" s="20"/>
      <c r="FK2008" s="20"/>
      <c r="FL2008" s="20"/>
      <c r="FM2008" s="20"/>
      <c r="FN2008" s="20"/>
      <c r="FO2008" s="20"/>
      <c r="FP2008" s="20"/>
    </row>
    <row r="2009" spans="1:172" x14ac:dyDescent="0.2">
      <c r="A2009" s="88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  <c r="FI2009" s="20"/>
      <c r="FJ2009" s="20"/>
      <c r="FK2009" s="20"/>
      <c r="FL2009" s="20"/>
      <c r="FM2009" s="20"/>
      <c r="FN2009" s="20"/>
      <c r="FO2009" s="20"/>
      <c r="FP2009" s="20"/>
    </row>
    <row r="2010" spans="1:172" x14ac:dyDescent="0.2">
      <c r="A2010" s="88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  <c r="FI2010" s="20"/>
      <c r="FJ2010" s="20"/>
      <c r="FK2010" s="20"/>
      <c r="FL2010" s="20"/>
      <c r="FM2010" s="20"/>
      <c r="FN2010" s="20"/>
      <c r="FO2010" s="20"/>
      <c r="FP2010" s="20"/>
    </row>
    <row r="2011" spans="1:172" x14ac:dyDescent="0.2">
      <c r="A2011" s="88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  <c r="FI2011" s="20"/>
      <c r="FJ2011" s="20"/>
      <c r="FK2011" s="20"/>
      <c r="FL2011" s="20"/>
      <c r="FM2011" s="20"/>
      <c r="FN2011" s="20"/>
      <c r="FO2011" s="20"/>
      <c r="FP2011" s="20"/>
    </row>
    <row r="2012" spans="1:172" x14ac:dyDescent="0.2">
      <c r="A2012" s="88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  <c r="FI2012" s="20"/>
      <c r="FJ2012" s="20"/>
      <c r="FK2012" s="20"/>
      <c r="FL2012" s="20"/>
      <c r="FM2012" s="20"/>
      <c r="FN2012" s="20"/>
      <c r="FO2012" s="20"/>
      <c r="FP2012" s="20"/>
    </row>
    <row r="2013" spans="1:172" x14ac:dyDescent="0.2">
      <c r="A2013" s="88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  <c r="FI2013" s="20"/>
      <c r="FJ2013" s="20"/>
      <c r="FK2013" s="20"/>
      <c r="FL2013" s="20"/>
      <c r="FM2013" s="20"/>
      <c r="FN2013" s="20"/>
      <c r="FO2013" s="20"/>
      <c r="FP2013" s="20"/>
    </row>
    <row r="2014" spans="1:172" x14ac:dyDescent="0.2">
      <c r="A2014" s="88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  <c r="FI2014" s="20"/>
      <c r="FJ2014" s="20"/>
      <c r="FK2014" s="20"/>
      <c r="FL2014" s="20"/>
      <c r="FM2014" s="20"/>
      <c r="FN2014" s="20"/>
      <c r="FO2014" s="20"/>
      <c r="FP2014" s="20"/>
    </row>
    <row r="2015" spans="1:172" x14ac:dyDescent="0.2">
      <c r="A2015" s="88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  <c r="FI2015" s="20"/>
      <c r="FJ2015" s="20"/>
      <c r="FK2015" s="20"/>
      <c r="FL2015" s="20"/>
      <c r="FM2015" s="20"/>
      <c r="FN2015" s="20"/>
      <c r="FO2015" s="20"/>
      <c r="FP2015" s="20"/>
    </row>
    <row r="2016" spans="1:172" x14ac:dyDescent="0.2">
      <c r="A2016" s="88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  <c r="FI2016" s="20"/>
      <c r="FJ2016" s="20"/>
      <c r="FK2016" s="20"/>
      <c r="FL2016" s="20"/>
      <c r="FM2016" s="20"/>
      <c r="FN2016" s="20"/>
      <c r="FO2016" s="20"/>
      <c r="FP2016" s="20"/>
    </row>
    <row r="2017" spans="1:172" x14ac:dyDescent="0.2">
      <c r="A2017" s="88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  <c r="FI2017" s="20"/>
      <c r="FJ2017" s="20"/>
      <c r="FK2017" s="20"/>
      <c r="FL2017" s="20"/>
      <c r="FM2017" s="20"/>
      <c r="FN2017" s="20"/>
      <c r="FO2017" s="20"/>
      <c r="FP2017" s="20"/>
    </row>
    <row r="2018" spans="1:172" x14ac:dyDescent="0.2">
      <c r="A2018" s="88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  <c r="FI2018" s="20"/>
      <c r="FJ2018" s="20"/>
      <c r="FK2018" s="20"/>
      <c r="FL2018" s="20"/>
      <c r="FM2018" s="20"/>
      <c r="FN2018" s="20"/>
      <c r="FO2018" s="20"/>
      <c r="FP2018" s="20"/>
    </row>
    <row r="2019" spans="1:172" x14ac:dyDescent="0.2">
      <c r="A2019" s="88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  <c r="FI2019" s="20"/>
      <c r="FJ2019" s="20"/>
      <c r="FK2019" s="20"/>
      <c r="FL2019" s="20"/>
      <c r="FM2019" s="20"/>
      <c r="FN2019" s="20"/>
      <c r="FO2019" s="20"/>
      <c r="FP2019" s="20"/>
    </row>
    <row r="2020" spans="1:172" x14ac:dyDescent="0.2">
      <c r="A2020" s="88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  <c r="FI2020" s="20"/>
      <c r="FJ2020" s="20"/>
      <c r="FK2020" s="20"/>
      <c r="FL2020" s="20"/>
      <c r="FM2020" s="20"/>
      <c r="FN2020" s="20"/>
      <c r="FO2020" s="20"/>
      <c r="FP2020" s="20"/>
    </row>
    <row r="2021" spans="1:172" x14ac:dyDescent="0.2">
      <c r="A2021" s="88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  <c r="FI2021" s="20"/>
      <c r="FJ2021" s="20"/>
      <c r="FK2021" s="20"/>
      <c r="FL2021" s="20"/>
      <c r="FM2021" s="20"/>
      <c r="FN2021" s="20"/>
      <c r="FO2021" s="20"/>
      <c r="FP2021" s="20"/>
    </row>
    <row r="2022" spans="1:172" x14ac:dyDescent="0.2">
      <c r="A2022" s="88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  <c r="FI2022" s="20"/>
      <c r="FJ2022" s="20"/>
      <c r="FK2022" s="20"/>
      <c r="FL2022" s="20"/>
      <c r="FM2022" s="20"/>
      <c r="FN2022" s="20"/>
      <c r="FO2022" s="20"/>
      <c r="FP2022" s="20"/>
    </row>
    <row r="2023" spans="1:172" x14ac:dyDescent="0.2">
      <c r="A2023" s="88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  <c r="FI2023" s="20"/>
      <c r="FJ2023" s="20"/>
      <c r="FK2023" s="20"/>
      <c r="FL2023" s="20"/>
      <c r="FM2023" s="20"/>
      <c r="FN2023" s="20"/>
      <c r="FO2023" s="20"/>
      <c r="FP2023" s="20"/>
    </row>
    <row r="2024" spans="1:172" x14ac:dyDescent="0.2">
      <c r="A2024" s="88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  <c r="FI2024" s="20"/>
      <c r="FJ2024" s="20"/>
      <c r="FK2024" s="20"/>
      <c r="FL2024" s="20"/>
      <c r="FM2024" s="20"/>
      <c r="FN2024" s="20"/>
      <c r="FO2024" s="20"/>
      <c r="FP2024" s="20"/>
    </row>
    <row r="2025" spans="1:172" x14ac:dyDescent="0.2">
      <c r="A2025" s="88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  <c r="FI2025" s="20"/>
      <c r="FJ2025" s="20"/>
      <c r="FK2025" s="20"/>
      <c r="FL2025" s="20"/>
      <c r="FM2025" s="20"/>
      <c r="FN2025" s="20"/>
      <c r="FO2025" s="20"/>
      <c r="FP2025" s="20"/>
    </row>
    <row r="2026" spans="1:172" x14ac:dyDescent="0.2">
      <c r="A2026" s="88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  <c r="FI2026" s="20"/>
      <c r="FJ2026" s="20"/>
      <c r="FK2026" s="20"/>
      <c r="FL2026" s="20"/>
      <c r="FM2026" s="20"/>
      <c r="FN2026" s="20"/>
      <c r="FO2026" s="20"/>
      <c r="FP2026" s="20"/>
    </row>
    <row r="2027" spans="1:172" x14ac:dyDescent="0.2">
      <c r="A2027" s="88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  <c r="FI2027" s="20"/>
      <c r="FJ2027" s="20"/>
      <c r="FK2027" s="20"/>
      <c r="FL2027" s="20"/>
      <c r="FM2027" s="20"/>
      <c r="FN2027" s="20"/>
      <c r="FO2027" s="20"/>
      <c r="FP2027" s="20"/>
    </row>
    <row r="2028" spans="1:172" x14ac:dyDescent="0.2">
      <c r="A2028" s="88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  <c r="FI2028" s="20"/>
      <c r="FJ2028" s="20"/>
      <c r="FK2028" s="20"/>
      <c r="FL2028" s="20"/>
      <c r="FM2028" s="20"/>
      <c r="FN2028" s="20"/>
      <c r="FO2028" s="20"/>
      <c r="FP2028" s="20"/>
    </row>
    <row r="2029" spans="1:172" x14ac:dyDescent="0.2">
      <c r="A2029" s="88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  <c r="FI2029" s="20"/>
      <c r="FJ2029" s="20"/>
      <c r="FK2029" s="20"/>
      <c r="FL2029" s="20"/>
      <c r="FM2029" s="20"/>
      <c r="FN2029" s="20"/>
      <c r="FO2029" s="20"/>
      <c r="FP2029" s="20"/>
    </row>
    <row r="2030" spans="1:172" x14ac:dyDescent="0.2">
      <c r="A2030" s="88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  <c r="FI2030" s="20"/>
      <c r="FJ2030" s="20"/>
      <c r="FK2030" s="20"/>
      <c r="FL2030" s="20"/>
      <c r="FM2030" s="20"/>
      <c r="FN2030" s="20"/>
      <c r="FO2030" s="20"/>
      <c r="FP2030" s="20"/>
    </row>
    <row r="2031" spans="1:172" x14ac:dyDescent="0.2">
      <c r="A2031" s="88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  <c r="FI2031" s="20"/>
      <c r="FJ2031" s="20"/>
      <c r="FK2031" s="20"/>
      <c r="FL2031" s="20"/>
      <c r="FM2031" s="20"/>
      <c r="FN2031" s="20"/>
      <c r="FO2031" s="20"/>
      <c r="FP2031" s="20"/>
    </row>
    <row r="2032" spans="1:172" x14ac:dyDescent="0.2">
      <c r="A2032" s="88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  <c r="FI2032" s="20"/>
      <c r="FJ2032" s="20"/>
      <c r="FK2032" s="20"/>
      <c r="FL2032" s="20"/>
      <c r="FM2032" s="20"/>
      <c r="FN2032" s="20"/>
      <c r="FO2032" s="20"/>
      <c r="FP2032" s="20"/>
    </row>
    <row r="2033" spans="1:172" x14ac:dyDescent="0.2">
      <c r="A2033" s="88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  <c r="FI2033" s="20"/>
      <c r="FJ2033" s="20"/>
      <c r="FK2033" s="20"/>
      <c r="FL2033" s="20"/>
      <c r="FM2033" s="20"/>
      <c r="FN2033" s="20"/>
      <c r="FO2033" s="20"/>
      <c r="FP2033" s="20"/>
    </row>
    <row r="2034" spans="1:172" x14ac:dyDescent="0.2">
      <c r="A2034" s="88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  <c r="FI2034" s="20"/>
      <c r="FJ2034" s="20"/>
      <c r="FK2034" s="20"/>
      <c r="FL2034" s="20"/>
      <c r="FM2034" s="20"/>
      <c r="FN2034" s="20"/>
      <c r="FO2034" s="20"/>
      <c r="FP2034" s="20"/>
    </row>
    <row r="2035" spans="1:172" x14ac:dyDescent="0.2">
      <c r="A2035" s="88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  <c r="FI2035" s="20"/>
      <c r="FJ2035" s="20"/>
      <c r="FK2035" s="20"/>
      <c r="FL2035" s="20"/>
      <c r="FM2035" s="20"/>
      <c r="FN2035" s="20"/>
      <c r="FO2035" s="20"/>
      <c r="FP2035" s="20"/>
    </row>
    <row r="2036" spans="1:172" x14ac:dyDescent="0.2">
      <c r="A2036" s="88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  <c r="FI2036" s="20"/>
      <c r="FJ2036" s="20"/>
      <c r="FK2036" s="20"/>
      <c r="FL2036" s="20"/>
      <c r="FM2036" s="20"/>
      <c r="FN2036" s="20"/>
      <c r="FO2036" s="20"/>
      <c r="FP2036" s="20"/>
    </row>
    <row r="2037" spans="1:172" x14ac:dyDescent="0.2">
      <c r="A2037" s="88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  <c r="FI2037" s="20"/>
      <c r="FJ2037" s="20"/>
      <c r="FK2037" s="20"/>
      <c r="FL2037" s="20"/>
      <c r="FM2037" s="20"/>
      <c r="FN2037" s="20"/>
      <c r="FO2037" s="20"/>
      <c r="FP2037" s="20"/>
    </row>
    <row r="2038" spans="1:172" x14ac:dyDescent="0.2">
      <c r="A2038" s="88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  <c r="FI2038" s="20"/>
      <c r="FJ2038" s="20"/>
      <c r="FK2038" s="20"/>
      <c r="FL2038" s="20"/>
      <c r="FM2038" s="20"/>
      <c r="FN2038" s="20"/>
      <c r="FO2038" s="20"/>
      <c r="FP2038" s="20"/>
    </row>
    <row r="2039" spans="1:172" x14ac:dyDescent="0.2">
      <c r="A2039" s="88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  <c r="FI2039" s="20"/>
      <c r="FJ2039" s="20"/>
      <c r="FK2039" s="20"/>
      <c r="FL2039" s="20"/>
      <c r="FM2039" s="20"/>
      <c r="FN2039" s="20"/>
      <c r="FO2039" s="20"/>
      <c r="FP2039" s="20"/>
    </row>
    <row r="2040" spans="1:172" x14ac:dyDescent="0.2">
      <c r="A2040" s="88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  <c r="FI2040" s="20"/>
      <c r="FJ2040" s="20"/>
      <c r="FK2040" s="20"/>
      <c r="FL2040" s="20"/>
      <c r="FM2040" s="20"/>
      <c r="FN2040" s="20"/>
      <c r="FO2040" s="20"/>
      <c r="FP2040" s="20"/>
    </row>
    <row r="2041" spans="1:172" x14ac:dyDescent="0.2">
      <c r="A2041" s="88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  <c r="FI2041" s="20"/>
      <c r="FJ2041" s="20"/>
      <c r="FK2041" s="20"/>
      <c r="FL2041" s="20"/>
      <c r="FM2041" s="20"/>
      <c r="FN2041" s="20"/>
      <c r="FO2041" s="20"/>
      <c r="FP2041" s="20"/>
    </row>
    <row r="2042" spans="1:172" x14ac:dyDescent="0.2">
      <c r="A2042" s="88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  <c r="FI2042" s="20"/>
      <c r="FJ2042" s="20"/>
      <c r="FK2042" s="20"/>
      <c r="FL2042" s="20"/>
      <c r="FM2042" s="20"/>
      <c r="FN2042" s="20"/>
      <c r="FO2042" s="20"/>
      <c r="FP2042" s="20"/>
    </row>
    <row r="2043" spans="1:172" x14ac:dyDescent="0.2">
      <c r="A2043" s="88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  <c r="FI2043" s="20"/>
      <c r="FJ2043" s="20"/>
      <c r="FK2043" s="20"/>
      <c r="FL2043" s="20"/>
      <c r="FM2043" s="20"/>
      <c r="FN2043" s="20"/>
      <c r="FO2043" s="20"/>
      <c r="FP2043" s="20"/>
    </row>
    <row r="2044" spans="1:172" x14ac:dyDescent="0.2">
      <c r="A2044" s="88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  <c r="FI2044" s="20"/>
      <c r="FJ2044" s="20"/>
      <c r="FK2044" s="20"/>
      <c r="FL2044" s="20"/>
      <c r="FM2044" s="20"/>
      <c r="FN2044" s="20"/>
      <c r="FO2044" s="20"/>
      <c r="FP2044" s="20"/>
    </row>
    <row r="2045" spans="1:172" x14ac:dyDescent="0.2">
      <c r="A2045" s="88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  <c r="FI2045" s="20"/>
      <c r="FJ2045" s="20"/>
      <c r="FK2045" s="20"/>
      <c r="FL2045" s="20"/>
      <c r="FM2045" s="20"/>
      <c r="FN2045" s="20"/>
      <c r="FO2045" s="20"/>
      <c r="FP2045" s="20"/>
    </row>
    <row r="2046" spans="1:172" x14ac:dyDescent="0.2">
      <c r="A2046" s="88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  <c r="FI2046" s="20"/>
      <c r="FJ2046" s="20"/>
      <c r="FK2046" s="20"/>
      <c r="FL2046" s="20"/>
      <c r="FM2046" s="20"/>
      <c r="FN2046" s="20"/>
      <c r="FO2046" s="20"/>
      <c r="FP2046" s="20"/>
    </row>
    <row r="2047" spans="1:172" x14ac:dyDescent="0.2">
      <c r="A2047" s="88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  <c r="FI2047" s="20"/>
      <c r="FJ2047" s="20"/>
      <c r="FK2047" s="20"/>
      <c r="FL2047" s="20"/>
      <c r="FM2047" s="20"/>
      <c r="FN2047" s="20"/>
      <c r="FO2047" s="20"/>
      <c r="FP2047" s="20"/>
    </row>
    <row r="2048" spans="1:172" x14ac:dyDescent="0.2">
      <c r="A2048" s="88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  <c r="FI2048" s="20"/>
      <c r="FJ2048" s="20"/>
      <c r="FK2048" s="20"/>
      <c r="FL2048" s="20"/>
      <c r="FM2048" s="20"/>
      <c r="FN2048" s="20"/>
      <c r="FO2048" s="20"/>
      <c r="FP2048" s="20"/>
    </row>
    <row r="2049" spans="1:172" x14ac:dyDescent="0.2">
      <c r="A2049" s="88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  <c r="FI2049" s="20"/>
      <c r="FJ2049" s="20"/>
      <c r="FK2049" s="20"/>
      <c r="FL2049" s="20"/>
      <c r="FM2049" s="20"/>
      <c r="FN2049" s="20"/>
      <c r="FO2049" s="20"/>
      <c r="FP2049" s="20"/>
    </row>
    <row r="2050" spans="1:172" x14ac:dyDescent="0.2">
      <c r="A2050" s="88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  <c r="FI2050" s="20"/>
      <c r="FJ2050" s="20"/>
      <c r="FK2050" s="20"/>
      <c r="FL2050" s="20"/>
      <c r="FM2050" s="20"/>
      <c r="FN2050" s="20"/>
      <c r="FO2050" s="20"/>
      <c r="FP2050" s="20"/>
    </row>
    <row r="2051" spans="1:172" x14ac:dyDescent="0.2">
      <c r="A2051" s="88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  <c r="FI2051" s="20"/>
      <c r="FJ2051" s="20"/>
      <c r="FK2051" s="20"/>
      <c r="FL2051" s="20"/>
      <c r="FM2051" s="20"/>
      <c r="FN2051" s="20"/>
      <c r="FO2051" s="20"/>
      <c r="FP2051" s="20"/>
    </row>
    <row r="2052" spans="1:172" x14ac:dyDescent="0.2">
      <c r="A2052" s="88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  <c r="FI2052" s="20"/>
      <c r="FJ2052" s="20"/>
      <c r="FK2052" s="20"/>
      <c r="FL2052" s="20"/>
      <c r="FM2052" s="20"/>
      <c r="FN2052" s="20"/>
      <c r="FO2052" s="20"/>
      <c r="FP2052" s="20"/>
    </row>
    <row r="2053" spans="1:172" x14ac:dyDescent="0.2">
      <c r="A2053" s="88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  <c r="FI2053" s="20"/>
      <c r="FJ2053" s="20"/>
      <c r="FK2053" s="20"/>
      <c r="FL2053" s="20"/>
      <c r="FM2053" s="20"/>
      <c r="FN2053" s="20"/>
      <c r="FO2053" s="20"/>
      <c r="FP2053" s="20"/>
    </row>
    <row r="2054" spans="1:172" x14ac:dyDescent="0.2">
      <c r="A2054" s="88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  <c r="FI2054" s="20"/>
      <c r="FJ2054" s="20"/>
      <c r="FK2054" s="20"/>
      <c r="FL2054" s="20"/>
      <c r="FM2054" s="20"/>
      <c r="FN2054" s="20"/>
      <c r="FO2054" s="20"/>
      <c r="FP2054" s="20"/>
    </row>
    <row r="2055" spans="1:172" x14ac:dyDescent="0.2">
      <c r="A2055" s="88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  <c r="FI2055" s="20"/>
      <c r="FJ2055" s="20"/>
      <c r="FK2055" s="20"/>
      <c r="FL2055" s="20"/>
      <c r="FM2055" s="20"/>
      <c r="FN2055" s="20"/>
      <c r="FO2055" s="20"/>
      <c r="FP2055" s="20"/>
    </row>
    <row r="2056" spans="1:172" x14ac:dyDescent="0.2">
      <c r="A2056" s="88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  <c r="FI2056" s="20"/>
      <c r="FJ2056" s="20"/>
      <c r="FK2056" s="20"/>
      <c r="FL2056" s="20"/>
      <c r="FM2056" s="20"/>
      <c r="FN2056" s="20"/>
      <c r="FO2056" s="20"/>
      <c r="FP2056" s="20"/>
    </row>
    <row r="2057" spans="1:172" x14ac:dyDescent="0.2">
      <c r="A2057" s="88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  <c r="FI2057" s="20"/>
      <c r="FJ2057" s="20"/>
      <c r="FK2057" s="20"/>
      <c r="FL2057" s="20"/>
      <c r="FM2057" s="20"/>
      <c r="FN2057" s="20"/>
      <c r="FO2057" s="20"/>
      <c r="FP2057" s="20"/>
    </row>
    <row r="2058" spans="1:172" x14ac:dyDescent="0.2">
      <c r="A2058" s="88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  <c r="FI2058" s="20"/>
      <c r="FJ2058" s="20"/>
      <c r="FK2058" s="20"/>
      <c r="FL2058" s="20"/>
      <c r="FM2058" s="20"/>
      <c r="FN2058" s="20"/>
      <c r="FO2058" s="20"/>
      <c r="FP2058" s="20"/>
    </row>
    <row r="2059" spans="1:172" x14ac:dyDescent="0.2">
      <c r="A2059" s="88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  <c r="FI2059" s="20"/>
      <c r="FJ2059" s="20"/>
      <c r="FK2059" s="20"/>
      <c r="FL2059" s="20"/>
      <c r="FM2059" s="20"/>
      <c r="FN2059" s="20"/>
      <c r="FO2059" s="20"/>
      <c r="FP2059" s="20"/>
    </row>
    <row r="2060" spans="1:172" x14ac:dyDescent="0.2">
      <c r="A2060" s="88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  <c r="FI2060" s="20"/>
      <c r="FJ2060" s="20"/>
      <c r="FK2060" s="20"/>
      <c r="FL2060" s="20"/>
      <c r="FM2060" s="20"/>
      <c r="FN2060" s="20"/>
      <c r="FO2060" s="20"/>
      <c r="FP2060" s="20"/>
    </row>
    <row r="2061" spans="1:172" x14ac:dyDescent="0.2">
      <c r="A2061" s="88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  <c r="FI2061" s="20"/>
      <c r="FJ2061" s="20"/>
      <c r="FK2061" s="20"/>
      <c r="FL2061" s="20"/>
      <c r="FM2061" s="20"/>
      <c r="FN2061" s="20"/>
      <c r="FO2061" s="20"/>
      <c r="FP2061" s="20"/>
    </row>
    <row r="2062" spans="1:172" x14ac:dyDescent="0.2">
      <c r="A2062" s="88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  <c r="FI2062" s="20"/>
      <c r="FJ2062" s="20"/>
      <c r="FK2062" s="20"/>
      <c r="FL2062" s="20"/>
      <c r="FM2062" s="20"/>
      <c r="FN2062" s="20"/>
      <c r="FO2062" s="20"/>
      <c r="FP2062" s="20"/>
    </row>
    <row r="2063" spans="1:172" x14ac:dyDescent="0.2">
      <c r="A2063" s="88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  <c r="FI2063" s="20"/>
      <c r="FJ2063" s="20"/>
      <c r="FK2063" s="20"/>
      <c r="FL2063" s="20"/>
      <c r="FM2063" s="20"/>
      <c r="FN2063" s="20"/>
      <c r="FO2063" s="20"/>
      <c r="FP2063" s="20"/>
    </row>
    <row r="2064" spans="1:172" x14ac:dyDescent="0.2">
      <c r="A2064" s="88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  <c r="FI2064" s="20"/>
      <c r="FJ2064" s="20"/>
      <c r="FK2064" s="20"/>
      <c r="FL2064" s="20"/>
      <c r="FM2064" s="20"/>
      <c r="FN2064" s="20"/>
      <c r="FO2064" s="20"/>
      <c r="FP2064" s="20"/>
    </row>
    <row r="2065" spans="1:172" x14ac:dyDescent="0.2">
      <c r="A2065" s="88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  <c r="FI2065" s="20"/>
      <c r="FJ2065" s="20"/>
      <c r="FK2065" s="20"/>
      <c r="FL2065" s="20"/>
      <c r="FM2065" s="20"/>
      <c r="FN2065" s="20"/>
      <c r="FO2065" s="20"/>
      <c r="FP2065" s="20"/>
    </row>
    <row r="2066" spans="1:172" x14ac:dyDescent="0.2">
      <c r="A2066" s="88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  <c r="FI2066" s="20"/>
      <c r="FJ2066" s="20"/>
      <c r="FK2066" s="20"/>
      <c r="FL2066" s="20"/>
      <c r="FM2066" s="20"/>
      <c r="FN2066" s="20"/>
      <c r="FO2066" s="20"/>
      <c r="FP2066" s="20"/>
    </row>
    <row r="2067" spans="1:172" x14ac:dyDescent="0.2">
      <c r="A2067" s="88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  <c r="FI2067" s="20"/>
      <c r="FJ2067" s="20"/>
      <c r="FK2067" s="20"/>
      <c r="FL2067" s="20"/>
      <c r="FM2067" s="20"/>
      <c r="FN2067" s="20"/>
      <c r="FO2067" s="20"/>
      <c r="FP2067" s="20"/>
    </row>
    <row r="2068" spans="1:172" x14ac:dyDescent="0.2">
      <c r="A2068" s="88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  <c r="FI2068" s="20"/>
      <c r="FJ2068" s="20"/>
      <c r="FK2068" s="20"/>
      <c r="FL2068" s="20"/>
      <c r="FM2068" s="20"/>
      <c r="FN2068" s="20"/>
      <c r="FO2068" s="20"/>
      <c r="FP2068" s="20"/>
    </row>
    <row r="2069" spans="1:172" x14ac:dyDescent="0.2">
      <c r="A2069" s="88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  <c r="FI2069" s="20"/>
      <c r="FJ2069" s="20"/>
      <c r="FK2069" s="20"/>
      <c r="FL2069" s="20"/>
      <c r="FM2069" s="20"/>
      <c r="FN2069" s="20"/>
      <c r="FO2069" s="20"/>
      <c r="FP2069" s="20"/>
    </row>
    <row r="2070" spans="1:172" x14ac:dyDescent="0.2">
      <c r="A2070" s="88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  <c r="FI2070" s="20"/>
      <c r="FJ2070" s="20"/>
      <c r="FK2070" s="20"/>
      <c r="FL2070" s="20"/>
      <c r="FM2070" s="20"/>
      <c r="FN2070" s="20"/>
      <c r="FO2070" s="20"/>
      <c r="FP2070" s="20"/>
    </row>
    <row r="2071" spans="1:172" x14ac:dyDescent="0.2">
      <c r="A2071" s="88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  <c r="FI2071" s="20"/>
      <c r="FJ2071" s="20"/>
      <c r="FK2071" s="20"/>
      <c r="FL2071" s="20"/>
      <c r="FM2071" s="20"/>
      <c r="FN2071" s="20"/>
      <c r="FO2071" s="20"/>
      <c r="FP2071" s="20"/>
    </row>
    <row r="2072" spans="1:172" x14ac:dyDescent="0.2">
      <c r="A2072" s="88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  <c r="FI2072" s="20"/>
      <c r="FJ2072" s="20"/>
      <c r="FK2072" s="20"/>
      <c r="FL2072" s="20"/>
      <c r="FM2072" s="20"/>
      <c r="FN2072" s="20"/>
      <c r="FO2072" s="20"/>
      <c r="FP2072" s="20"/>
    </row>
    <row r="2073" spans="1:172" x14ac:dyDescent="0.2">
      <c r="A2073" s="88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  <c r="FI2073" s="20"/>
      <c r="FJ2073" s="20"/>
      <c r="FK2073" s="20"/>
      <c r="FL2073" s="20"/>
      <c r="FM2073" s="20"/>
      <c r="FN2073" s="20"/>
      <c r="FO2073" s="20"/>
      <c r="FP2073" s="20"/>
    </row>
    <row r="2074" spans="1:172" x14ac:dyDescent="0.2">
      <c r="A2074" s="88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  <c r="FI2074" s="20"/>
      <c r="FJ2074" s="20"/>
      <c r="FK2074" s="20"/>
      <c r="FL2074" s="20"/>
      <c r="FM2074" s="20"/>
      <c r="FN2074" s="20"/>
      <c r="FO2074" s="20"/>
      <c r="FP2074" s="20"/>
    </row>
    <row r="2075" spans="1:172" x14ac:dyDescent="0.2">
      <c r="A2075" s="88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  <c r="FI2075" s="20"/>
      <c r="FJ2075" s="20"/>
      <c r="FK2075" s="20"/>
      <c r="FL2075" s="20"/>
      <c r="FM2075" s="20"/>
      <c r="FN2075" s="20"/>
      <c r="FO2075" s="20"/>
      <c r="FP2075" s="20"/>
    </row>
    <row r="2076" spans="1:172" x14ac:dyDescent="0.2">
      <c r="A2076" s="88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  <c r="FI2076" s="20"/>
      <c r="FJ2076" s="20"/>
      <c r="FK2076" s="20"/>
      <c r="FL2076" s="20"/>
      <c r="FM2076" s="20"/>
      <c r="FN2076" s="20"/>
      <c r="FO2076" s="20"/>
      <c r="FP2076" s="20"/>
    </row>
    <row r="2077" spans="1:172" x14ac:dyDescent="0.2">
      <c r="A2077" s="88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  <c r="FI2077" s="20"/>
      <c r="FJ2077" s="20"/>
      <c r="FK2077" s="20"/>
      <c r="FL2077" s="20"/>
      <c r="FM2077" s="20"/>
      <c r="FN2077" s="20"/>
      <c r="FO2077" s="20"/>
      <c r="FP2077" s="20"/>
    </row>
    <row r="2078" spans="1:172" x14ac:dyDescent="0.2">
      <c r="A2078" s="88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  <c r="FI2078" s="20"/>
      <c r="FJ2078" s="20"/>
      <c r="FK2078" s="20"/>
      <c r="FL2078" s="20"/>
      <c r="FM2078" s="20"/>
      <c r="FN2078" s="20"/>
      <c r="FO2078" s="20"/>
      <c r="FP2078" s="20"/>
    </row>
    <row r="2079" spans="1:172" x14ac:dyDescent="0.2">
      <c r="A2079" s="88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  <c r="FI2079" s="20"/>
      <c r="FJ2079" s="20"/>
      <c r="FK2079" s="20"/>
      <c r="FL2079" s="20"/>
      <c r="FM2079" s="20"/>
      <c r="FN2079" s="20"/>
      <c r="FO2079" s="20"/>
      <c r="FP2079" s="20"/>
    </row>
    <row r="2080" spans="1:172" x14ac:dyDescent="0.2">
      <c r="A2080" s="88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  <c r="FI2080" s="20"/>
      <c r="FJ2080" s="20"/>
      <c r="FK2080" s="20"/>
      <c r="FL2080" s="20"/>
      <c r="FM2080" s="20"/>
      <c r="FN2080" s="20"/>
      <c r="FO2080" s="20"/>
      <c r="FP2080" s="20"/>
    </row>
    <row r="2081" spans="1:172" x14ac:dyDescent="0.2">
      <c r="A2081" s="88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  <c r="FI2081" s="20"/>
      <c r="FJ2081" s="20"/>
      <c r="FK2081" s="20"/>
      <c r="FL2081" s="20"/>
      <c r="FM2081" s="20"/>
      <c r="FN2081" s="20"/>
      <c r="FO2081" s="20"/>
      <c r="FP2081" s="20"/>
    </row>
    <row r="2082" spans="1:172" x14ac:dyDescent="0.2">
      <c r="A2082" s="88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  <c r="FI2082" s="20"/>
      <c r="FJ2082" s="20"/>
      <c r="FK2082" s="20"/>
      <c r="FL2082" s="20"/>
      <c r="FM2082" s="20"/>
      <c r="FN2082" s="20"/>
      <c r="FO2082" s="20"/>
      <c r="FP2082" s="20"/>
    </row>
    <row r="2083" spans="1:172" x14ac:dyDescent="0.2">
      <c r="A2083" s="88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  <c r="FI2083" s="20"/>
      <c r="FJ2083" s="20"/>
      <c r="FK2083" s="20"/>
      <c r="FL2083" s="20"/>
      <c r="FM2083" s="20"/>
      <c r="FN2083" s="20"/>
      <c r="FO2083" s="20"/>
      <c r="FP2083" s="20"/>
    </row>
    <row r="2084" spans="1:172" x14ac:dyDescent="0.2">
      <c r="A2084" s="88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  <c r="FI2084" s="20"/>
      <c r="FJ2084" s="20"/>
      <c r="FK2084" s="20"/>
      <c r="FL2084" s="20"/>
      <c r="FM2084" s="20"/>
      <c r="FN2084" s="20"/>
      <c r="FO2084" s="20"/>
      <c r="FP2084" s="20"/>
    </row>
    <row r="2085" spans="1:172" x14ac:dyDescent="0.2">
      <c r="A2085" s="88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  <c r="FI2085" s="20"/>
      <c r="FJ2085" s="20"/>
      <c r="FK2085" s="20"/>
      <c r="FL2085" s="20"/>
      <c r="FM2085" s="20"/>
      <c r="FN2085" s="20"/>
      <c r="FO2085" s="20"/>
      <c r="FP2085" s="20"/>
    </row>
    <row r="2086" spans="1:172" x14ac:dyDescent="0.2">
      <c r="A2086" s="88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  <c r="FI2086" s="20"/>
      <c r="FJ2086" s="20"/>
      <c r="FK2086" s="20"/>
      <c r="FL2086" s="20"/>
      <c r="FM2086" s="20"/>
      <c r="FN2086" s="20"/>
      <c r="FO2086" s="20"/>
      <c r="FP2086" s="20"/>
    </row>
    <row r="2087" spans="1:172" x14ac:dyDescent="0.2">
      <c r="A2087" s="88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  <c r="FI2087" s="20"/>
      <c r="FJ2087" s="20"/>
      <c r="FK2087" s="20"/>
      <c r="FL2087" s="20"/>
      <c r="FM2087" s="20"/>
      <c r="FN2087" s="20"/>
      <c r="FO2087" s="20"/>
      <c r="FP2087" s="20"/>
    </row>
    <row r="2088" spans="1:172" x14ac:dyDescent="0.2">
      <c r="A2088" s="88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  <c r="FI2088" s="20"/>
      <c r="FJ2088" s="20"/>
      <c r="FK2088" s="20"/>
      <c r="FL2088" s="20"/>
      <c r="FM2088" s="20"/>
      <c r="FN2088" s="20"/>
      <c r="FO2088" s="20"/>
      <c r="FP2088" s="20"/>
    </row>
    <row r="2089" spans="1:172" x14ac:dyDescent="0.2">
      <c r="A2089" s="88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  <c r="FI2089" s="20"/>
      <c r="FJ2089" s="20"/>
      <c r="FK2089" s="20"/>
      <c r="FL2089" s="20"/>
      <c r="FM2089" s="20"/>
      <c r="FN2089" s="20"/>
      <c r="FO2089" s="20"/>
      <c r="FP2089" s="20"/>
    </row>
    <row r="2090" spans="1:172" x14ac:dyDescent="0.2">
      <c r="A2090" s="88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  <c r="FI2090" s="20"/>
      <c r="FJ2090" s="20"/>
      <c r="FK2090" s="20"/>
      <c r="FL2090" s="20"/>
      <c r="FM2090" s="20"/>
      <c r="FN2090" s="20"/>
      <c r="FO2090" s="20"/>
      <c r="FP2090" s="20"/>
    </row>
    <row r="2091" spans="1:172" x14ac:dyDescent="0.2">
      <c r="A2091" s="88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  <c r="FI2091" s="20"/>
      <c r="FJ2091" s="20"/>
      <c r="FK2091" s="20"/>
      <c r="FL2091" s="20"/>
      <c r="FM2091" s="20"/>
      <c r="FN2091" s="20"/>
      <c r="FO2091" s="20"/>
      <c r="FP2091" s="20"/>
    </row>
    <row r="2092" spans="1:172" x14ac:dyDescent="0.2">
      <c r="A2092" s="88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  <c r="FI2092" s="20"/>
      <c r="FJ2092" s="20"/>
      <c r="FK2092" s="20"/>
      <c r="FL2092" s="20"/>
      <c r="FM2092" s="20"/>
      <c r="FN2092" s="20"/>
      <c r="FO2092" s="20"/>
      <c r="FP2092" s="20"/>
    </row>
    <row r="2093" spans="1:172" x14ac:dyDescent="0.2">
      <c r="A2093" s="88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  <c r="FI2093" s="20"/>
      <c r="FJ2093" s="20"/>
      <c r="FK2093" s="20"/>
      <c r="FL2093" s="20"/>
      <c r="FM2093" s="20"/>
      <c r="FN2093" s="20"/>
      <c r="FO2093" s="20"/>
      <c r="FP2093" s="20"/>
    </row>
    <row r="2094" spans="1:172" x14ac:dyDescent="0.2">
      <c r="A2094" s="88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  <c r="FI2094" s="20"/>
      <c r="FJ2094" s="20"/>
      <c r="FK2094" s="20"/>
      <c r="FL2094" s="20"/>
      <c r="FM2094" s="20"/>
      <c r="FN2094" s="20"/>
      <c r="FO2094" s="20"/>
      <c r="FP2094" s="20"/>
    </row>
    <row r="2095" spans="1:172" x14ac:dyDescent="0.2">
      <c r="A2095" s="88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  <c r="FI2095" s="20"/>
      <c r="FJ2095" s="20"/>
      <c r="FK2095" s="20"/>
      <c r="FL2095" s="20"/>
      <c r="FM2095" s="20"/>
      <c r="FN2095" s="20"/>
      <c r="FO2095" s="20"/>
      <c r="FP2095" s="20"/>
    </row>
    <row r="2096" spans="1:172" x14ac:dyDescent="0.2">
      <c r="A2096" s="88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  <c r="FI2096" s="20"/>
      <c r="FJ2096" s="20"/>
      <c r="FK2096" s="20"/>
      <c r="FL2096" s="20"/>
      <c r="FM2096" s="20"/>
      <c r="FN2096" s="20"/>
      <c r="FO2096" s="20"/>
      <c r="FP2096" s="20"/>
    </row>
    <row r="2097" spans="1:172" x14ac:dyDescent="0.2">
      <c r="A2097" s="88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  <c r="FI2097" s="20"/>
      <c r="FJ2097" s="20"/>
      <c r="FK2097" s="20"/>
      <c r="FL2097" s="20"/>
      <c r="FM2097" s="20"/>
      <c r="FN2097" s="20"/>
      <c r="FO2097" s="20"/>
      <c r="FP2097" s="20"/>
    </row>
    <row r="2098" spans="1:172" x14ac:dyDescent="0.2">
      <c r="A2098" s="88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  <c r="FI2098" s="20"/>
      <c r="FJ2098" s="20"/>
      <c r="FK2098" s="20"/>
      <c r="FL2098" s="20"/>
      <c r="FM2098" s="20"/>
      <c r="FN2098" s="20"/>
      <c r="FO2098" s="20"/>
      <c r="FP2098" s="20"/>
    </row>
    <row r="2099" spans="1:172" x14ac:dyDescent="0.2">
      <c r="A2099" s="88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  <c r="FI2099" s="20"/>
      <c r="FJ2099" s="20"/>
      <c r="FK2099" s="20"/>
      <c r="FL2099" s="20"/>
      <c r="FM2099" s="20"/>
      <c r="FN2099" s="20"/>
      <c r="FO2099" s="20"/>
      <c r="FP2099" s="20"/>
    </row>
    <row r="2100" spans="1:172" x14ac:dyDescent="0.2">
      <c r="A2100" s="88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  <c r="FI2100" s="20"/>
      <c r="FJ2100" s="20"/>
      <c r="FK2100" s="20"/>
      <c r="FL2100" s="20"/>
      <c r="FM2100" s="20"/>
      <c r="FN2100" s="20"/>
      <c r="FO2100" s="20"/>
      <c r="FP2100" s="20"/>
    </row>
    <row r="2101" spans="1:172" x14ac:dyDescent="0.2">
      <c r="A2101" s="88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  <c r="FI2101" s="20"/>
      <c r="FJ2101" s="20"/>
      <c r="FK2101" s="20"/>
      <c r="FL2101" s="20"/>
      <c r="FM2101" s="20"/>
      <c r="FN2101" s="20"/>
      <c r="FO2101" s="20"/>
      <c r="FP2101" s="20"/>
    </row>
    <row r="2102" spans="1:172" x14ac:dyDescent="0.2">
      <c r="A2102" s="88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  <c r="FI2102" s="20"/>
      <c r="FJ2102" s="20"/>
      <c r="FK2102" s="20"/>
      <c r="FL2102" s="20"/>
      <c r="FM2102" s="20"/>
      <c r="FN2102" s="20"/>
      <c r="FO2102" s="20"/>
      <c r="FP2102" s="20"/>
    </row>
    <row r="2103" spans="1:172" x14ac:dyDescent="0.2">
      <c r="A2103" s="88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  <c r="FI2103" s="20"/>
      <c r="FJ2103" s="20"/>
      <c r="FK2103" s="20"/>
      <c r="FL2103" s="20"/>
      <c r="FM2103" s="20"/>
      <c r="FN2103" s="20"/>
      <c r="FO2103" s="20"/>
      <c r="FP2103" s="20"/>
    </row>
    <row r="2104" spans="1:172" x14ac:dyDescent="0.2">
      <c r="A2104" s="88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  <c r="FI2104" s="20"/>
      <c r="FJ2104" s="20"/>
      <c r="FK2104" s="20"/>
      <c r="FL2104" s="20"/>
      <c r="FM2104" s="20"/>
      <c r="FN2104" s="20"/>
      <c r="FO2104" s="20"/>
      <c r="FP2104" s="20"/>
    </row>
    <row r="2105" spans="1:172" x14ac:dyDescent="0.2">
      <c r="A2105" s="88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  <c r="FI2105" s="20"/>
      <c r="FJ2105" s="20"/>
      <c r="FK2105" s="20"/>
      <c r="FL2105" s="20"/>
      <c r="FM2105" s="20"/>
      <c r="FN2105" s="20"/>
      <c r="FO2105" s="20"/>
      <c r="FP2105" s="20"/>
    </row>
    <row r="2106" spans="1:172" x14ac:dyDescent="0.2">
      <c r="A2106" s="88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  <c r="FI2106" s="20"/>
      <c r="FJ2106" s="20"/>
      <c r="FK2106" s="20"/>
      <c r="FL2106" s="20"/>
      <c r="FM2106" s="20"/>
      <c r="FN2106" s="20"/>
      <c r="FO2106" s="20"/>
      <c r="FP2106" s="20"/>
    </row>
    <row r="2107" spans="1:172" x14ac:dyDescent="0.2">
      <c r="A2107" s="88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  <c r="FI2107" s="20"/>
      <c r="FJ2107" s="20"/>
      <c r="FK2107" s="20"/>
      <c r="FL2107" s="20"/>
      <c r="FM2107" s="20"/>
      <c r="FN2107" s="20"/>
      <c r="FO2107" s="20"/>
      <c r="FP2107" s="20"/>
    </row>
    <row r="2108" spans="1:172" x14ac:dyDescent="0.2">
      <c r="A2108" s="88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  <c r="FI2108" s="20"/>
      <c r="FJ2108" s="20"/>
      <c r="FK2108" s="20"/>
      <c r="FL2108" s="20"/>
      <c r="FM2108" s="20"/>
      <c r="FN2108" s="20"/>
      <c r="FO2108" s="20"/>
      <c r="FP2108" s="20"/>
    </row>
    <row r="2109" spans="1:172" x14ac:dyDescent="0.2">
      <c r="A2109" s="88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  <c r="FI2109" s="20"/>
      <c r="FJ2109" s="20"/>
      <c r="FK2109" s="20"/>
      <c r="FL2109" s="20"/>
      <c r="FM2109" s="20"/>
      <c r="FN2109" s="20"/>
      <c r="FO2109" s="20"/>
      <c r="FP2109" s="20"/>
    </row>
    <row r="2110" spans="1:172" x14ac:dyDescent="0.2">
      <c r="A2110" s="88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  <c r="FI2110" s="20"/>
      <c r="FJ2110" s="20"/>
      <c r="FK2110" s="20"/>
      <c r="FL2110" s="20"/>
      <c r="FM2110" s="20"/>
      <c r="FN2110" s="20"/>
      <c r="FO2110" s="20"/>
      <c r="FP2110" s="20"/>
    </row>
    <row r="2111" spans="1:172" x14ac:dyDescent="0.2">
      <c r="A2111" s="88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  <c r="FI2111" s="20"/>
      <c r="FJ2111" s="20"/>
      <c r="FK2111" s="20"/>
      <c r="FL2111" s="20"/>
      <c r="FM2111" s="20"/>
      <c r="FN2111" s="20"/>
      <c r="FO2111" s="20"/>
      <c r="FP2111" s="20"/>
    </row>
    <row r="2112" spans="1:172" x14ac:dyDescent="0.2">
      <c r="A2112" s="88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  <c r="FI2112" s="20"/>
      <c r="FJ2112" s="20"/>
      <c r="FK2112" s="20"/>
      <c r="FL2112" s="20"/>
      <c r="FM2112" s="20"/>
      <c r="FN2112" s="20"/>
      <c r="FO2112" s="20"/>
      <c r="FP2112" s="20"/>
    </row>
    <row r="2113" spans="1:172" x14ac:dyDescent="0.2">
      <c r="A2113" s="88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  <c r="FI2113" s="20"/>
      <c r="FJ2113" s="20"/>
      <c r="FK2113" s="20"/>
      <c r="FL2113" s="20"/>
      <c r="FM2113" s="20"/>
      <c r="FN2113" s="20"/>
      <c r="FO2113" s="20"/>
      <c r="FP2113" s="20"/>
    </row>
    <row r="2114" spans="1:172" x14ac:dyDescent="0.2">
      <c r="A2114" s="88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  <c r="FI2114" s="20"/>
      <c r="FJ2114" s="20"/>
      <c r="FK2114" s="20"/>
      <c r="FL2114" s="20"/>
      <c r="FM2114" s="20"/>
      <c r="FN2114" s="20"/>
      <c r="FO2114" s="20"/>
      <c r="FP2114" s="20"/>
    </row>
    <row r="2115" spans="1:172" x14ac:dyDescent="0.2">
      <c r="A2115" s="88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  <c r="FI2115" s="20"/>
      <c r="FJ2115" s="20"/>
      <c r="FK2115" s="20"/>
      <c r="FL2115" s="20"/>
      <c r="FM2115" s="20"/>
      <c r="FN2115" s="20"/>
      <c r="FO2115" s="20"/>
      <c r="FP2115" s="20"/>
    </row>
    <row r="2116" spans="1:172" x14ac:dyDescent="0.2">
      <c r="A2116" s="88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  <c r="FI2116" s="20"/>
      <c r="FJ2116" s="20"/>
      <c r="FK2116" s="20"/>
      <c r="FL2116" s="20"/>
      <c r="FM2116" s="20"/>
      <c r="FN2116" s="20"/>
      <c r="FO2116" s="20"/>
      <c r="FP2116" s="20"/>
    </row>
    <row r="2117" spans="1:172" x14ac:dyDescent="0.2">
      <c r="A2117" s="88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  <c r="FI2117" s="20"/>
      <c r="FJ2117" s="20"/>
      <c r="FK2117" s="20"/>
      <c r="FL2117" s="20"/>
      <c r="FM2117" s="20"/>
      <c r="FN2117" s="20"/>
      <c r="FO2117" s="20"/>
      <c r="FP2117" s="20"/>
    </row>
    <row r="2118" spans="1:172" x14ac:dyDescent="0.2">
      <c r="A2118" s="88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  <c r="FI2118" s="20"/>
      <c r="FJ2118" s="20"/>
      <c r="FK2118" s="20"/>
      <c r="FL2118" s="20"/>
      <c r="FM2118" s="20"/>
      <c r="FN2118" s="20"/>
      <c r="FO2118" s="20"/>
      <c r="FP2118" s="20"/>
    </row>
    <row r="2119" spans="1:172" x14ac:dyDescent="0.2">
      <c r="A2119" s="88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  <c r="FI2119" s="20"/>
      <c r="FJ2119" s="20"/>
      <c r="FK2119" s="20"/>
      <c r="FL2119" s="20"/>
      <c r="FM2119" s="20"/>
      <c r="FN2119" s="20"/>
      <c r="FO2119" s="20"/>
      <c r="FP2119" s="20"/>
    </row>
    <row r="2120" spans="1:172" x14ac:dyDescent="0.2">
      <c r="A2120" s="88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  <c r="FI2120" s="20"/>
      <c r="FJ2120" s="20"/>
      <c r="FK2120" s="20"/>
      <c r="FL2120" s="20"/>
      <c r="FM2120" s="20"/>
      <c r="FN2120" s="20"/>
      <c r="FO2120" s="20"/>
      <c r="FP2120" s="20"/>
    </row>
    <row r="2121" spans="1:172" x14ac:dyDescent="0.2">
      <c r="A2121" s="88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  <c r="FI2121" s="20"/>
      <c r="FJ2121" s="20"/>
      <c r="FK2121" s="20"/>
      <c r="FL2121" s="20"/>
      <c r="FM2121" s="20"/>
      <c r="FN2121" s="20"/>
      <c r="FO2121" s="20"/>
      <c r="FP2121" s="20"/>
    </row>
    <row r="2122" spans="1:172" x14ac:dyDescent="0.2">
      <c r="A2122" s="88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  <c r="FI2122" s="20"/>
      <c r="FJ2122" s="20"/>
      <c r="FK2122" s="20"/>
      <c r="FL2122" s="20"/>
      <c r="FM2122" s="20"/>
      <c r="FN2122" s="20"/>
      <c r="FO2122" s="20"/>
      <c r="FP2122" s="20"/>
    </row>
    <row r="2123" spans="1:172" x14ac:dyDescent="0.2">
      <c r="A2123" s="88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  <c r="FI2123" s="20"/>
      <c r="FJ2123" s="20"/>
      <c r="FK2123" s="20"/>
      <c r="FL2123" s="20"/>
      <c r="FM2123" s="20"/>
      <c r="FN2123" s="20"/>
      <c r="FO2123" s="20"/>
      <c r="FP2123" s="20"/>
    </row>
    <row r="2124" spans="1:172" x14ac:dyDescent="0.2">
      <c r="A2124" s="88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  <c r="FI2124" s="20"/>
      <c r="FJ2124" s="20"/>
      <c r="FK2124" s="20"/>
      <c r="FL2124" s="20"/>
      <c r="FM2124" s="20"/>
      <c r="FN2124" s="20"/>
      <c r="FO2124" s="20"/>
      <c r="FP2124" s="20"/>
    </row>
    <row r="2125" spans="1:172" x14ac:dyDescent="0.2">
      <c r="A2125" s="88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  <c r="FI2125" s="20"/>
      <c r="FJ2125" s="20"/>
      <c r="FK2125" s="20"/>
      <c r="FL2125" s="20"/>
      <c r="FM2125" s="20"/>
      <c r="FN2125" s="20"/>
      <c r="FO2125" s="20"/>
      <c r="FP2125" s="20"/>
    </row>
    <row r="2126" spans="1:172" x14ac:dyDescent="0.2">
      <c r="A2126" s="88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  <c r="FI2126" s="20"/>
      <c r="FJ2126" s="20"/>
      <c r="FK2126" s="20"/>
      <c r="FL2126" s="20"/>
      <c r="FM2126" s="20"/>
      <c r="FN2126" s="20"/>
      <c r="FO2126" s="20"/>
      <c r="FP2126" s="20"/>
    </row>
    <row r="2127" spans="1:172" x14ac:dyDescent="0.2">
      <c r="A2127" s="88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  <c r="FI2127" s="20"/>
      <c r="FJ2127" s="20"/>
      <c r="FK2127" s="20"/>
      <c r="FL2127" s="20"/>
      <c r="FM2127" s="20"/>
      <c r="FN2127" s="20"/>
      <c r="FO2127" s="20"/>
      <c r="FP2127" s="20"/>
    </row>
    <row r="2128" spans="1:172" x14ac:dyDescent="0.2">
      <c r="A2128" s="88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  <c r="FI2128" s="20"/>
      <c r="FJ2128" s="20"/>
      <c r="FK2128" s="20"/>
      <c r="FL2128" s="20"/>
      <c r="FM2128" s="20"/>
      <c r="FN2128" s="20"/>
      <c r="FO2128" s="20"/>
      <c r="FP2128" s="20"/>
    </row>
    <row r="2129" spans="1:172" x14ac:dyDescent="0.2">
      <c r="A2129" s="88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  <c r="FI2129" s="20"/>
      <c r="FJ2129" s="20"/>
      <c r="FK2129" s="20"/>
      <c r="FL2129" s="20"/>
      <c r="FM2129" s="20"/>
      <c r="FN2129" s="20"/>
      <c r="FO2129" s="20"/>
      <c r="FP2129" s="20"/>
    </row>
    <row r="2130" spans="1:172" x14ac:dyDescent="0.2">
      <c r="A2130" s="88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  <c r="FI2130" s="20"/>
      <c r="FJ2130" s="20"/>
      <c r="FK2130" s="20"/>
      <c r="FL2130" s="20"/>
      <c r="FM2130" s="20"/>
      <c r="FN2130" s="20"/>
      <c r="FO2130" s="20"/>
      <c r="FP2130" s="20"/>
    </row>
    <row r="2131" spans="1:172" x14ac:dyDescent="0.2">
      <c r="A2131" s="88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  <c r="FI2131" s="20"/>
      <c r="FJ2131" s="20"/>
      <c r="FK2131" s="20"/>
      <c r="FL2131" s="20"/>
      <c r="FM2131" s="20"/>
      <c r="FN2131" s="20"/>
      <c r="FO2131" s="20"/>
      <c r="FP2131" s="20"/>
    </row>
    <row r="2132" spans="1:172" x14ac:dyDescent="0.2">
      <c r="A2132" s="88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  <c r="FI2132" s="20"/>
      <c r="FJ2132" s="20"/>
      <c r="FK2132" s="20"/>
      <c r="FL2132" s="20"/>
      <c r="FM2132" s="20"/>
      <c r="FN2132" s="20"/>
      <c r="FO2132" s="20"/>
      <c r="FP2132" s="20"/>
    </row>
    <row r="2133" spans="1:172" x14ac:dyDescent="0.2">
      <c r="A2133" s="88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  <c r="FI2133" s="20"/>
      <c r="FJ2133" s="20"/>
      <c r="FK2133" s="20"/>
      <c r="FL2133" s="20"/>
      <c r="FM2133" s="20"/>
      <c r="FN2133" s="20"/>
      <c r="FO2133" s="20"/>
      <c r="FP2133" s="20"/>
    </row>
    <row r="2134" spans="1:172" x14ac:dyDescent="0.2">
      <c r="A2134" s="88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  <c r="FI2134" s="20"/>
      <c r="FJ2134" s="20"/>
      <c r="FK2134" s="20"/>
      <c r="FL2134" s="20"/>
      <c r="FM2134" s="20"/>
      <c r="FN2134" s="20"/>
      <c r="FO2134" s="20"/>
      <c r="FP2134" s="20"/>
    </row>
    <row r="2135" spans="1:172" x14ac:dyDescent="0.2">
      <c r="A2135" s="88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  <c r="FI2135" s="20"/>
      <c r="FJ2135" s="20"/>
      <c r="FK2135" s="20"/>
      <c r="FL2135" s="20"/>
      <c r="FM2135" s="20"/>
      <c r="FN2135" s="20"/>
      <c r="FO2135" s="20"/>
      <c r="FP2135" s="20"/>
    </row>
    <row r="2136" spans="1:172" x14ac:dyDescent="0.2">
      <c r="A2136" s="88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  <c r="FI2136" s="20"/>
      <c r="FJ2136" s="20"/>
      <c r="FK2136" s="20"/>
      <c r="FL2136" s="20"/>
      <c r="FM2136" s="20"/>
      <c r="FN2136" s="20"/>
      <c r="FO2136" s="20"/>
      <c r="FP2136" s="20"/>
    </row>
    <row r="2137" spans="1:172" x14ac:dyDescent="0.2">
      <c r="A2137" s="88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  <c r="FI2137" s="20"/>
      <c r="FJ2137" s="20"/>
      <c r="FK2137" s="20"/>
      <c r="FL2137" s="20"/>
      <c r="FM2137" s="20"/>
      <c r="FN2137" s="20"/>
      <c r="FO2137" s="20"/>
      <c r="FP2137" s="20"/>
    </row>
    <row r="2138" spans="1:172" x14ac:dyDescent="0.2">
      <c r="A2138" s="88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  <c r="FI2138" s="20"/>
      <c r="FJ2138" s="20"/>
      <c r="FK2138" s="20"/>
      <c r="FL2138" s="20"/>
      <c r="FM2138" s="20"/>
      <c r="FN2138" s="20"/>
      <c r="FO2138" s="20"/>
      <c r="FP2138" s="20"/>
    </row>
    <row r="2139" spans="1:172" x14ac:dyDescent="0.2">
      <c r="A2139" s="88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  <c r="FI2139" s="20"/>
      <c r="FJ2139" s="20"/>
      <c r="FK2139" s="20"/>
      <c r="FL2139" s="20"/>
      <c r="FM2139" s="20"/>
      <c r="FN2139" s="20"/>
      <c r="FO2139" s="20"/>
      <c r="FP2139" s="20"/>
    </row>
    <row r="2140" spans="1:172" x14ac:dyDescent="0.2">
      <c r="A2140" s="88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  <c r="FI2140" s="20"/>
      <c r="FJ2140" s="20"/>
      <c r="FK2140" s="20"/>
      <c r="FL2140" s="20"/>
      <c r="FM2140" s="20"/>
      <c r="FN2140" s="20"/>
      <c r="FO2140" s="20"/>
      <c r="FP2140" s="20"/>
    </row>
    <row r="2141" spans="1:172" x14ac:dyDescent="0.2">
      <c r="A2141" s="88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  <c r="FI2141" s="20"/>
      <c r="FJ2141" s="20"/>
      <c r="FK2141" s="20"/>
      <c r="FL2141" s="20"/>
      <c r="FM2141" s="20"/>
      <c r="FN2141" s="20"/>
      <c r="FO2141" s="20"/>
      <c r="FP2141" s="20"/>
    </row>
    <row r="2142" spans="1:172" x14ac:dyDescent="0.2">
      <c r="A2142" s="88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  <c r="FI2142" s="20"/>
      <c r="FJ2142" s="20"/>
      <c r="FK2142" s="20"/>
      <c r="FL2142" s="20"/>
      <c r="FM2142" s="20"/>
      <c r="FN2142" s="20"/>
      <c r="FO2142" s="20"/>
      <c r="FP2142" s="20"/>
    </row>
    <row r="2143" spans="1:172" x14ac:dyDescent="0.2">
      <c r="A2143" s="88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  <c r="FI2143" s="20"/>
      <c r="FJ2143" s="20"/>
      <c r="FK2143" s="20"/>
      <c r="FL2143" s="20"/>
      <c r="FM2143" s="20"/>
      <c r="FN2143" s="20"/>
      <c r="FO2143" s="20"/>
      <c r="FP2143" s="20"/>
    </row>
    <row r="2144" spans="1:172" x14ac:dyDescent="0.2">
      <c r="A2144" s="88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  <c r="FI2144" s="20"/>
      <c r="FJ2144" s="20"/>
      <c r="FK2144" s="20"/>
      <c r="FL2144" s="20"/>
      <c r="FM2144" s="20"/>
      <c r="FN2144" s="20"/>
      <c r="FO2144" s="20"/>
      <c r="FP2144" s="20"/>
    </row>
    <row r="2145" spans="1:172" x14ac:dyDescent="0.2">
      <c r="A2145" s="88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  <c r="FI2145" s="20"/>
      <c r="FJ2145" s="20"/>
      <c r="FK2145" s="20"/>
      <c r="FL2145" s="20"/>
      <c r="FM2145" s="20"/>
      <c r="FN2145" s="20"/>
      <c r="FO2145" s="20"/>
      <c r="FP2145" s="20"/>
    </row>
    <row r="2146" spans="1:172" x14ac:dyDescent="0.2">
      <c r="A2146" s="88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  <c r="FI2146" s="20"/>
      <c r="FJ2146" s="20"/>
      <c r="FK2146" s="20"/>
      <c r="FL2146" s="20"/>
      <c r="FM2146" s="20"/>
      <c r="FN2146" s="20"/>
      <c r="FO2146" s="20"/>
      <c r="FP2146" s="20"/>
    </row>
    <row r="2147" spans="1:172" x14ac:dyDescent="0.2">
      <c r="A2147" s="88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  <c r="FI2147" s="20"/>
      <c r="FJ2147" s="20"/>
      <c r="FK2147" s="20"/>
      <c r="FL2147" s="20"/>
      <c r="FM2147" s="20"/>
      <c r="FN2147" s="20"/>
      <c r="FO2147" s="20"/>
      <c r="FP2147" s="20"/>
    </row>
    <row r="2148" spans="1:172" x14ac:dyDescent="0.2">
      <c r="A2148" s="88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  <c r="FI2148" s="20"/>
      <c r="FJ2148" s="20"/>
      <c r="FK2148" s="20"/>
      <c r="FL2148" s="20"/>
      <c r="FM2148" s="20"/>
      <c r="FN2148" s="20"/>
      <c r="FO2148" s="20"/>
      <c r="FP2148" s="20"/>
    </row>
    <row r="2149" spans="1:172" x14ac:dyDescent="0.2">
      <c r="A2149" s="88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  <c r="FI2149" s="20"/>
      <c r="FJ2149" s="20"/>
      <c r="FK2149" s="20"/>
      <c r="FL2149" s="20"/>
      <c r="FM2149" s="20"/>
      <c r="FN2149" s="20"/>
      <c r="FO2149" s="20"/>
      <c r="FP2149" s="20"/>
    </row>
    <row r="2150" spans="1:172" x14ac:dyDescent="0.2">
      <c r="A2150" s="88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  <c r="FI2150" s="20"/>
      <c r="FJ2150" s="20"/>
      <c r="FK2150" s="20"/>
      <c r="FL2150" s="20"/>
      <c r="FM2150" s="20"/>
      <c r="FN2150" s="20"/>
      <c r="FO2150" s="20"/>
      <c r="FP2150" s="20"/>
    </row>
    <row r="2151" spans="1:172" x14ac:dyDescent="0.2">
      <c r="A2151" s="88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  <c r="FI2151" s="20"/>
      <c r="FJ2151" s="20"/>
      <c r="FK2151" s="20"/>
      <c r="FL2151" s="20"/>
      <c r="FM2151" s="20"/>
      <c r="FN2151" s="20"/>
      <c r="FO2151" s="20"/>
      <c r="FP2151" s="20"/>
    </row>
    <row r="2152" spans="1:172" x14ac:dyDescent="0.2">
      <c r="A2152" s="88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  <c r="FI2152" s="20"/>
      <c r="FJ2152" s="20"/>
      <c r="FK2152" s="20"/>
      <c r="FL2152" s="20"/>
      <c r="FM2152" s="20"/>
      <c r="FN2152" s="20"/>
      <c r="FO2152" s="20"/>
      <c r="FP2152" s="20"/>
    </row>
    <row r="2153" spans="1:172" x14ac:dyDescent="0.2">
      <c r="A2153" s="88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  <c r="FI2153" s="20"/>
      <c r="FJ2153" s="20"/>
      <c r="FK2153" s="20"/>
      <c r="FL2153" s="20"/>
      <c r="FM2153" s="20"/>
      <c r="FN2153" s="20"/>
      <c r="FO2153" s="20"/>
      <c r="FP2153" s="20"/>
    </row>
    <row r="2154" spans="1:172" x14ac:dyDescent="0.2">
      <c r="A2154" s="88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  <c r="FI2154" s="20"/>
      <c r="FJ2154" s="20"/>
      <c r="FK2154" s="20"/>
      <c r="FL2154" s="20"/>
      <c r="FM2154" s="20"/>
      <c r="FN2154" s="20"/>
      <c r="FO2154" s="20"/>
      <c r="FP2154" s="20"/>
    </row>
    <row r="2155" spans="1:172" x14ac:dyDescent="0.2">
      <c r="A2155" s="88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  <c r="FI2155" s="20"/>
      <c r="FJ2155" s="20"/>
      <c r="FK2155" s="20"/>
      <c r="FL2155" s="20"/>
      <c r="FM2155" s="20"/>
      <c r="FN2155" s="20"/>
      <c r="FO2155" s="20"/>
      <c r="FP2155" s="20"/>
    </row>
    <row r="2156" spans="1:172" x14ac:dyDescent="0.2">
      <c r="A2156" s="88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  <c r="FI2156" s="20"/>
      <c r="FJ2156" s="20"/>
      <c r="FK2156" s="20"/>
      <c r="FL2156" s="20"/>
      <c r="FM2156" s="20"/>
      <c r="FN2156" s="20"/>
      <c r="FO2156" s="20"/>
      <c r="FP2156" s="20"/>
    </row>
    <row r="2157" spans="1:172" x14ac:dyDescent="0.2">
      <c r="A2157" s="88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  <c r="FI2157" s="20"/>
      <c r="FJ2157" s="20"/>
      <c r="FK2157" s="20"/>
      <c r="FL2157" s="20"/>
      <c r="FM2157" s="20"/>
      <c r="FN2157" s="20"/>
      <c r="FO2157" s="20"/>
      <c r="FP2157" s="20"/>
    </row>
    <row r="2158" spans="1:172" x14ac:dyDescent="0.2">
      <c r="A2158" s="88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  <c r="FI2158" s="20"/>
      <c r="FJ2158" s="20"/>
      <c r="FK2158" s="20"/>
      <c r="FL2158" s="20"/>
      <c r="FM2158" s="20"/>
      <c r="FN2158" s="20"/>
      <c r="FO2158" s="20"/>
      <c r="FP2158" s="20"/>
    </row>
    <row r="2159" spans="1:172" x14ac:dyDescent="0.2">
      <c r="A2159" s="88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  <c r="FI2159" s="20"/>
      <c r="FJ2159" s="20"/>
      <c r="FK2159" s="20"/>
      <c r="FL2159" s="20"/>
      <c r="FM2159" s="20"/>
      <c r="FN2159" s="20"/>
      <c r="FO2159" s="20"/>
      <c r="FP2159" s="20"/>
    </row>
    <row r="2160" spans="1:172" x14ac:dyDescent="0.2">
      <c r="A2160" s="88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  <c r="FI2160" s="20"/>
      <c r="FJ2160" s="20"/>
      <c r="FK2160" s="20"/>
      <c r="FL2160" s="20"/>
      <c r="FM2160" s="20"/>
      <c r="FN2160" s="20"/>
      <c r="FO2160" s="20"/>
      <c r="FP2160" s="20"/>
    </row>
    <row r="2161" spans="1:172" x14ac:dyDescent="0.2">
      <c r="A2161" s="88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  <c r="FI2161" s="20"/>
      <c r="FJ2161" s="20"/>
      <c r="FK2161" s="20"/>
      <c r="FL2161" s="20"/>
      <c r="FM2161" s="20"/>
      <c r="FN2161" s="20"/>
      <c r="FO2161" s="20"/>
      <c r="FP2161" s="20"/>
    </row>
    <row r="2162" spans="1:172" x14ac:dyDescent="0.2">
      <c r="A2162" s="88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  <c r="FI2162" s="20"/>
      <c r="FJ2162" s="20"/>
      <c r="FK2162" s="20"/>
      <c r="FL2162" s="20"/>
      <c r="FM2162" s="20"/>
      <c r="FN2162" s="20"/>
      <c r="FO2162" s="20"/>
      <c r="FP2162" s="20"/>
    </row>
    <row r="2163" spans="1:172" x14ac:dyDescent="0.2">
      <c r="A2163" s="88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  <c r="FI2163" s="20"/>
      <c r="FJ2163" s="20"/>
      <c r="FK2163" s="20"/>
      <c r="FL2163" s="20"/>
      <c r="FM2163" s="20"/>
      <c r="FN2163" s="20"/>
      <c r="FO2163" s="20"/>
      <c r="FP2163" s="20"/>
    </row>
    <row r="2164" spans="1:172" x14ac:dyDescent="0.2">
      <c r="A2164" s="88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  <c r="FI2164" s="20"/>
      <c r="FJ2164" s="20"/>
      <c r="FK2164" s="20"/>
      <c r="FL2164" s="20"/>
      <c r="FM2164" s="20"/>
      <c r="FN2164" s="20"/>
      <c r="FO2164" s="20"/>
      <c r="FP2164" s="20"/>
    </row>
    <row r="2165" spans="1:172" x14ac:dyDescent="0.2">
      <c r="A2165" s="88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  <c r="FI2165" s="20"/>
      <c r="FJ2165" s="20"/>
      <c r="FK2165" s="20"/>
      <c r="FL2165" s="20"/>
      <c r="FM2165" s="20"/>
      <c r="FN2165" s="20"/>
      <c r="FO2165" s="20"/>
      <c r="FP2165" s="20"/>
    </row>
    <row r="2166" spans="1:172" x14ac:dyDescent="0.2">
      <c r="A2166" s="88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  <c r="FI2166" s="20"/>
      <c r="FJ2166" s="20"/>
      <c r="FK2166" s="20"/>
      <c r="FL2166" s="20"/>
      <c r="FM2166" s="20"/>
      <c r="FN2166" s="20"/>
      <c r="FO2166" s="20"/>
      <c r="FP2166" s="20"/>
    </row>
    <row r="2167" spans="1:172" x14ac:dyDescent="0.2">
      <c r="A2167" s="88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  <c r="FI2167" s="20"/>
      <c r="FJ2167" s="20"/>
      <c r="FK2167" s="20"/>
      <c r="FL2167" s="20"/>
      <c r="FM2167" s="20"/>
      <c r="FN2167" s="20"/>
      <c r="FO2167" s="20"/>
      <c r="FP2167" s="20"/>
    </row>
    <row r="2168" spans="1:172" x14ac:dyDescent="0.2">
      <c r="A2168" s="88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  <c r="FI2168" s="20"/>
      <c r="FJ2168" s="20"/>
      <c r="FK2168" s="20"/>
      <c r="FL2168" s="20"/>
      <c r="FM2168" s="20"/>
      <c r="FN2168" s="20"/>
      <c r="FO2168" s="20"/>
      <c r="FP2168" s="20"/>
    </row>
    <row r="2169" spans="1:172" x14ac:dyDescent="0.2">
      <c r="A2169" s="88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  <c r="FI2169" s="20"/>
      <c r="FJ2169" s="20"/>
      <c r="FK2169" s="20"/>
      <c r="FL2169" s="20"/>
      <c r="FM2169" s="20"/>
      <c r="FN2169" s="20"/>
      <c r="FO2169" s="20"/>
      <c r="FP2169" s="20"/>
    </row>
    <row r="2170" spans="1:172" x14ac:dyDescent="0.2">
      <c r="A2170" s="88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  <c r="FI2170" s="20"/>
      <c r="FJ2170" s="20"/>
      <c r="FK2170" s="20"/>
      <c r="FL2170" s="20"/>
      <c r="FM2170" s="20"/>
      <c r="FN2170" s="20"/>
      <c r="FO2170" s="20"/>
      <c r="FP2170" s="20"/>
    </row>
    <row r="2171" spans="1:172" x14ac:dyDescent="0.2">
      <c r="A2171" s="88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  <c r="FI2171" s="20"/>
      <c r="FJ2171" s="20"/>
      <c r="FK2171" s="20"/>
      <c r="FL2171" s="20"/>
      <c r="FM2171" s="20"/>
      <c r="FN2171" s="20"/>
      <c r="FO2171" s="20"/>
      <c r="FP2171" s="20"/>
    </row>
    <row r="2172" spans="1:172" x14ac:dyDescent="0.2">
      <c r="A2172" s="88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  <c r="FI2172" s="20"/>
      <c r="FJ2172" s="20"/>
      <c r="FK2172" s="20"/>
      <c r="FL2172" s="20"/>
      <c r="FM2172" s="20"/>
      <c r="FN2172" s="20"/>
      <c r="FO2172" s="20"/>
      <c r="FP2172" s="20"/>
    </row>
    <row r="2173" spans="1:172" x14ac:dyDescent="0.2">
      <c r="A2173" s="88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  <c r="FI2173" s="20"/>
      <c r="FJ2173" s="20"/>
      <c r="FK2173" s="20"/>
      <c r="FL2173" s="20"/>
      <c r="FM2173" s="20"/>
      <c r="FN2173" s="20"/>
      <c r="FO2173" s="20"/>
      <c r="FP2173" s="20"/>
    </row>
    <row r="2174" spans="1:172" x14ac:dyDescent="0.2">
      <c r="A2174" s="88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  <c r="FI2174" s="20"/>
      <c r="FJ2174" s="20"/>
      <c r="FK2174" s="20"/>
      <c r="FL2174" s="20"/>
      <c r="FM2174" s="20"/>
      <c r="FN2174" s="20"/>
      <c r="FO2174" s="20"/>
      <c r="FP2174" s="20"/>
    </row>
    <row r="2175" spans="1:172" x14ac:dyDescent="0.2">
      <c r="A2175" s="88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  <c r="FI2175" s="20"/>
      <c r="FJ2175" s="20"/>
      <c r="FK2175" s="20"/>
      <c r="FL2175" s="20"/>
      <c r="FM2175" s="20"/>
      <c r="FN2175" s="20"/>
      <c r="FO2175" s="20"/>
      <c r="FP2175" s="20"/>
    </row>
    <row r="2176" spans="1:172" x14ac:dyDescent="0.2">
      <c r="A2176" s="88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  <c r="FI2176" s="20"/>
      <c r="FJ2176" s="20"/>
      <c r="FK2176" s="20"/>
      <c r="FL2176" s="20"/>
      <c r="FM2176" s="20"/>
      <c r="FN2176" s="20"/>
      <c r="FO2176" s="20"/>
      <c r="FP2176" s="20"/>
    </row>
    <row r="2177" spans="1:172" x14ac:dyDescent="0.2">
      <c r="A2177" s="88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  <c r="FI2177" s="20"/>
      <c r="FJ2177" s="20"/>
      <c r="FK2177" s="20"/>
      <c r="FL2177" s="20"/>
      <c r="FM2177" s="20"/>
      <c r="FN2177" s="20"/>
      <c r="FO2177" s="20"/>
      <c r="FP2177" s="20"/>
    </row>
    <row r="2178" spans="1:172" x14ac:dyDescent="0.2">
      <c r="A2178" s="88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  <c r="FI2178" s="20"/>
      <c r="FJ2178" s="20"/>
      <c r="FK2178" s="20"/>
      <c r="FL2178" s="20"/>
      <c r="FM2178" s="20"/>
      <c r="FN2178" s="20"/>
      <c r="FO2178" s="20"/>
      <c r="FP2178" s="20"/>
    </row>
    <row r="2179" spans="1:172" x14ac:dyDescent="0.2">
      <c r="A2179" s="88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  <c r="FI2179" s="20"/>
      <c r="FJ2179" s="20"/>
      <c r="FK2179" s="20"/>
      <c r="FL2179" s="20"/>
      <c r="FM2179" s="20"/>
      <c r="FN2179" s="20"/>
      <c r="FO2179" s="20"/>
      <c r="FP2179" s="20"/>
    </row>
    <row r="2180" spans="1:172" x14ac:dyDescent="0.2">
      <c r="A2180" s="88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  <c r="FI2180" s="20"/>
      <c r="FJ2180" s="20"/>
      <c r="FK2180" s="20"/>
      <c r="FL2180" s="20"/>
      <c r="FM2180" s="20"/>
      <c r="FN2180" s="20"/>
      <c r="FO2180" s="20"/>
      <c r="FP2180" s="20"/>
    </row>
    <row r="2181" spans="1:172" x14ac:dyDescent="0.2">
      <c r="A2181" s="88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  <c r="FI2181" s="20"/>
      <c r="FJ2181" s="20"/>
      <c r="FK2181" s="20"/>
      <c r="FL2181" s="20"/>
      <c r="FM2181" s="20"/>
      <c r="FN2181" s="20"/>
      <c r="FO2181" s="20"/>
      <c r="FP2181" s="20"/>
    </row>
    <row r="2182" spans="1:172" x14ac:dyDescent="0.2">
      <c r="A2182" s="88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  <c r="FI2182" s="20"/>
      <c r="FJ2182" s="20"/>
      <c r="FK2182" s="20"/>
      <c r="FL2182" s="20"/>
      <c r="FM2182" s="20"/>
      <c r="FN2182" s="20"/>
      <c r="FO2182" s="20"/>
      <c r="FP2182" s="20"/>
    </row>
    <row r="2183" spans="1:172" x14ac:dyDescent="0.2">
      <c r="A2183" s="88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  <c r="FI2183" s="20"/>
      <c r="FJ2183" s="20"/>
      <c r="FK2183" s="20"/>
      <c r="FL2183" s="20"/>
      <c r="FM2183" s="20"/>
      <c r="FN2183" s="20"/>
      <c r="FO2183" s="20"/>
      <c r="FP2183" s="20"/>
    </row>
    <row r="2184" spans="1:172" x14ac:dyDescent="0.2">
      <c r="A2184" s="88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  <c r="FI2184" s="20"/>
      <c r="FJ2184" s="20"/>
      <c r="FK2184" s="20"/>
      <c r="FL2184" s="20"/>
      <c r="FM2184" s="20"/>
      <c r="FN2184" s="20"/>
      <c r="FO2184" s="20"/>
      <c r="FP2184" s="20"/>
    </row>
    <row r="2185" spans="1:172" x14ac:dyDescent="0.2">
      <c r="A2185" s="88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  <c r="FI2185" s="20"/>
      <c r="FJ2185" s="20"/>
      <c r="FK2185" s="20"/>
      <c r="FL2185" s="20"/>
      <c r="FM2185" s="20"/>
      <c r="FN2185" s="20"/>
      <c r="FO2185" s="20"/>
      <c r="FP2185" s="20"/>
    </row>
    <row r="2186" spans="1:172" x14ac:dyDescent="0.2">
      <c r="A2186" s="88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  <c r="FI2186" s="20"/>
      <c r="FJ2186" s="20"/>
      <c r="FK2186" s="20"/>
      <c r="FL2186" s="20"/>
      <c r="FM2186" s="20"/>
      <c r="FN2186" s="20"/>
      <c r="FO2186" s="20"/>
      <c r="FP2186" s="20"/>
    </row>
    <row r="2187" spans="1:172" x14ac:dyDescent="0.2">
      <c r="A2187" s="88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  <c r="FI2187" s="20"/>
      <c r="FJ2187" s="20"/>
      <c r="FK2187" s="20"/>
      <c r="FL2187" s="20"/>
      <c r="FM2187" s="20"/>
      <c r="FN2187" s="20"/>
      <c r="FO2187" s="20"/>
      <c r="FP2187" s="20"/>
    </row>
    <row r="2188" spans="1:172" x14ac:dyDescent="0.2">
      <c r="A2188" s="88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  <c r="FI2188" s="20"/>
      <c r="FJ2188" s="20"/>
      <c r="FK2188" s="20"/>
      <c r="FL2188" s="20"/>
      <c r="FM2188" s="20"/>
      <c r="FN2188" s="20"/>
      <c r="FO2188" s="20"/>
      <c r="FP2188" s="20"/>
    </row>
    <row r="2189" spans="1:172" x14ac:dyDescent="0.2">
      <c r="A2189" s="88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  <c r="FI2189" s="20"/>
      <c r="FJ2189" s="20"/>
      <c r="FK2189" s="20"/>
      <c r="FL2189" s="20"/>
      <c r="FM2189" s="20"/>
      <c r="FN2189" s="20"/>
      <c r="FO2189" s="20"/>
      <c r="FP2189" s="20"/>
    </row>
    <row r="2190" spans="1:172" x14ac:dyDescent="0.2">
      <c r="A2190" s="88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  <c r="FI2190" s="20"/>
      <c r="FJ2190" s="20"/>
      <c r="FK2190" s="20"/>
      <c r="FL2190" s="20"/>
      <c r="FM2190" s="20"/>
      <c r="FN2190" s="20"/>
      <c r="FO2190" s="20"/>
      <c r="FP2190" s="20"/>
    </row>
    <row r="2191" spans="1:172" x14ac:dyDescent="0.2">
      <c r="A2191" s="88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  <c r="FI2191" s="20"/>
      <c r="FJ2191" s="20"/>
      <c r="FK2191" s="20"/>
      <c r="FL2191" s="20"/>
      <c r="FM2191" s="20"/>
      <c r="FN2191" s="20"/>
      <c r="FO2191" s="20"/>
      <c r="FP2191" s="20"/>
    </row>
    <row r="2192" spans="1:172" x14ac:dyDescent="0.2">
      <c r="A2192" s="88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  <c r="FI2192" s="20"/>
      <c r="FJ2192" s="20"/>
      <c r="FK2192" s="20"/>
      <c r="FL2192" s="20"/>
      <c r="FM2192" s="20"/>
      <c r="FN2192" s="20"/>
      <c r="FO2192" s="20"/>
      <c r="FP2192" s="20"/>
    </row>
    <row r="2193" spans="1:172" x14ac:dyDescent="0.2">
      <c r="A2193" s="88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  <c r="FI2193" s="20"/>
      <c r="FJ2193" s="20"/>
      <c r="FK2193" s="20"/>
      <c r="FL2193" s="20"/>
      <c r="FM2193" s="20"/>
      <c r="FN2193" s="20"/>
      <c r="FO2193" s="20"/>
      <c r="FP2193" s="20"/>
    </row>
    <row r="2194" spans="1:172" x14ac:dyDescent="0.2">
      <c r="A2194" s="88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  <c r="FI2194" s="20"/>
      <c r="FJ2194" s="20"/>
      <c r="FK2194" s="20"/>
      <c r="FL2194" s="20"/>
      <c r="FM2194" s="20"/>
      <c r="FN2194" s="20"/>
      <c r="FO2194" s="20"/>
      <c r="FP2194" s="20"/>
    </row>
    <row r="2195" spans="1:172" x14ac:dyDescent="0.2">
      <c r="A2195" s="88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  <c r="FI2195" s="20"/>
      <c r="FJ2195" s="20"/>
      <c r="FK2195" s="20"/>
      <c r="FL2195" s="20"/>
      <c r="FM2195" s="20"/>
      <c r="FN2195" s="20"/>
      <c r="FO2195" s="20"/>
      <c r="FP2195" s="20"/>
    </row>
    <row r="2196" spans="1:172" x14ac:dyDescent="0.2">
      <c r="A2196" s="88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  <c r="FI2196" s="20"/>
      <c r="FJ2196" s="20"/>
      <c r="FK2196" s="20"/>
      <c r="FL2196" s="20"/>
      <c r="FM2196" s="20"/>
      <c r="FN2196" s="20"/>
      <c r="FO2196" s="20"/>
      <c r="FP2196" s="20"/>
    </row>
    <row r="2197" spans="1:172" x14ac:dyDescent="0.2">
      <c r="A2197" s="88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  <c r="FI2197" s="20"/>
      <c r="FJ2197" s="20"/>
      <c r="FK2197" s="20"/>
      <c r="FL2197" s="20"/>
      <c r="FM2197" s="20"/>
      <c r="FN2197" s="20"/>
      <c r="FO2197" s="20"/>
      <c r="FP2197" s="20"/>
    </row>
    <row r="2198" spans="1:172" x14ac:dyDescent="0.2">
      <c r="A2198" s="88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  <c r="FI2198" s="20"/>
      <c r="FJ2198" s="20"/>
      <c r="FK2198" s="20"/>
      <c r="FL2198" s="20"/>
      <c r="FM2198" s="20"/>
      <c r="FN2198" s="20"/>
      <c r="FO2198" s="20"/>
      <c r="FP2198" s="20"/>
    </row>
    <row r="2199" spans="1:172" x14ac:dyDescent="0.2">
      <c r="A2199" s="88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  <c r="FI2199" s="20"/>
      <c r="FJ2199" s="20"/>
      <c r="FK2199" s="20"/>
      <c r="FL2199" s="20"/>
      <c r="FM2199" s="20"/>
      <c r="FN2199" s="20"/>
      <c r="FO2199" s="20"/>
      <c r="FP2199" s="20"/>
    </row>
    <row r="2200" spans="1:172" x14ac:dyDescent="0.2">
      <c r="A2200" s="88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  <c r="FI2200" s="20"/>
      <c r="FJ2200" s="20"/>
      <c r="FK2200" s="20"/>
      <c r="FL2200" s="20"/>
      <c r="FM2200" s="20"/>
      <c r="FN2200" s="20"/>
      <c r="FO2200" s="20"/>
      <c r="FP2200" s="20"/>
    </row>
    <row r="2201" spans="1:172" x14ac:dyDescent="0.2">
      <c r="A2201" s="88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  <c r="FI2201" s="20"/>
      <c r="FJ2201" s="20"/>
      <c r="FK2201" s="20"/>
      <c r="FL2201" s="20"/>
      <c r="FM2201" s="20"/>
      <c r="FN2201" s="20"/>
      <c r="FO2201" s="20"/>
      <c r="FP2201" s="20"/>
    </row>
    <row r="2202" spans="1:172" x14ac:dyDescent="0.2">
      <c r="A2202" s="88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  <c r="FI2202" s="20"/>
      <c r="FJ2202" s="20"/>
      <c r="FK2202" s="20"/>
      <c r="FL2202" s="20"/>
      <c r="FM2202" s="20"/>
      <c r="FN2202" s="20"/>
      <c r="FO2202" s="20"/>
      <c r="FP2202" s="20"/>
    </row>
    <row r="2203" spans="1:172" x14ac:dyDescent="0.2">
      <c r="A2203" s="88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  <c r="FI2203" s="20"/>
      <c r="FJ2203" s="20"/>
      <c r="FK2203" s="20"/>
      <c r="FL2203" s="20"/>
      <c r="FM2203" s="20"/>
      <c r="FN2203" s="20"/>
      <c r="FO2203" s="20"/>
      <c r="FP2203" s="20"/>
    </row>
    <row r="2204" spans="1:172" x14ac:dyDescent="0.2">
      <c r="A2204" s="88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  <c r="FI2204" s="20"/>
      <c r="FJ2204" s="20"/>
      <c r="FK2204" s="20"/>
      <c r="FL2204" s="20"/>
      <c r="FM2204" s="20"/>
      <c r="FN2204" s="20"/>
      <c r="FO2204" s="20"/>
      <c r="FP2204" s="20"/>
    </row>
    <row r="2205" spans="1:172" x14ac:dyDescent="0.2">
      <c r="A2205" s="88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  <c r="FI2205" s="20"/>
      <c r="FJ2205" s="20"/>
      <c r="FK2205" s="20"/>
      <c r="FL2205" s="20"/>
      <c r="FM2205" s="20"/>
      <c r="FN2205" s="20"/>
      <c r="FO2205" s="20"/>
      <c r="FP2205" s="20"/>
    </row>
    <row r="2206" spans="1:172" x14ac:dyDescent="0.2">
      <c r="A2206" s="88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  <c r="FI2206" s="20"/>
      <c r="FJ2206" s="20"/>
      <c r="FK2206" s="20"/>
      <c r="FL2206" s="20"/>
      <c r="FM2206" s="20"/>
      <c r="FN2206" s="20"/>
      <c r="FO2206" s="20"/>
      <c r="FP2206" s="20"/>
    </row>
    <row r="2207" spans="1:172" x14ac:dyDescent="0.2">
      <c r="A2207" s="88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  <c r="FI2207" s="20"/>
      <c r="FJ2207" s="20"/>
      <c r="FK2207" s="20"/>
      <c r="FL2207" s="20"/>
      <c r="FM2207" s="20"/>
      <c r="FN2207" s="20"/>
      <c r="FO2207" s="20"/>
      <c r="FP2207" s="20"/>
    </row>
    <row r="2208" spans="1:172" x14ac:dyDescent="0.2">
      <c r="A2208" s="88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  <c r="FI2208" s="20"/>
      <c r="FJ2208" s="20"/>
      <c r="FK2208" s="20"/>
      <c r="FL2208" s="20"/>
      <c r="FM2208" s="20"/>
      <c r="FN2208" s="20"/>
      <c r="FO2208" s="20"/>
      <c r="FP2208" s="20"/>
    </row>
    <row r="2209" spans="1:172" x14ac:dyDescent="0.2">
      <c r="A2209" s="88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  <c r="FI2209" s="20"/>
      <c r="FJ2209" s="20"/>
      <c r="FK2209" s="20"/>
      <c r="FL2209" s="20"/>
      <c r="FM2209" s="20"/>
      <c r="FN2209" s="20"/>
      <c r="FO2209" s="20"/>
      <c r="FP2209" s="20"/>
    </row>
    <row r="2210" spans="1:172" x14ac:dyDescent="0.2">
      <c r="A2210" s="88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  <c r="FI2210" s="20"/>
      <c r="FJ2210" s="20"/>
      <c r="FK2210" s="20"/>
      <c r="FL2210" s="20"/>
      <c r="FM2210" s="20"/>
      <c r="FN2210" s="20"/>
      <c r="FO2210" s="20"/>
      <c r="FP2210" s="20"/>
    </row>
    <row r="2211" spans="1:172" x14ac:dyDescent="0.2">
      <c r="A2211" s="88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  <c r="FI2211" s="20"/>
      <c r="FJ2211" s="20"/>
      <c r="FK2211" s="20"/>
      <c r="FL2211" s="20"/>
      <c r="FM2211" s="20"/>
      <c r="FN2211" s="20"/>
      <c r="FO2211" s="20"/>
      <c r="FP2211" s="20"/>
    </row>
    <row r="2212" spans="1:172" x14ac:dyDescent="0.2">
      <c r="A2212" s="88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  <c r="FI2212" s="20"/>
      <c r="FJ2212" s="20"/>
      <c r="FK2212" s="20"/>
      <c r="FL2212" s="20"/>
      <c r="FM2212" s="20"/>
      <c r="FN2212" s="20"/>
      <c r="FO2212" s="20"/>
      <c r="FP2212" s="20"/>
    </row>
    <row r="2213" spans="1:172" x14ac:dyDescent="0.2">
      <c r="A2213" s="88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  <c r="FI2213" s="20"/>
      <c r="FJ2213" s="20"/>
      <c r="FK2213" s="20"/>
      <c r="FL2213" s="20"/>
      <c r="FM2213" s="20"/>
      <c r="FN2213" s="20"/>
      <c r="FO2213" s="20"/>
      <c r="FP2213" s="20"/>
    </row>
    <row r="2214" spans="1:172" x14ac:dyDescent="0.2">
      <c r="A2214" s="88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  <c r="FI2214" s="20"/>
      <c r="FJ2214" s="20"/>
      <c r="FK2214" s="20"/>
      <c r="FL2214" s="20"/>
      <c r="FM2214" s="20"/>
      <c r="FN2214" s="20"/>
      <c r="FO2214" s="20"/>
      <c r="FP2214" s="20"/>
    </row>
    <row r="2215" spans="1:172" x14ac:dyDescent="0.2">
      <c r="A2215" s="88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  <c r="FI2215" s="20"/>
      <c r="FJ2215" s="20"/>
      <c r="FK2215" s="20"/>
      <c r="FL2215" s="20"/>
      <c r="FM2215" s="20"/>
      <c r="FN2215" s="20"/>
      <c r="FO2215" s="20"/>
      <c r="FP2215" s="20"/>
    </row>
    <row r="2216" spans="1:172" x14ac:dyDescent="0.2">
      <c r="A2216" s="88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  <c r="FI2216" s="20"/>
      <c r="FJ2216" s="20"/>
      <c r="FK2216" s="20"/>
      <c r="FL2216" s="20"/>
      <c r="FM2216" s="20"/>
      <c r="FN2216" s="20"/>
      <c r="FO2216" s="20"/>
      <c r="FP2216" s="20"/>
    </row>
    <row r="2217" spans="1:172" x14ac:dyDescent="0.2">
      <c r="A2217" s="88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  <c r="FI2217" s="20"/>
      <c r="FJ2217" s="20"/>
      <c r="FK2217" s="20"/>
      <c r="FL2217" s="20"/>
      <c r="FM2217" s="20"/>
      <c r="FN2217" s="20"/>
      <c r="FO2217" s="20"/>
      <c r="FP2217" s="20"/>
    </row>
    <row r="2218" spans="1:172" x14ac:dyDescent="0.2">
      <c r="A2218" s="88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  <c r="FI2218" s="20"/>
      <c r="FJ2218" s="20"/>
      <c r="FK2218" s="20"/>
      <c r="FL2218" s="20"/>
      <c r="FM2218" s="20"/>
      <c r="FN2218" s="20"/>
      <c r="FO2218" s="20"/>
      <c r="FP2218" s="20"/>
    </row>
    <row r="2219" spans="1:172" x14ac:dyDescent="0.2">
      <c r="A2219" s="88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  <c r="FI2219" s="20"/>
      <c r="FJ2219" s="20"/>
      <c r="FK2219" s="20"/>
      <c r="FL2219" s="20"/>
      <c r="FM2219" s="20"/>
      <c r="FN2219" s="20"/>
      <c r="FO2219" s="20"/>
      <c r="FP2219" s="20"/>
    </row>
    <row r="2220" spans="1:172" x14ac:dyDescent="0.2">
      <c r="A2220" s="88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  <c r="FI2220" s="20"/>
      <c r="FJ2220" s="20"/>
      <c r="FK2220" s="20"/>
      <c r="FL2220" s="20"/>
      <c r="FM2220" s="20"/>
      <c r="FN2220" s="20"/>
      <c r="FO2220" s="20"/>
      <c r="FP2220" s="20"/>
    </row>
    <row r="2221" spans="1:172" x14ac:dyDescent="0.2">
      <c r="A2221" s="88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  <c r="FI2221" s="20"/>
      <c r="FJ2221" s="20"/>
      <c r="FK2221" s="20"/>
      <c r="FL2221" s="20"/>
      <c r="FM2221" s="20"/>
      <c r="FN2221" s="20"/>
      <c r="FO2221" s="20"/>
      <c r="FP2221" s="20"/>
    </row>
    <row r="2222" spans="1:172" x14ac:dyDescent="0.2">
      <c r="A2222" s="88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  <c r="FI2222" s="20"/>
      <c r="FJ2222" s="20"/>
      <c r="FK2222" s="20"/>
      <c r="FL2222" s="20"/>
      <c r="FM2222" s="20"/>
      <c r="FN2222" s="20"/>
      <c r="FO2222" s="20"/>
      <c r="FP2222" s="20"/>
    </row>
    <row r="2223" spans="1:172" x14ac:dyDescent="0.2">
      <c r="A2223" s="88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  <c r="FI2223" s="20"/>
      <c r="FJ2223" s="20"/>
      <c r="FK2223" s="20"/>
      <c r="FL2223" s="20"/>
      <c r="FM2223" s="20"/>
      <c r="FN2223" s="20"/>
      <c r="FO2223" s="20"/>
      <c r="FP2223" s="20"/>
    </row>
    <row r="2224" spans="1:172" x14ac:dyDescent="0.2">
      <c r="A2224" s="88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  <c r="FI2224" s="20"/>
      <c r="FJ2224" s="20"/>
      <c r="FK2224" s="20"/>
      <c r="FL2224" s="20"/>
      <c r="FM2224" s="20"/>
      <c r="FN2224" s="20"/>
      <c r="FO2224" s="20"/>
      <c r="FP2224" s="20"/>
    </row>
    <row r="2225" spans="1:172" x14ac:dyDescent="0.2">
      <c r="A2225" s="88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  <c r="FI2225" s="20"/>
      <c r="FJ2225" s="20"/>
      <c r="FK2225" s="20"/>
      <c r="FL2225" s="20"/>
      <c r="FM2225" s="20"/>
      <c r="FN2225" s="20"/>
      <c r="FO2225" s="20"/>
      <c r="FP2225" s="20"/>
    </row>
    <row r="2226" spans="1:172" x14ac:dyDescent="0.2">
      <c r="A2226" s="88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  <c r="FI2226" s="20"/>
      <c r="FJ2226" s="20"/>
      <c r="FK2226" s="20"/>
      <c r="FL2226" s="20"/>
      <c r="FM2226" s="20"/>
      <c r="FN2226" s="20"/>
      <c r="FO2226" s="20"/>
      <c r="FP2226" s="20"/>
    </row>
    <row r="2227" spans="1:172" x14ac:dyDescent="0.2">
      <c r="A2227" s="88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  <c r="FI2227" s="20"/>
      <c r="FJ2227" s="20"/>
      <c r="FK2227" s="20"/>
      <c r="FL2227" s="20"/>
      <c r="FM2227" s="20"/>
      <c r="FN2227" s="20"/>
      <c r="FO2227" s="20"/>
      <c r="FP2227" s="20"/>
    </row>
    <row r="2228" spans="1:172" x14ac:dyDescent="0.2">
      <c r="A2228" s="88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  <c r="FI2228" s="20"/>
      <c r="FJ2228" s="20"/>
      <c r="FK2228" s="20"/>
      <c r="FL2228" s="20"/>
      <c r="FM2228" s="20"/>
      <c r="FN2228" s="20"/>
      <c r="FO2228" s="20"/>
      <c r="FP2228" s="20"/>
    </row>
    <row r="2229" spans="1:172" x14ac:dyDescent="0.2">
      <c r="A2229" s="88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  <c r="FI2229" s="20"/>
      <c r="FJ2229" s="20"/>
      <c r="FK2229" s="20"/>
      <c r="FL2229" s="20"/>
      <c r="FM2229" s="20"/>
      <c r="FN2229" s="20"/>
      <c r="FO2229" s="20"/>
      <c r="FP2229" s="20"/>
    </row>
    <row r="2230" spans="1:172" x14ac:dyDescent="0.2">
      <c r="A2230" s="88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  <c r="FI2230" s="20"/>
      <c r="FJ2230" s="20"/>
      <c r="FK2230" s="20"/>
      <c r="FL2230" s="20"/>
      <c r="FM2230" s="20"/>
      <c r="FN2230" s="20"/>
      <c r="FO2230" s="20"/>
      <c r="FP2230" s="20"/>
    </row>
    <row r="2231" spans="1:172" x14ac:dyDescent="0.2">
      <c r="A2231" s="88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  <c r="FI2231" s="20"/>
      <c r="FJ2231" s="20"/>
      <c r="FK2231" s="20"/>
      <c r="FL2231" s="20"/>
      <c r="FM2231" s="20"/>
      <c r="FN2231" s="20"/>
      <c r="FO2231" s="20"/>
      <c r="FP2231" s="20"/>
    </row>
    <row r="2232" spans="1:172" x14ac:dyDescent="0.2">
      <c r="A2232" s="88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  <c r="FI2232" s="20"/>
      <c r="FJ2232" s="20"/>
      <c r="FK2232" s="20"/>
      <c r="FL2232" s="20"/>
      <c r="FM2232" s="20"/>
      <c r="FN2232" s="20"/>
      <c r="FO2232" s="20"/>
      <c r="FP2232" s="20"/>
    </row>
    <row r="2233" spans="1:172" x14ac:dyDescent="0.2">
      <c r="A2233" s="88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  <c r="FI2233" s="20"/>
      <c r="FJ2233" s="20"/>
      <c r="FK2233" s="20"/>
      <c r="FL2233" s="20"/>
      <c r="FM2233" s="20"/>
      <c r="FN2233" s="20"/>
      <c r="FO2233" s="20"/>
      <c r="FP2233" s="20"/>
    </row>
    <row r="2234" spans="1:172" x14ac:dyDescent="0.2">
      <c r="A2234" s="88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  <c r="FI2234" s="20"/>
      <c r="FJ2234" s="20"/>
      <c r="FK2234" s="20"/>
      <c r="FL2234" s="20"/>
      <c r="FM2234" s="20"/>
      <c r="FN2234" s="20"/>
      <c r="FO2234" s="20"/>
      <c r="FP2234" s="20"/>
    </row>
    <row r="2235" spans="1:172" x14ac:dyDescent="0.2">
      <c r="A2235" s="88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  <c r="FI2235" s="20"/>
      <c r="FJ2235" s="20"/>
      <c r="FK2235" s="20"/>
      <c r="FL2235" s="20"/>
      <c r="FM2235" s="20"/>
      <c r="FN2235" s="20"/>
      <c r="FO2235" s="20"/>
      <c r="FP2235" s="20"/>
    </row>
    <row r="2236" spans="1:172" x14ac:dyDescent="0.2">
      <c r="A2236" s="88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  <c r="FI2236" s="20"/>
      <c r="FJ2236" s="20"/>
      <c r="FK2236" s="20"/>
      <c r="FL2236" s="20"/>
      <c r="FM2236" s="20"/>
      <c r="FN2236" s="20"/>
      <c r="FO2236" s="20"/>
      <c r="FP2236" s="20"/>
    </row>
    <row r="2237" spans="1:172" x14ac:dyDescent="0.2">
      <c r="A2237" s="88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  <c r="FI2237" s="20"/>
      <c r="FJ2237" s="20"/>
      <c r="FK2237" s="20"/>
      <c r="FL2237" s="20"/>
      <c r="FM2237" s="20"/>
      <c r="FN2237" s="20"/>
      <c r="FO2237" s="20"/>
      <c r="FP2237" s="20"/>
    </row>
    <row r="2238" spans="1:172" x14ac:dyDescent="0.2">
      <c r="A2238" s="88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  <c r="FI2238" s="20"/>
      <c r="FJ2238" s="20"/>
      <c r="FK2238" s="20"/>
      <c r="FL2238" s="20"/>
      <c r="FM2238" s="20"/>
      <c r="FN2238" s="20"/>
      <c r="FO2238" s="20"/>
      <c r="FP2238" s="20"/>
    </row>
    <row r="2239" spans="1:172" x14ac:dyDescent="0.2">
      <c r="A2239" s="88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  <c r="FI2239" s="20"/>
      <c r="FJ2239" s="20"/>
      <c r="FK2239" s="20"/>
      <c r="FL2239" s="20"/>
      <c r="FM2239" s="20"/>
      <c r="FN2239" s="20"/>
      <c r="FO2239" s="20"/>
      <c r="FP2239" s="20"/>
    </row>
    <row r="2240" spans="1:172" x14ac:dyDescent="0.2">
      <c r="A2240" s="88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  <c r="FI2240" s="20"/>
      <c r="FJ2240" s="20"/>
      <c r="FK2240" s="20"/>
      <c r="FL2240" s="20"/>
      <c r="FM2240" s="20"/>
      <c r="FN2240" s="20"/>
      <c r="FO2240" s="20"/>
      <c r="FP2240" s="20"/>
    </row>
    <row r="2241" spans="1:172" x14ac:dyDescent="0.2">
      <c r="A2241" s="88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  <c r="FI2241" s="20"/>
      <c r="FJ2241" s="20"/>
      <c r="FK2241" s="20"/>
      <c r="FL2241" s="20"/>
      <c r="FM2241" s="20"/>
      <c r="FN2241" s="20"/>
      <c r="FO2241" s="20"/>
      <c r="FP2241" s="20"/>
    </row>
    <row r="2242" spans="1:172" x14ac:dyDescent="0.2">
      <c r="A2242" s="88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  <c r="FI2242" s="20"/>
      <c r="FJ2242" s="20"/>
      <c r="FK2242" s="20"/>
      <c r="FL2242" s="20"/>
      <c r="FM2242" s="20"/>
      <c r="FN2242" s="20"/>
      <c r="FO2242" s="20"/>
      <c r="FP2242" s="20"/>
    </row>
    <row r="2243" spans="1:172" x14ac:dyDescent="0.2">
      <c r="A2243" s="88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  <c r="FI2243" s="20"/>
      <c r="FJ2243" s="20"/>
      <c r="FK2243" s="20"/>
      <c r="FL2243" s="20"/>
      <c r="FM2243" s="20"/>
      <c r="FN2243" s="20"/>
      <c r="FO2243" s="20"/>
      <c r="FP2243" s="20"/>
    </row>
    <row r="2244" spans="1:172" x14ac:dyDescent="0.2">
      <c r="A2244" s="88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  <c r="FI2244" s="20"/>
      <c r="FJ2244" s="20"/>
      <c r="FK2244" s="20"/>
      <c r="FL2244" s="20"/>
      <c r="FM2244" s="20"/>
      <c r="FN2244" s="20"/>
      <c r="FO2244" s="20"/>
      <c r="FP2244" s="20"/>
    </row>
    <row r="2245" spans="1:172" x14ac:dyDescent="0.2">
      <c r="A2245" s="88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  <c r="FI2245" s="20"/>
      <c r="FJ2245" s="20"/>
      <c r="FK2245" s="20"/>
      <c r="FL2245" s="20"/>
      <c r="FM2245" s="20"/>
      <c r="FN2245" s="20"/>
      <c r="FO2245" s="20"/>
      <c r="FP2245" s="20"/>
    </row>
    <row r="2246" spans="1:172" x14ac:dyDescent="0.2">
      <c r="A2246" s="88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  <c r="FI2246" s="20"/>
      <c r="FJ2246" s="20"/>
      <c r="FK2246" s="20"/>
      <c r="FL2246" s="20"/>
      <c r="FM2246" s="20"/>
      <c r="FN2246" s="20"/>
      <c r="FO2246" s="20"/>
      <c r="FP2246" s="20"/>
    </row>
    <row r="2247" spans="1:172" x14ac:dyDescent="0.2">
      <c r="A2247" s="88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  <c r="FI2247" s="20"/>
      <c r="FJ2247" s="20"/>
      <c r="FK2247" s="20"/>
      <c r="FL2247" s="20"/>
      <c r="FM2247" s="20"/>
      <c r="FN2247" s="20"/>
      <c r="FO2247" s="20"/>
      <c r="FP2247" s="20"/>
    </row>
    <row r="2248" spans="1:172" x14ac:dyDescent="0.2">
      <c r="A2248" s="88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  <c r="FI2248" s="20"/>
      <c r="FJ2248" s="20"/>
      <c r="FK2248" s="20"/>
      <c r="FL2248" s="20"/>
      <c r="FM2248" s="20"/>
      <c r="FN2248" s="20"/>
      <c r="FO2248" s="20"/>
      <c r="FP2248" s="20"/>
    </row>
    <row r="2249" spans="1:172" x14ac:dyDescent="0.2">
      <c r="A2249" s="88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  <c r="FI2249" s="20"/>
      <c r="FJ2249" s="20"/>
      <c r="FK2249" s="20"/>
      <c r="FL2249" s="20"/>
      <c r="FM2249" s="20"/>
      <c r="FN2249" s="20"/>
      <c r="FO2249" s="20"/>
      <c r="FP2249" s="20"/>
    </row>
    <row r="2250" spans="1:172" x14ac:dyDescent="0.2">
      <c r="A2250" s="88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  <c r="FI2250" s="20"/>
      <c r="FJ2250" s="20"/>
      <c r="FK2250" s="20"/>
      <c r="FL2250" s="20"/>
      <c r="FM2250" s="20"/>
      <c r="FN2250" s="20"/>
      <c r="FO2250" s="20"/>
      <c r="FP2250" s="20"/>
    </row>
    <row r="2251" spans="1:172" x14ac:dyDescent="0.2">
      <c r="A2251" s="88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  <c r="FI2251" s="20"/>
      <c r="FJ2251" s="20"/>
      <c r="FK2251" s="20"/>
      <c r="FL2251" s="20"/>
      <c r="FM2251" s="20"/>
      <c r="FN2251" s="20"/>
      <c r="FO2251" s="20"/>
      <c r="FP2251" s="20"/>
    </row>
    <row r="2252" spans="1:172" x14ac:dyDescent="0.2">
      <c r="A2252" s="88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  <c r="FI2252" s="20"/>
      <c r="FJ2252" s="20"/>
      <c r="FK2252" s="20"/>
      <c r="FL2252" s="20"/>
      <c r="FM2252" s="20"/>
      <c r="FN2252" s="20"/>
      <c r="FO2252" s="20"/>
      <c r="FP2252" s="20"/>
    </row>
    <row r="2253" spans="1:172" x14ac:dyDescent="0.2">
      <c r="A2253" s="88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  <c r="FI2253" s="20"/>
      <c r="FJ2253" s="20"/>
      <c r="FK2253" s="20"/>
      <c r="FL2253" s="20"/>
      <c r="FM2253" s="20"/>
      <c r="FN2253" s="20"/>
      <c r="FO2253" s="20"/>
      <c r="FP2253" s="20"/>
    </row>
    <row r="2254" spans="1:172" x14ac:dyDescent="0.2">
      <c r="A2254" s="88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  <c r="FI2254" s="20"/>
      <c r="FJ2254" s="20"/>
      <c r="FK2254" s="20"/>
      <c r="FL2254" s="20"/>
      <c r="FM2254" s="20"/>
      <c r="FN2254" s="20"/>
      <c r="FO2254" s="20"/>
      <c r="FP2254" s="20"/>
    </row>
    <row r="2255" spans="1:172" x14ac:dyDescent="0.2">
      <c r="A2255" s="88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  <c r="FI2255" s="20"/>
      <c r="FJ2255" s="20"/>
      <c r="FK2255" s="20"/>
      <c r="FL2255" s="20"/>
      <c r="FM2255" s="20"/>
      <c r="FN2255" s="20"/>
      <c r="FO2255" s="20"/>
      <c r="FP2255" s="20"/>
    </row>
    <row r="2256" spans="1:172" x14ac:dyDescent="0.2">
      <c r="A2256" s="88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  <c r="FI2256" s="20"/>
      <c r="FJ2256" s="20"/>
      <c r="FK2256" s="20"/>
      <c r="FL2256" s="20"/>
      <c r="FM2256" s="20"/>
      <c r="FN2256" s="20"/>
      <c r="FO2256" s="20"/>
      <c r="FP2256" s="20"/>
    </row>
    <row r="2257" spans="1:172" x14ac:dyDescent="0.2">
      <c r="A2257" s="88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  <c r="FI2257" s="20"/>
      <c r="FJ2257" s="20"/>
      <c r="FK2257" s="20"/>
      <c r="FL2257" s="20"/>
      <c r="FM2257" s="20"/>
      <c r="FN2257" s="20"/>
      <c r="FO2257" s="20"/>
      <c r="FP2257" s="20"/>
    </row>
    <row r="2258" spans="1:172" x14ac:dyDescent="0.2">
      <c r="A2258" s="88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  <c r="FI2258" s="20"/>
      <c r="FJ2258" s="20"/>
      <c r="FK2258" s="20"/>
      <c r="FL2258" s="20"/>
      <c r="FM2258" s="20"/>
      <c r="FN2258" s="20"/>
      <c r="FO2258" s="20"/>
      <c r="FP2258" s="20"/>
    </row>
    <row r="2259" spans="1:172" x14ac:dyDescent="0.2">
      <c r="A2259" s="88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  <c r="FI2259" s="20"/>
      <c r="FJ2259" s="20"/>
      <c r="FK2259" s="20"/>
      <c r="FL2259" s="20"/>
      <c r="FM2259" s="20"/>
      <c r="FN2259" s="20"/>
      <c r="FO2259" s="20"/>
      <c r="FP2259" s="20"/>
    </row>
    <row r="2260" spans="1:172" x14ac:dyDescent="0.2">
      <c r="A2260" s="88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  <c r="FI2260" s="20"/>
      <c r="FJ2260" s="20"/>
      <c r="FK2260" s="20"/>
      <c r="FL2260" s="20"/>
      <c r="FM2260" s="20"/>
      <c r="FN2260" s="20"/>
      <c r="FO2260" s="20"/>
      <c r="FP2260" s="20"/>
    </row>
    <row r="2261" spans="1:172" x14ac:dyDescent="0.2">
      <c r="A2261" s="88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  <c r="FI2261" s="20"/>
      <c r="FJ2261" s="20"/>
      <c r="FK2261" s="20"/>
      <c r="FL2261" s="20"/>
      <c r="FM2261" s="20"/>
      <c r="FN2261" s="20"/>
      <c r="FO2261" s="20"/>
      <c r="FP2261" s="20"/>
    </row>
    <row r="2262" spans="1:172" x14ac:dyDescent="0.2">
      <c r="A2262" s="88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  <c r="FI2262" s="20"/>
      <c r="FJ2262" s="20"/>
      <c r="FK2262" s="20"/>
      <c r="FL2262" s="20"/>
      <c r="FM2262" s="20"/>
      <c r="FN2262" s="20"/>
      <c r="FO2262" s="20"/>
      <c r="FP2262" s="20"/>
    </row>
    <row r="2263" spans="1:172" x14ac:dyDescent="0.2">
      <c r="A2263" s="88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  <c r="FI2263" s="20"/>
      <c r="FJ2263" s="20"/>
      <c r="FK2263" s="20"/>
      <c r="FL2263" s="20"/>
      <c r="FM2263" s="20"/>
      <c r="FN2263" s="20"/>
      <c r="FO2263" s="20"/>
      <c r="FP2263" s="20"/>
    </row>
    <row r="2264" spans="1:172" x14ac:dyDescent="0.2">
      <c r="A2264" s="88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  <c r="FI2264" s="20"/>
      <c r="FJ2264" s="20"/>
      <c r="FK2264" s="20"/>
      <c r="FL2264" s="20"/>
      <c r="FM2264" s="20"/>
      <c r="FN2264" s="20"/>
      <c r="FO2264" s="20"/>
      <c r="FP2264" s="20"/>
    </row>
    <row r="2265" spans="1:172" x14ac:dyDescent="0.2">
      <c r="A2265" s="88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  <c r="FI2265" s="20"/>
      <c r="FJ2265" s="20"/>
      <c r="FK2265" s="20"/>
      <c r="FL2265" s="20"/>
      <c r="FM2265" s="20"/>
      <c r="FN2265" s="20"/>
      <c r="FO2265" s="20"/>
      <c r="FP2265" s="20"/>
    </row>
    <row r="2266" spans="1:172" x14ac:dyDescent="0.2">
      <c r="A2266" s="88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  <c r="FI2266" s="20"/>
      <c r="FJ2266" s="20"/>
      <c r="FK2266" s="20"/>
      <c r="FL2266" s="20"/>
      <c r="FM2266" s="20"/>
      <c r="FN2266" s="20"/>
      <c r="FO2266" s="20"/>
      <c r="FP2266" s="20"/>
    </row>
    <row r="2267" spans="1:172" x14ac:dyDescent="0.2">
      <c r="A2267" s="88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  <c r="FI2267" s="20"/>
      <c r="FJ2267" s="20"/>
      <c r="FK2267" s="20"/>
      <c r="FL2267" s="20"/>
      <c r="FM2267" s="20"/>
      <c r="FN2267" s="20"/>
      <c r="FO2267" s="20"/>
      <c r="FP2267" s="20"/>
    </row>
    <row r="2268" spans="1:172" x14ac:dyDescent="0.2">
      <c r="A2268" s="88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  <c r="FI2268" s="20"/>
      <c r="FJ2268" s="20"/>
      <c r="FK2268" s="20"/>
      <c r="FL2268" s="20"/>
      <c r="FM2268" s="20"/>
      <c r="FN2268" s="20"/>
      <c r="FO2268" s="20"/>
      <c r="FP2268" s="20"/>
    </row>
    <row r="2269" spans="1:172" x14ac:dyDescent="0.2">
      <c r="A2269" s="88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  <c r="FI2269" s="20"/>
      <c r="FJ2269" s="20"/>
      <c r="FK2269" s="20"/>
      <c r="FL2269" s="20"/>
      <c r="FM2269" s="20"/>
      <c r="FN2269" s="20"/>
      <c r="FO2269" s="20"/>
      <c r="FP2269" s="20"/>
    </row>
    <row r="2270" spans="1:172" x14ac:dyDescent="0.2">
      <c r="A2270" s="88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  <c r="FI2270" s="20"/>
      <c r="FJ2270" s="20"/>
      <c r="FK2270" s="20"/>
      <c r="FL2270" s="20"/>
      <c r="FM2270" s="20"/>
      <c r="FN2270" s="20"/>
      <c r="FO2270" s="20"/>
      <c r="FP2270" s="20"/>
    </row>
    <row r="2271" spans="1:172" x14ac:dyDescent="0.2">
      <c r="A2271" s="88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  <c r="FI2271" s="20"/>
      <c r="FJ2271" s="20"/>
      <c r="FK2271" s="20"/>
      <c r="FL2271" s="20"/>
      <c r="FM2271" s="20"/>
      <c r="FN2271" s="20"/>
      <c r="FO2271" s="20"/>
      <c r="FP2271" s="20"/>
    </row>
    <row r="2272" spans="1:172" x14ac:dyDescent="0.2">
      <c r="A2272" s="88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  <c r="FI2272" s="20"/>
      <c r="FJ2272" s="20"/>
      <c r="FK2272" s="20"/>
      <c r="FL2272" s="20"/>
      <c r="FM2272" s="20"/>
      <c r="FN2272" s="20"/>
      <c r="FO2272" s="20"/>
      <c r="FP2272" s="20"/>
    </row>
    <row r="2273" spans="1:172" x14ac:dyDescent="0.2">
      <c r="A2273" s="88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  <c r="FI2273" s="20"/>
      <c r="FJ2273" s="20"/>
      <c r="FK2273" s="20"/>
      <c r="FL2273" s="20"/>
      <c r="FM2273" s="20"/>
      <c r="FN2273" s="20"/>
      <c r="FO2273" s="20"/>
      <c r="FP2273" s="20"/>
    </row>
    <row r="2274" spans="1:172" x14ac:dyDescent="0.2">
      <c r="A2274" s="88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  <c r="FI2274" s="20"/>
      <c r="FJ2274" s="20"/>
      <c r="FK2274" s="20"/>
      <c r="FL2274" s="20"/>
      <c r="FM2274" s="20"/>
      <c r="FN2274" s="20"/>
      <c r="FO2274" s="20"/>
      <c r="FP2274" s="20"/>
    </row>
    <row r="2275" spans="1:172" x14ac:dyDescent="0.2">
      <c r="A2275" s="88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  <c r="FI2275" s="20"/>
      <c r="FJ2275" s="20"/>
      <c r="FK2275" s="20"/>
      <c r="FL2275" s="20"/>
      <c r="FM2275" s="20"/>
      <c r="FN2275" s="20"/>
      <c r="FO2275" s="20"/>
      <c r="FP2275" s="20"/>
    </row>
    <row r="2276" spans="1:172" x14ac:dyDescent="0.2">
      <c r="A2276" s="88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  <c r="FI2276" s="20"/>
      <c r="FJ2276" s="20"/>
      <c r="FK2276" s="20"/>
      <c r="FL2276" s="20"/>
      <c r="FM2276" s="20"/>
      <c r="FN2276" s="20"/>
      <c r="FO2276" s="20"/>
      <c r="FP2276" s="20"/>
    </row>
    <row r="2277" spans="1:172" x14ac:dyDescent="0.2">
      <c r="A2277" s="88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  <c r="FI2277" s="20"/>
      <c r="FJ2277" s="20"/>
      <c r="FK2277" s="20"/>
      <c r="FL2277" s="20"/>
      <c r="FM2277" s="20"/>
      <c r="FN2277" s="20"/>
      <c r="FO2277" s="20"/>
      <c r="FP2277" s="20"/>
    </row>
    <row r="2278" spans="1:172" x14ac:dyDescent="0.2">
      <c r="A2278" s="88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  <c r="FI2278" s="20"/>
      <c r="FJ2278" s="20"/>
      <c r="FK2278" s="20"/>
      <c r="FL2278" s="20"/>
      <c r="FM2278" s="20"/>
      <c r="FN2278" s="20"/>
      <c r="FO2278" s="20"/>
      <c r="FP2278" s="20"/>
    </row>
    <row r="2279" spans="1:172" x14ac:dyDescent="0.2">
      <c r="A2279" s="88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  <c r="FI2279" s="20"/>
      <c r="FJ2279" s="20"/>
      <c r="FK2279" s="20"/>
      <c r="FL2279" s="20"/>
      <c r="FM2279" s="20"/>
      <c r="FN2279" s="20"/>
      <c r="FO2279" s="20"/>
      <c r="FP2279" s="20"/>
    </row>
    <row r="2280" spans="1:172" x14ac:dyDescent="0.2">
      <c r="A2280" s="88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  <c r="FI2280" s="20"/>
      <c r="FJ2280" s="20"/>
      <c r="FK2280" s="20"/>
      <c r="FL2280" s="20"/>
      <c r="FM2280" s="20"/>
      <c r="FN2280" s="20"/>
      <c r="FO2280" s="20"/>
      <c r="FP2280" s="20"/>
    </row>
    <row r="2281" spans="1:172" x14ac:dyDescent="0.2">
      <c r="A2281" s="88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  <c r="FI2281" s="20"/>
      <c r="FJ2281" s="20"/>
      <c r="FK2281" s="20"/>
      <c r="FL2281" s="20"/>
      <c r="FM2281" s="20"/>
      <c r="FN2281" s="20"/>
      <c r="FO2281" s="20"/>
      <c r="FP2281" s="20"/>
    </row>
    <row r="2282" spans="1:172" x14ac:dyDescent="0.2">
      <c r="A2282" s="88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  <c r="FI2282" s="20"/>
      <c r="FJ2282" s="20"/>
      <c r="FK2282" s="20"/>
      <c r="FL2282" s="20"/>
      <c r="FM2282" s="20"/>
      <c r="FN2282" s="20"/>
      <c r="FO2282" s="20"/>
      <c r="FP2282" s="20"/>
    </row>
    <row r="2283" spans="1:172" x14ac:dyDescent="0.2">
      <c r="A2283" s="88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  <c r="FI2283" s="20"/>
      <c r="FJ2283" s="20"/>
      <c r="FK2283" s="20"/>
      <c r="FL2283" s="20"/>
      <c r="FM2283" s="20"/>
      <c r="FN2283" s="20"/>
      <c r="FO2283" s="20"/>
      <c r="FP2283" s="20"/>
    </row>
    <row r="2284" spans="1:172" x14ac:dyDescent="0.2">
      <c r="A2284" s="88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  <c r="FI2284" s="20"/>
      <c r="FJ2284" s="20"/>
      <c r="FK2284" s="20"/>
      <c r="FL2284" s="20"/>
      <c r="FM2284" s="20"/>
      <c r="FN2284" s="20"/>
      <c r="FO2284" s="20"/>
      <c r="FP2284" s="20"/>
    </row>
    <row r="2285" spans="1:172" x14ac:dyDescent="0.2">
      <c r="A2285" s="88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  <c r="FI2285" s="20"/>
      <c r="FJ2285" s="20"/>
      <c r="FK2285" s="20"/>
      <c r="FL2285" s="20"/>
      <c r="FM2285" s="20"/>
      <c r="FN2285" s="20"/>
      <c r="FO2285" s="20"/>
      <c r="FP2285" s="20"/>
    </row>
    <row r="2286" spans="1:172" x14ac:dyDescent="0.2">
      <c r="A2286" s="88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  <c r="FI2286" s="20"/>
      <c r="FJ2286" s="20"/>
      <c r="FK2286" s="20"/>
      <c r="FL2286" s="20"/>
      <c r="FM2286" s="20"/>
      <c r="FN2286" s="20"/>
      <c r="FO2286" s="20"/>
      <c r="FP2286" s="20"/>
    </row>
    <row r="2287" spans="1:172" x14ac:dyDescent="0.2">
      <c r="A2287" s="88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  <c r="FI2287" s="20"/>
      <c r="FJ2287" s="20"/>
      <c r="FK2287" s="20"/>
      <c r="FL2287" s="20"/>
      <c r="FM2287" s="20"/>
      <c r="FN2287" s="20"/>
      <c r="FO2287" s="20"/>
      <c r="FP2287" s="20"/>
    </row>
    <row r="2288" spans="1:172" x14ac:dyDescent="0.2">
      <c r="A2288" s="88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  <c r="FI2288" s="20"/>
      <c r="FJ2288" s="20"/>
      <c r="FK2288" s="20"/>
      <c r="FL2288" s="20"/>
      <c r="FM2288" s="20"/>
      <c r="FN2288" s="20"/>
      <c r="FO2288" s="20"/>
      <c r="FP2288" s="20"/>
    </row>
    <row r="2289" spans="1:172" x14ac:dyDescent="0.2">
      <c r="A2289" s="88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  <c r="FI2289" s="20"/>
      <c r="FJ2289" s="20"/>
      <c r="FK2289" s="20"/>
      <c r="FL2289" s="20"/>
      <c r="FM2289" s="20"/>
      <c r="FN2289" s="20"/>
      <c r="FO2289" s="20"/>
      <c r="FP2289" s="20"/>
    </row>
    <row r="2290" spans="1:172" x14ac:dyDescent="0.2">
      <c r="A2290" s="88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  <c r="FI2290" s="20"/>
      <c r="FJ2290" s="20"/>
      <c r="FK2290" s="20"/>
      <c r="FL2290" s="20"/>
      <c r="FM2290" s="20"/>
      <c r="FN2290" s="20"/>
      <c r="FO2290" s="20"/>
      <c r="FP2290" s="20"/>
    </row>
    <row r="2291" spans="1:172" x14ac:dyDescent="0.2">
      <c r="A2291" s="88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  <c r="FI2291" s="20"/>
      <c r="FJ2291" s="20"/>
      <c r="FK2291" s="20"/>
      <c r="FL2291" s="20"/>
      <c r="FM2291" s="20"/>
      <c r="FN2291" s="20"/>
      <c r="FO2291" s="20"/>
      <c r="FP2291" s="20"/>
    </row>
    <row r="2292" spans="1:172" x14ac:dyDescent="0.2">
      <c r="A2292" s="88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  <c r="FI2292" s="20"/>
      <c r="FJ2292" s="20"/>
      <c r="FK2292" s="20"/>
      <c r="FL2292" s="20"/>
      <c r="FM2292" s="20"/>
      <c r="FN2292" s="20"/>
      <c r="FO2292" s="20"/>
      <c r="FP2292" s="20"/>
    </row>
    <row r="2293" spans="1:172" x14ac:dyDescent="0.2">
      <c r="A2293" s="88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  <c r="FI2293" s="20"/>
      <c r="FJ2293" s="20"/>
      <c r="FK2293" s="20"/>
      <c r="FL2293" s="20"/>
      <c r="FM2293" s="20"/>
      <c r="FN2293" s="20"/>
      <c r="FO2293" s="20"/>
      <c r="FP2293" s="20"/>
    </row>
    <row r="2294" spans="1:172" x14ac:dyDescent="0.2">
      <c r="A2294" s="88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  <c r="FI2294" s="20"/>
      <c r="FJ2294" s="20"/>
      <c r="FK2294" s="20"/>
      <c r="FL2294" s="20"/>
      <c r="FM2294" s="20"/>
      <c r="FN2294" s="20"/>
      <c r="FO2294" s="20"/>
      <c r="FP2294" s="20"/>
    </row>
    <row r="2295" spans="1:172" x14ac:dyDescent="0.2">
      <c r="A2295" s="88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  <c r="FI2295" s="20"/>
      <c r="FJ2295" s="20"/>
      <c r="FK2295" s="20"/>
      <c r="FL2295" s="20"/>
      <c r="FM2295" s="20"/>
      <c r="FN2295" s="20"/>
      <c r="FO2295" s="20"/>
      <c r="FP2295" s="20"/>
    </row>
    <row r="2296" spans="1:172" x14ac:dyDescent="0.2">
      <c r="A2296" s="88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  <c r="FI2296" s="20"/>
      <c r="FJ2296" s="20"/>
      <c r="FK2296" s="20"/>
      <c r="FL2296" s="20"/>
      <c r="FM2296" s="20"/>
      <c r="FN2296" s="20"/>
      <c r="FO2296" s="20"/>
      <c r="FP2296" s="20"/>
    </row>
    <row r="2297" spans="1:172" x14ac:dyDescent="0.2">
      <c r="A2297" s="88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  <c r="FI2297" s="20"/>
      <c r="FJ2297" s="20"/>
      <c r="FK2297" s="20"/>
      <c r="FL2297" s="20"/>
      <c r="FM2297" s="20"/>
      <c r="FN2297" s="20"/>
      <c r="FO2297" s="20"/>
      <c r="FP2297" s="20"/>
    </row>
    <row r="2298" spans="1:172" x14ac:dyDescent="0.2">
      <c r="A2298" s="88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  <c r="FI2298" s="20"/>
      <c r="FJ2298" s="20"/>
      <c r="FK2298" s="20"/>
      <c r="FL2298" s="20"/>
      <c r="FM2298" s="20"/>
      <c r="FN2298" s="20"/>
      <c r="FO2298" s="20"/>
      <c r="FP2298" s="20"/>
    </row>
    <row r="2299" spans="1:172" x14ac:dyDescent="0.2">
      <c r="A2299" s="88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  <c r="FI2299" s="20"/>
      <c r="FJ2299" s="20"/>
      <c r="FK2299" s="20"/>
      <c r="FL2299" s="20"/>
      <c r="FM2299" s="20"/>
      <c r="FN2299" s="20"/>
      <c r="FO2299" s="20"/>
      <c r="FP2299" s="20"/>
    </row>
    <row r="2300" spans="1:172" x14ac:dyDescent="0.2">
      <c r="A2300" s="88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  <c r="FI2300" s="20"/>
      <c r="FJ2300" s="20"/>
      <c r="FK2300" s="20"/>
      <c r="FL2300" s="20"/>
      <c r="FM2300" s="20"/>
      <c r="FN2300" s="20"/>
      <c r="FO2300" s="20"/>
      <c r="FP2300" s="20"/>
    </row>
    <row r="2301" spans="1:172" x14ac:dyDescent="0.2">
      <c r="A2301" s="88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  <c r="FI2301" s="20"/>
      <c r="FJ2301" s="20"/>
      <c r="FK2301" s="20"/>
      <c r="FL2301" s="20"/>
      <c r="FM2301" s="20"/>
      <c r="FN2301" s="20"/>
      <c r="FO2301" s="20"/>
      <c r="FP2301" s="20"/>
    </row>
    <row r="2302" spans="1:172" x14ac:dyDescent="0.2">
      <c r="A2302" s="88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  <c r="FI2302" s="20"/>
      <c r="FJ2302" s="20"/>
      <c r="FK2302" s="20"/>
      <c r="FL2302" s="20"/>
      <c r="FM2302" s="20"/>
      <c r="FN2302" s="20"/>
      <c r="FO2302" s="20"/>
      <c r="FP2302" s="20"/>
    </row>
    <row r="2303" spans="1:172" x14ac:dyDescent="0.2">
      <c r="A2303" s="88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  <c r="FI2303" s="20"/>
      <c r="FJ2303" s="20"/>
      <c r="FK2303" s="20"/>
      <c r="FL2303" s="20"/>
      <c r="FM2303" s="20"/>
      <c r="FN2303" s="20"/>
      <c r="FO2303" s="20"/>
      <c r="FP2303" s="20"/>
    </row>
    <row r="2304" spans="1:172" x14ac:dyDescent="0.2">
      <c r="A2304" s="88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  <c r="FI2304" s="20"/>
      <c r="FJ2304" s="20"/>
      <c r="FK2304" s="20"/>
      <c r="FL2304" s="20"/>
      <c r="FM2304" s="20"/>
      <c r="FN2304" s="20"/>
      <c r="FO2304" s="20"/>
      <c r="FP2304" s="20"/>
    </row>
    <row r="2305" spans="1:172" x14ac:dyDescent="0.2">
      <c r="A2305" s="88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  <c r="FI2305" s="20"/>
      <c r="FJ2305" s="20"/>
      <c r="FK2305" s="20"/>
      <c r="FL2305" s="20"/>
      <c r="FM2305" s="20"/>
      <c r="FN2305" s="20"/>
      <c r="FO2305" s="20"/>
      <c r="FP2305" s="20"/>
    </row>
    <row r="2306" spans="1:172" x14ac:dyDescent="0.2">
      <c r="A2306" s="88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  <c r="FI2306" s="20"/>
      <c r="FJ2306" s="20"/>
      <c r="FK2306" s="20"/>
      <c r="FL2306" s="20"/>
      <c r="FM2306" s="20"/>
      <c r="FN2306" s="20"/>
      <c r="FO2306" s="20"/>
      <c r="FP2306" s="20"/>
    </row>
    <row r="2307" spans="1:172" x14ac:dyDescent="0.2">
      <c r="A2307" s="88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  <c r="FI2307" s="20"/>
      <c r="FJ2307" s="20"/>
      <c r="FK2307" s="20"/>
      <c r="FL2307" s="20"/>
      <c r="FM2307" s="20"/>
      <c r="FN2307" s="20"/>
      <c r="FO2307" s="20"/>
      <c r="FP2307" s="20"/>
    </row>
    <row r="2308" spans="1:172" x14ac:dyDescent="0.2">
      <c r="A2308" s="88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  <c r="FI2308" s="20"/>
      <c r="FJ2308" s="20"/>
      <c r="FK2308" s="20"/>
      <c r="FL2308" s="20"/>
      <c r="FM2308" s="20"/>
      <c r="FN2308" s="20"/>
      <c r="FO2308" s="20"/>
      <c r="FP2308" s="20"/>
    </row>
    <row r="2309" spans="1:172" x14ac:dyDescent="0.2">
      <c r="A2309" s="88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  <c r="FI2309" s="20"/>
      <c r="FJ2309" s="20"/>
      <c r="FK2309" s="20"/>
      <c r="FL2309" s="20"/>
      <c r="FM2309" s="20"/>
      <c r="FN2309" s="20"/>
      <c r="FO2309" s="20"/>
      <c r="FP2309" s="20"/>
    </row>
    <row r="2310" spans="1:172" x14ac:dyDescent="0.2">
      <c r="A2310" s="88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  <c r="FI2310" s="20"/>
      <c r="FJ2310" s="20"/>
      <c r="FK2310" s="20"/>
      <c r="FL2310" s="20"/>
      <c r="FM2310" s="20"/>
      <c r="FN2310" s="20"/>
      <c r="FO2310" s="20"/>
      <c r="FP2310" s="20"/>
    </row>
    <row r="2311" spans="1:172" x14ac:dyDescent="0.2">
      <c r="A2311" s="88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  <c r="FI2311" s="20"/>
      <c r="FJ2311" s="20"/>
      <c r="FK2311" s="20"/>
      <c r="FL2311" s="20"/>
      <c r="FM2311" s="20"/>
      <c r="FN2311" s="20"/>
      <c r="FO2311" s="20"/>
      <c r="FP2311" s="20"/>
    </row>
    <row r="2312" spans="1:172" x14ac:dyDescent="0.2">
      <c r="A2312" s="88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  <c r="FI2312" s="20"/>
      <c r="FJ2312" s="20"/>
      <c r="FK2312" s="20"/>
      <c r="FL2312" s="20"/>
      <c r="FM2312" s="20"/>
      <c r="FN2312" s="20"/>
      <c r="FO2312" s="20"/>
      <c r="FP2312" s="20"/>
    </row>
    <row r="2313" spans="1:172" x14ac:dyDescent="0.2">
      <c r="A2313" s="88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  <c r="FI2313" s="20"/>
      <c r="FJ2313" s="20"/>
      <c r="FK2313" s="20"/>
      <c r="FL2313" s="20"/>
      <c r="FM2313" s="20"/>
      <c r="FN2313" s="20"/>
      <c r="FO2313" s="20"/>
      <c r="FP2313" s="20"/>
    </row>
    <row r="2314" spans="1:172" x14ac:dyDescent="0.2">
      <c r="A2314" s="88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  <c r="FI2314" s="20"/>
      <c r="FJ2314" s="20"/>
      <c r="FK2314" s="20"/>
      <c r="FL2314" s="20"/>
      <c r="FM2314" s="20"/>
      <c r="FN2314" s="20"/>
      <c r="FO2314" s="20"/>
      <c r="FP2314" s="20"/>
    </row>
    <row r="2315" spans="1:172" x14ac:dyDescent="0.2">
      <c r="A2315" s="88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  <c r="FI2315" s="20"/>
      <c r="FJ2315" s="20"/>
      <c r="FK2315" s="20"/>
      <c r="FL2315" s="20"/>
      <c r="FM2315" s="20"/>
      <c r="FN2315" s="20"/>
      <c r="FO2315" s="20"/>
      <c r="FP2315" s="20"/>
    </row>
    <row r="2316" spans="1:172" x14ac:dyDescent="0.2">
      <c r="A2316" s="88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  <c r="FI2316" s="20"/>
      <c r="FJ2316" s="20"/>
      <c r="FK2316" s="20"/>
      <c r="FL2316" s="20"/>
      <c r="FM2316" s="20"/>
      <c r="FN2316" s="20"/>
      <c r="FO2316" s="20"/>
      <c r="FP2316" s="20"/>
    </row>
    <row r="2317" spans="1:172" x14ac:dyDescent="0.2">
      <c r="A2317" s="88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  <c r="FI2317" s="20"/>
      <c r="FJ2317" s="20"/>
      <c r="FK2317" s="20"/>
      <c r="FL2317" s="20"/>
      <c r="FM2317" s="20"/>
      <c r="FN2317" s="20"/>
      <c r="FO2317" s="20"/>
      <c r="FP2317" s="20"/>
    </row>
    <row r="2318" spans="1:172" x14ac:dyDescent="0.2">
      <c r="A2318" s="88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  <c r="FI2318" s="20"/>
      <c r="FJ2318" s="20"/>
      <c r="FK2318" s="20"/>
      <c r="FL2318" s="20"/>
      <c r="FM2318" s="20"/>
      <c r="FN2318" s="20"/>
      <c r="FO2318" s="20"/>
      <c r="FP2318" s="20"/>
    </row>
    <row r="2319" spans="1:172" x14ac:dyDescent="0.2">
      <c r="A2319" s="88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  <c r="FI2319" s="20"/>
      <c r="FJ2319" s="20"/>
      <c r="FK2319" s="20"/>
      <c r="FL2319" s="20"/>
      <c r="FM2319" s="20"/>
      <c r="FN2319" s="20"/>
      <c r="FO2319" s="20"/>
      <c r="FP2319" s="20"/>
    </row>
    <row r="2320" spans="1:172" x14ac:dyDescent="0.2">
      <c r="A2320" s="88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  <c r="FI2320" s="20"/>
      <c r="FJ2320" s="20"/>
      <c r="FK2320" s="20"/>
      <c r="FL2320" s="20"/>
      <c r="FM2320" s="20"/>
      <c r="FN2320" s="20"/>
      <c r="FO2320" s="20"/>
      <c r="FP2320" s="20"/>
    </row>
    <row r="2321" spans="1:172" x14ac:dyDescent="0.2">
      <c r="A2321" s="88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  <c r="FI2321" s="20"/>
      <c r="FJ2321" s="20"/>
      <c r="FK2321" s="20"/>
      <c r="FL2321" s="20"/>
      <c r="FM2321" s="20"/>
      <c r="FN2321" s="20"/>
      <c r="FO2321" s="20"/>
      <c r="FP2321" s="20"/>
    </row>
    <row r="2322" spans="1:172" x14ac:dyDescent="0.2">
      <c r="A2322" s="88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  <c r="FI2322" s="20"/>
      <c r="FJ2322" s="20"/>
      <c r="FK2322" s="20"/>
      <c r="FL2322" s="20"/>
      <c r="FM2322" s="20"/>
      <c r="FN2322" s="20"/>
      <c r="FO2322" s="20"/>
      <c r="FP2322" s="20"/>
    </row>
    <row r="2323" spans="1:172" x14ac:dyDescent="0.2">
      <c r="A2323" s="88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  <c r="FI2323" s="20"/>
      <c r="FJ2323" s="20"/>
      <c r="FK2323" s="20"/>
      <c r="FL2323" s="20"/>
      <c r="FM2323" s="20"/>
      <c r="FN2323" s="20"/>
      <c r="FO2323" s="20"/>
      <c r="FP2323" s="20"/>
    </row>
    <row r="2324" spans="1:172" x14ac:dyDescent="0.2">
      <c r="A2324" s="88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  <c r="FI2324" s="20"/>
      <c r="FJ2324" s="20"/>
      <c r="FK2324" s="20"/>
      <c r="FL2324" s="20"/>
      <c r="FM2324" s="20"/>
      <c r="FN2324" s="20"/>
      <c r="FO2324" s="20"/>
      <c r="FP2324" s="20"/>
    </row>
    <row r="2325" spans="1:172" x14ac:dyDescent="0.2">
      <c r="A2325" s="88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  <c r="FI2325" s="20"/>
      <c r="FJ2325" s="20"/>
      <c r="FK2325" s="20"/>
      <c r="FL2325" s="20"/>
      <c r="FM2325" s="20"/>
      <c r="FN2325" s="20"/>
      <c r="FO2325" s="20"/>
      <c r="FP2325" s="20"/>
    </row>
    <row r="2326" spans="1:172" x14ac:dyDescent="0.2">
      <c r="A2326" s="88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  <c r="FI2326" s="20"/>
      <c r="FJ2326" s="20"/>
      <c r="FK2326" s="20"/>
      <c r="FL2326" s="20"/>
      <c r="FM2326" s="20"/>
      <c r="FN2326" s="20"/>
      <c r="FO2326" s="20"/>
      <c r="FP2326" s="20"/>
    </row>
    <row r="2327" spans="1:172" x14ac:dyDescent="0.2">
      <c r="A2327" s="88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  <c r="FI2327" s="20"/>
      <c r="FJ2327" s="20"/>
      <c r="FK2327" s="20"/>
      <c r="FL2327" s="20"/>
      <c r="FM2327" s="20"/>
      <c r="FN2327" s="20"/>
      <c r="FO2327" s="20"/>
      <c r="FP2327" s="20"/>
    </row>
    <row r="2328" spans="1:172" x14ac:dyDescent="0.2">
      <c r="A2328" s="88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  <c r="FI2328" s="20"/>
      <c r="FJ2328" s="20"/>
      <c r="FK2328" s="20"/>
      <c r="FL2328" s="20"/>
      <c r="FM2328" s="20"/>
      <c r="FN2328" s="20"/>
      <c r="FO2328" s="20"/>
      <c r="FP2328" s="20"/>
    </row>
    <row r="2329" spans="1:172" x14ac:dyDescent="0.2">
      <c r="A2329" s="88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  <c r="FI2329" s="20"/>
      <c r="FJ2329" s="20"/>
      <c r="FK2329" s="20"/>
      <c r="FL2329" s="20"/>
      <c r="FM2329" s="20"/>
      <c r="FN2329" s="20"/>
      <c r="FO2329" s="20"/>
      <c r="FP2329" s="20"/>
    </row>
    <row r="2330" spans="1:172" x14ac:dyDescent="0.2">
      <c r="A2330" s="88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  <c r="FI2330" s="20"/>
      <c r="FJ2330" s="20"/>
      <c r="FK2330" s="20"/>
      <c r="FL2330" s="20"/>
      <c r="FM2330" s="20"/>
      <c r="FN2330" s="20"/>
      <c r="FO2330" s="20"/>
      <c r="FP2330" s="20"/>
    </row>
    <row r="2331" spans="1:172" x14ac:dyDescent="0.2">
      <c r="A2331" s="88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  <c r="FI2331" s="20"/>
      <c r="FJ2331" s="20"/>
      <c r="FK2331" s="20"/>
      <c r="FL2331" s="20"/>
      <c r="FM2331" s="20"/>
      <c r="FN2331" s="20"/>
      <c r="FO2331" s="20"/>
      <c r="FP2331" s="20"/>
    </row>
    <row r="2332" spans="1:172" x14ac:dyDescent="0.2">
      <c r="A2332" s="88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  <c r="FI2332" s="20"/>
      <c r="FJ2332" s="20"/>
      <c r="FK2332" s="20"/>
      <c r="FL2332" s="20"/>
      <c r="FM2332" s="20"/>
      <c r="FN2332" s="20"/>
      <c r="FO2332" s="20"/>
      <c r="FP2332" s="20"/>
    </row>
    <row r="2333" spans="1:172" x14ac:dyDescent="0.2">
      <c r="A2333" s="88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  <c r="FI2333" s="20"/>
      <c r="FJ2333" s="20"/>
      <c r="FK2333" s="20"/>
      <c r="FL2333" s="20"/>
      <c r="FM2333" s="20"/>
      <c r="FN2333" s="20"/>
      <c r="FO2333" s="20"/>
      <c r="FP2333" s="20"/>
    </row>
    <row r="2334" spans="1:172" x14ac:dyDescent="0.2">
      <c r="A2334" s="88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  <c r="FI2334" s="20"/>
      <c r="FJ2334" s="20"/>
      <c r="FK2334" s="20"/>
      <c r="FL2334" s="20"/>
      <c r="FM2334" s="20"/>
      <c r="FN2334" s="20"/>
      <c r="FO2334" s="20"/>
      <c r="FP2334" s="20"/>
    </row>
    <row r="2335" spans="1:172" x14ac:dyDescent="0.2">
      <c r="A2335" s="88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  <c r="FI2335" s="20"/>
      <c r="FJ2335" s="20"/>
      <c r="FK2335" s="20"/>
      <c r="FL2335" s="20"/>
      <c r="FM2335" s="20"/>
      <c r="FN2335" s="20"/>
      <c r="FO2335" s="20"/>
      <c r="FP2335" s="20"/>
    </row>
    <row r="2336" spans="1:172" x14ac:dyDescent="0.2">
      <c r="A2336" s="88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  <c r="FI2336" s="20"/>
      <c r="FJ2336" s="20"/>
      <c r="FK2336" s="20"/>
      <c r="FL2336" s="20"/>
      <c r="FM2336" s="20"/>
      <c r="FN2336" s="20"/>
      <c r="FO2336" s="20"/>
      <c r="FP2336" s="20"/>
    </row>
    <row r="2337" spans="1:172" x14ac:dyDescent="0.2">
      <c r="A2337" s="88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  <c r="FI2337" s="20"/>
      <c r="FJ2337" s="20"/>
      <c r="FK2337" s="20"/>
      <c r="FL2337" s="20"/>
      <c r="FM2337" s="20"/>
      <c r="FN2337" s="20"/>
      <c r="FO2337" s="20"/>
      <c r="FP2337" s="20"/>
    </row>
    <row r="2338" spans="1:172" x14ac:dyDescent="0.2">
      <c r="A2338" s="88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  <c r="FI2338" s="20"/>
      <c r="FJ2338" s="20"/>
      <c r="FK2338" s="20"/>
      <c r="FL2338" s="20"/>
      <c r="FM2338" s="20"/>
      <c r="FN2338" s="20"/>
      <c r="FO2338" s="20"/>
      <c r="FP2338" s="20"/>
    </row>
    <row r="2339" spans="1:172" x14ac:dyDescent="0.2">
      <c r="A2339" s="88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  <c r="FI2339" s="20"/>
      <c r="FJ2339" s="20"/>
      <c r="FK2339" s="20"/>
      <c r="FL2339" s="20"/>
      <c r="FM2339" s="20"/>
      <c r="FN2339" s="20"/>
      <c r="FO2339" s="20"/>
      <c r="FP2339" s="20"/>
    </row>
    <row r="2340" spans="1:172" x14ac:dyDescent="0.2">
      <c r="A2340" s="88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  <c r="FI2340" s="20"/>
      <c r="FJ2340" s="20"/>
      <c r="FK2340" s="20"/>
      <c r="FL2340" s="20"/>
      <c r="FM2340" s="20"/>
      <c r="FN2340" s="20"/>
      <c r="FO2340" s="20"/>
      <c r="FP2340" s="20"/>
    </row>
    <row r="2341" spans="1:172" x14ac:dyDescent="0.2">
      <c r="A2341" s="88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  <c r="FI2341" s="20"/>
      <c r="FJ2341" s="20"/>
      <c r="FK2341" s="20"/>
      <c r="FL2341" s="20"/>
      <c r="FM2341" s="20"/>
      <c r="FN2341" s="20"/>
      <c r="FO2341" s="20"/>
      <c r="FP2341" s="20"/>
    </row>
    <row r="2342" spans="1:172" x14ac:dyDescent="0.2">
      <c r="A2342" s="88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  <c r="FI2342" s="20"/>
      <c r="FJ2342" s="20"/>
      <c r="FK2342" s="20"/>
      <c r="FL2342" s="20"/>
      <c r="FM2342" s="20"/>
      <c r="FN2342" s="20"/>
      <c r="FO2342" s="20"/>
      <c r="FP2342" s="20"/>
    </row>
    <row r="2343" spans="1:172" x14ac:dyDescent="0.2">
      <c r="A2343" s="88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  <c r="FI2343" s="20"/>
      <c r="FJ2343" s="20"/>
      <c r="FK2343" s="20"/>
      <c r="FL2343" s="20"/>
      <c r="FM2343" s="20"/>
      <c r="FN2343" s="20"/>
      <c r="FO2343" s="20"/>
      <c r="FP2343" s="20"/>
    </row>
    <row r="2344" spans="1:172" x14ac:dyDescent="0.2">
      <c r="A2344" s="88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  <c r="FI2344" s="20"/>
      <c r="FJ2344" s="20"/>
      <c r="FK2344" s="20"/>
      <c r="FL2344" s="20"/>
      <c r="FM2344" s="20"/>
      <c r="FN2344" s="20"/>
      <c r="FO2344" s="20"/>
      <c r="FP2344" s="20"/>
    </row>
    <row r="2345" spans="1:172" x14ac:dyDescent="0.2">
      <c r="A2345" s="88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  <c r="FI2345" s="20"/>
      <c r="FJ2345" s="20"/>
      <c r="FK2345" s="20"/>
      <c r="FL2345" s="20"/>
      <c r="FM2345" s="20"/>
      <c r="FN2345" s="20"/>
      <c r="FO2345" s="20"/>
      <c r="FP2345" s="20"/>
    </row>
    <row r="2346" spans="1:172" x14ac:dyDescent="0.2">
      <c r="A2346" s="88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  <c r="FI2346" s="20"/>
      <c r="FJ2346" s="20"/>
      <c r="FK2346" s="20"/>
      <c r="FL2346" s="20"/>
      <c r="FM2346" s="20"/>
      <c r="FN2346" s="20"/>
      <c r="FO2346" s="20"/>
      <c r="FP2346" s="20"/>
    </row>
    <row r="2347" spans="1:172" x14ac:dyDescent="0.2">
      <c r="A2347" s="88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  <c r="FI2347" s="20"/>
      <c r="FJ2347" s="20"/>
      <c r="FK2347" s="20"/>
      <c r="FL2347" s="20"/>
      <c r="FM2347" s="20"/>
      <c r="FN2347" s="20"/>
      <c r="FO2347" s="20"/>
      <c r="FP2347" s="20"/>
    </row>
    <row r="2348" spans="1:172" x14ac:dyDescent="0.2">
      <c r="A2348" s="88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  <c r="FI2348" s="20"/>
      <c r="FJ2348" s="20"/>
      <c r="FK2348" s="20"/>
      <c r="FL2348" s="20"/>
      <c r="FM2348" s="20"/>
      <c r="FN2348" s="20"/>
      <c r="FO2348" s="20"/>
      <c r="FP2348" s="20"/>
    </row>
    <row r="2349" spans="1:172" x14ac:dyDescent="0.2">
      <c r="A2349" s="88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  <c r="FI2349" s="20"/>
      <c r="FJ2349" s="20"/>
      <c r="FK2349" s="20"/>
      <c r="FL2349" s="20"/>
      <c r="FM2349" s="20"/>
      <c r="FN2349" s="20"/>
      <c r="FO2349" s="20"/>
      <c r="FP2349" s="20"/>
    </row>
    <row r="2350" spans="1:172" x14ac:dyDescent="0.2">
      <c r="A2350" s="88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  <c r="FI2350" s="20"/>
      <c r="FJ2350" s="20"/>
      <c r="FK2350" s="20"/>
      <c r="FL2350" s="20"/>
      <c r="FM2350" s="20"/>
      <c r="FN2350" s="20"/>
      <c r="FO2350" s="20"/>
      <c r="FP2350" s="20"/>
    </row>
    <row r="2351" spans="1:172" x14ac:dyDescent="0.2">
      <c r="A2351" s="88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  <c r="FI2351" s="20"/>
      <c r="FJ2351" s="20"/>
      <c r="FK2351" s="20"/>
      <c r="FL2351" s="20"/>
      <c r="FM2351" s="20"/>
      <c r="FN2351" s="20"/>
      <c r="FO2351" s="20"/>
      <c r="FP2351" s="20"/>
    </row>
    <row r="2352" spans="1:172" x14ac:dyDescent="0.2">
      <c r="A2352" s="88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  <c r="FI2352" s="20"/>
      <c r="FJ2352" s="20"/>
      <c r="FK2352" s="20"/>
      <c r="FL2352" s="20"/>
      <c r="FM2352" s="20"/>
      <c r="FN2352" s="20"/>
      <c r="FO2352" s="20"/>
      <c r="FP2352" s="20"/>
    </row>
    <row r="2353" spans="1:172" x14ac:dyDescent="0.2">
      <c r="A2353" s="88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  <c r="FI2353" s="20"/>
      <c r="FJ2353" s="20"/>
      <c r="FK2353" s="20"/>
      <c r="FL2353" s="20"/>
      <c r="FM2353" s="20"/>
      <c r="FN2353" s="20"/>
      <c r="FO2353" s="20"/>
      <c r="FP2353" s="20"/>
    </row>
    <row r="2354" spans="1:172" x14ac:dyDescent="0.2">
      <c r="A2354" s="88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  <c r="FI2354" s="20"/>
      <c r="FJ2354" s="20"/>
      <c r="FK2354" s="20"/>
      <c r="FL2354" s="20"/>
      <c r="FM2354" s="20"/>
      <c r="FN2354" s="20"/>
      <c r="FO2354" s="20"/>
      <c r="FP2354" s="20"/>
    </row>
    <row r="2355" spans="1:172" x14ac:dyDescent="0.2">
      <c r="A2355" s="88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  <c r="FI2355" s="20"/>
      <c r="FJ2355" s="20"/>
      <c r="FK2355" s="20"/>
      <c r="FL2355" s="20"/>
      <c r="FM2355" s="20"/>
      <c r="FN2355" s="20"/>
      <c r="FO2355" s="20"/>
      <c r="FP2355" s="20"/>
    </row>
    <row r="2356" spans="1:172" x14ac:dyDescent="0.2">
      <c r="A2356" s="88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  <c r="FI2356" s="20"/>
      <c r="FJ2356" s="20"/>
      <c r="FK2356" s="20"/>
      <c r="FL2356" s="20"/>
      <c r="FM2356" s="20"/>
      <c r="FN2356" s="20"/>
      <c r="FO2356" s="20"/>
      <c r="FP2356" s="20"/>
    </row>
    <row r="2357" spans="1:172" x14ac:dyDescent="0.2">
      <c r="A2357" s="88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  <c r="FI2357" s="20"/>
      <c r="FJ2357" s="20"/>
      <c r="FK2357" s="20"/>
      <c r="FL2357" s="20"/>
      <c r="FM2357" s="20"/>
      <c r="FN2357" s="20"/>
      <c r="FO2357" s="20"/>
      <c r="FP2357" s="20"/>
    </row>
    <row r="2358" spans="1:172" x14ac:dyDescent="0.2">
      <c r="A2358" s="88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  <c r="FI2358" s="20"/>
      <c r="FJ2358" s="20"/>
      <c r="FK2358" s="20"/>
      <c r="FL2358" s="20"/>
      <c r="FM2358" s="20"/>
      <c r="FN2358" s="20"/>
      <c r="FO2358" s="20"/>
      <c r="FP2358" s="20"/>
    </row>
    <row r="2359" spans="1:172" x14ac:dyDescent="0.2">
      <c r="A2359" s="88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  <c r="FI2359" s="20"/>
      <c r="FJ2359" s="20"/>
      <c r="FK2359" s="20"/>
      <c r="FL2359" s="20"/>
      <c r="FM2359" s="20"/>
      <c r="FN2359" s="20"/>
      <c r="FO2359" s="20"/>
      <c r="FP2359" s="20"/>
    </row>
    <row r="2360" spans="1:172" x14ac:dyDescent="0.2">
      <c r="A2360" s="88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  <c r="FI2360" s="20"/>
      <c r="FJ2360" s="20"/>
      <c r="FK2360" s="20"/>
      <c r="FL2360" s="20"/>
      <c r="FM2360" s="20"/>
      <c r="FN2360" s="20"/>
      <c r="FO2360" s="20"/>
      <c r="FP2360" s="20"/>
    </row>
    <row r="2361" spans="1:172" x14ac:dyDescent="0.2">
      <c r="A2361" s="88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  <c r="FI2361" s="20"/>
      <c r="FJ2361" s="20"/>
      <c r="FK2361" s="20"/>
      <c r="FL2361" s="20"/>
      <c r="FM2361" s="20"/>
      <c r="FN2361" s="20"/>
      <c r="FO2361" s="20"/>
      <c r="FP2361" s="20"/>
    </row>
    <row r="2362" spans="1:172" x14ac:dyDescent="0.2">
      <c r="A2362" s="88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  <c r="FI2362" s="20"/>
      <c r="FJ2362" s="20"/>
      <c r="FK2362" s="20"/>
      <c r="FL2362" s="20"/>
      <c r="FM2362" s="20"/>
      <c r="FN2362" s="20"/>
      <c r="FO2362" s="20"/>
      <c r="FP2362" s="20"/>
    </row>
    <row r="2363" spans="1:172" x14ac:dyDescent="0.2">
      <c r="A2363" s="88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  <c r="FI2363" s="20"/>
      <c r="FJ2363" s="20"/>
      <c r="FK2363" s="20"/>
      <c r="FL2363" s="20"/>
      <c r="FM2363" s="20"/>
      <c r="FN2363" s="20"/>
      <c r="FO2363" s="20"/>
      <c r="FP2363" s="20"/>
    </row>
    <row r="2364" spans="1:172" x14ac:dyDescent="0.2">
      <c r="A2364" s="88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  <c r="FI2364" s="20"/>
      <c r="FJ2364" s="20"/>
      <c r="FK2364" s="20"/>
      <c r="FL2364" s="20"/>
      <c r="FM2364" s="20"/>
      <c r="FN2364" s="20"/>
      <c r="FO2364" s="20"/>
      <c r="FP2364" s="20"/>
    </row>
    <row r="2365" spans="1:172" x14ac:dyDescent="0.2">
      <c r="A2365" s="88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  <c r="FI2365" s="20"/>
      <c r="FJ2365" s="20"/>
      <c r="FK2365" s="20"/>
      <c r="FL2365" s="20"/>
      <c r="FM2365" s="20"/>
      <c r="FN2365" s="20"/>
      <c r="FO2365" s="20"/>
      <c r="FP2365" s="20"/>
    </row>
    <row r="2366" spans="1:172" x14ac:dyDescent="0.2">
      <c r="A2366" s="88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  <c r="FI2366" s="20"/>
      <c r="FJ2366" s="20"/>
      <c r="FK2366" s="20"/>
      <c r="FL2366" s="20"/>
      <c r="FM2366" s="20"/>
      <c r="FN2366" s="20"/>
      <c r="FO2366" s="20"/>
      <c r="FP2366" s="20"/>
    </row>
    <row r="2367" spans="1:172" x14ac:dyDescent="0.2">
      <c r="A2367" s="88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  <c r="FI2367" s="20"/>
      <c r="FJ2367" s="20"/>
      <c r="FK2367" s="20"/>
      <c r="FL2367" s="20"/>
      <c r="FM2367" s="20"/>
      <c r="FN2367" s="20"/>
      <c r="FO2367" s="20"/>
      <c r="FP2367" s="20"/>
    </row>
    <row r="2368" spans="1:172" x14ac:dyDescent="0.2">
      <c r="A2368" s="88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  <c r="FI2368" s="20"/>
      <c r="FJ2368" s="20"/>
      <c r="FK2368" s="20"/>
      <c r="FL2368" s="20"/>
      <c r="FM2368" s="20"/>
      <c r="FN2368" s="20"/>
      <c r="FO2368" s="20"/>
      <c r="FP2368" s="20"/>
    </row>
    <row r="2369" spans="1:172" x14ac:dyDescent="0.2">
      <c r="A2369" s="88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  <c r="FI2369" s="20"/>
      <c r="FJ2369" s="20"/>
      <c r="FK2369" s="20"/>
      <c r="FL2369" s="20"/>
      <c r="FM2369" s="20"/>
      <c r="FN2369" s="20"/>
      <c r="FO2369" s="20"/>
      <c r="FP2369" s="20"/>
    </row>
    <row r="2370" spans="1:172" x14ac:dyDescent="0.2">
      <c r="A2370" s="88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  <c r="FI2370" s="20"/>
      <c r="FJ2370" s="20"/>
      <c r="FK2370" s="20"/>
      <c r="FL2370" s="20"/>
      <c r="FM2370" s="20"/>
      <c r="FN2370" s="20"/>
      <c r="FO2370" s="20"/>
      <c r="FP2370" s="20"/>
    </row>
    <row r="2371" spans="1:172" x14ac:dyDescent="0.2">
      <c r="A2371" s="88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  <c r="FI2371" s="20"/>
      <c r="FJ2371" s="20"/>
      <c r="FK2371" s="20"/>
      <c r="FL2371" s="20"/>
      <c r="FM2371" s="20"/>
      <c r="FN2371" s="20"/>
      <c r="FO2371" s="20"/>
      <c r="FP2371" s="20"/>
    </row>
    <row r="2372" spans="1:172" x14ac:dyDescent="0.2">
      <c r="A2372" s="88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  <c r="FI2372" s="20"/>
      <c r="FJ2372" s="20"/>
      <c r="FK2372" s="20"/>
      <c r="FL2372" s="20"/>
      <c r="FM2372" s="20"/>
      <c r="FN2372" s="20"/>
      <c r="FO2372" s="20"/>
      <c r="FP2372" s="20"/>
    </row>
    <row r="2373" spans="1:172" x14ac:dyDescent="0.2">
      <c r="A2373" s="88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  <c r="FI2373" s="20"/>
      <c r="FJ2373" s="20"/>
      <c r="FK2373" s="20"/>
      <c r="FL2373" s="20"/>
      <c r="FM2373" s="20"/>
      <c r="FN2373" s="20"/>
      <c r="FO2373" s="20"/>
      <c r="FP2373" s="20"/>
    </row>
    <row r="2374" spans="1:172" x14ac:dyDescent="0.2">
      <c r="A2374" s="88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  <c r="FI2374" s="20"/>
      <c r="FJ2374" s="20"/>
      <c r="FK2374" s="20"/>
      <c r="FL2374" s="20"/>
      <c r="FM2374" s="20"/>
      <c r="FN2374" s="20"/>
      <c r="FO2374" s="20"/>
      <c r="FP2374" s="20"/>
    </row>
    <row r="2375" spans="1:172" x14ac:dyDescent="0.2">
      <c r="A2375" s="88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  <c r="FI2375" s="20"/>
      <c r="FJ2375" s="20"/>
      <c r="FK2375" s="20"/>
      <c r="FL2375" s="20"/>
      <c r="FM2375" s="20"/>
      <c r="FN2375" s="20"/>
      <c r="FO2375" s="20"/>
      <c r="FP2375" s="20"/>
    </row>
    <row r="2376" spans="1:172" x14ac:dyDescent="0.2">
      <c r="A2376" s="88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  <c r="FI2376" s="20"/>
      <c r="FJ2376" s="20"/>
      <c r="FK2376" s="20"/>
      <c r="FL2376" s="20"/>
      <c r="FM2376" s="20"/>
      <c r="FN2376" s="20"/>
      <c r="FO2376" s="20"/>
      <c r="FP2376" s="20"/>
    </row>
    <row r="2377" spans="1:172" x14ac:dyDescent="0.2">
      <c r="A2377" s="88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  <c r="FI2377" s="20"/>
      <c r="FJ2377" s="20"/>
      <c r="FK2377" s="20"/>
      <c r="FL2377" s="20"/>
      <c r="FM2377" s="20"/>
      <c r="FN2377" s="20"/>
      <c r="FO2377" s="20"/>
      <c r="FP2377" s="20"/>
    </row>
    <row r="2378" spans="1:172" x14ac:dyDescent="0.2">
      <c r="A2378" s="88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  <c r="FI2378" s="20"/>
      <c r="FJ2378" s="20"/>
      <c r="FK2378" s="20"/>
      <c r="FL2378" s="20"/>
      <c r="FM2378" s="20"/>
      <c r="FN2378" s="20"/>
      <c r="FO2378" s="20"/>
      <c r="FP2378" s="20"/>
    </row>
    <row r="2379" spans="1:172" x14ac:dyDescent="0.2">
      <c r="A2379" s="88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  <c r="FI2379" s="20"/>
      <c r="FJ2379" s="20"/>
      <c r="FK2379" s="20"/>
      <c r="FL2379" s="20"/>
      <c r="FM2379" s="20"/>
      <c r="FN2379" s="20"/>
      <c r="FO2379" s="20"/>
      <c r="FP2379" s="20"/>
    </row>
    <row r="2380" spans="1:172" x14ac:dyDescent="0.2">
      <c r="A2380" s="88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  <c r="FI2380" s="20"/>
      <c r="FJ2380" s="20"/>
      <c r="FK2380" s="20"/>
      <c r="FL2380" s="20"/>
      <c r="FM2380" s="20"/>
      <c r="FN2380" s="20"/>
      <c r="FO2380" s="20"/>
      <c r="FP2380" s="20"/>
    </row>
    <row r="2381" spans="1:172" x14ac:dyDescent="0.2">
      <c r="A2381" s="88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  <c r="FI2381" s="20"/>
      <c r="FJ2381" s="20"/>
      <c r="FK2381" s="20"/>
      <c r="FL2381" s="20"/>
      <c r="FM2381" s="20"/>
      <c r="FN2381" s="20"/>
      <c r="FO2381" s="20"/>
      <c r="FP2381" s="20"/>
    </row>
    <row r="2382" spans="1:172" x14ac:dyDescent="0.2">
      <c r="A2382" s="88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  <c r="FI2382" s="20"/>
      <c r="FJ2382" s="20"/>
      <c r="FK2382" s="20"/>
      <c r="FL2382" s="20"/>
      <c r="FM2382" s="20"/>
      <c r="FN2382" s="20"/>
      <c r="FO2382" s="20"/>
      <c r="FP2382" s="20"/>
    </row>
    <row r="2383" spans="1:172" x14ac:dyDescent="0.2">
      <c r="A2383" s="88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  <c r="FI2383" s="20"/>
      <c r="FJ2383" s="20"/>
      <c r="FK2383" s="20"/>
      <c r="FL2383" s="20"/>
      <c r="FM2383" s="20"/>
      <c r="FN2383" s="20"/>
      <c r="FO2383" s="20"/>
      <c r="FP2383" s="20"/>
    </row>
    <row r="2384" spans="1:172" x14ac:dyDescent="0.2">
      <c r="A2384" s="88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  <c r="FI2384" s="20"/>
      <c r="FJ2384" s="20"/>
      <c r="FK2384" s="20"/>
      <c r="FL2384" s="20"/>
      <c r="FM2384" s="20"/>
      <c r="FN2384" s="20"/>
      <c r="FO2384" s="20"/>
      <c r="FP2384" s="20"/>
    </row>
    <row r="2385" spans="1:172" x14ac:dyDescent="0.2">
      <c r="A2385" s="88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  <c r="FI2385" s="20"/>
      <c r="FJ2385" s="20"/>
      <c r="FK2385" s="20"/>
      <c r="FL2385" s="20"/>
      <c r="FM2385" s="20"/>
      <c r="FN2385" s="20"/>
      <c r="FO2385" s="20"/>
      <c r="FP2385" s="20"/>
    </row>
    <row r="2386" spans="1:172" x14ac:dyDescent="0.2">
      <c r="A2386" s="88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  <c r="FI2386" s="20"/>
      <c r="FJ2386" s="20"/>
      <c r="FK2386" s="20"/>
      <c r="FL2386" s="20"/>
      <c r="FM2386" s="20"/>
      <c r="FN2386" s="20"/>
      <c r="FO2386" s="20"/>
      <c r="FP2386" s="20"/>
    </row>
    <row r="2387" spans="1:172" x14ac:dyDescent="0.2">
      <c r="A2387" s="88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  <c r="FI2387" s="20"/>
      <c r="FJ2387" s="20"/>
      <c r="FK2387" s="20"/>
      <c r="FL2387" s="20"/>
      <c r="FM2387" s="20"/>
      <c r="FN2387" s="20"/>
      <c r="FO2387" s="20"/>
      <c r="FP2387" s="20"/>
    </row>
    <row r="2388" spans="1:172" x14ac:dyDescent="0.2">
      <c r="A2388" s="88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  <c r="FI2388" s="20"/>
      <c r="FJ2388" s="20"/>
      <c r="FK2388" s="20"/>
      <c r="FL2388" s="20"/>
      <c r="FM2388" s="20"/>
      <c r="FN2388" s="20"/>
      <c r="FO2388" s="20"/>
      <c r="FP2388" s="20"/>
    </row>
    <row r="2389" spans="1:172" x14ac:dyDescent="0.2">
      <c r="A2389" s="88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  <c r="FI2389" s="20"/>
      <c r="FJ2389" s="20"/>
      <c r="FK2389" s="20"/>
      <c r="FL2389" s="20"/>
      <c r="FM2389" s="20"/>
      <c r="FN2389" s="20"/>
      <c r="FO2389" s="20"/>
      <c r="FP2389" s="20"/>
    </row>
    <row r="2390" spans="1:172" x14ac:dyDescent="0.2">
      <c r="A2390" s="88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  <c r="FI2390" s="20"/>
      <c r="FJ2390" s="20"/>
      <c r="FK2390" s="20"/>
      <c r="FL2390" s="20"/>
      <c r="FM2390" s="20"/>
      <c r="FN2390" s="20"/>
      <c r="FO2390" s="20"/>
      <c r="FP2390" s="20"/>
    </row>
    <row r="2391" spans="1:172" x14ac:dyDescent="0.2">
      <c r="A2391" s="88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  <c r="FI2391" s="20"/>
      <c r="FJ2391" s="20"/>
      <c r="FK2391" s="20"/>
      <c r="FL2391" s="20"/>
      <c r="FM2391" s="20"/>
      <c r="FN2391" s="20"/>
      <c r="FO2391" s="20"/>
      <c r="FP2391" s="20"/>
    </row>
    <row r="2392" spans="1:172" x14ac:dyDescent="0.2">
      <c r="A2392" s="88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  <c r="FI2392" s="20"/>
      <c r="FJ2392" s="20"/>
      <c r="FK2392" s="20"/>
      <c r="FL2392" s="20"/>
      <c r="FM2392" s="20"/>
      <c r="FN2392" s="20"/>
      <c r="FO2392" s="20"/>
      <c r="FP2392" s="20"/>
    </row>
    <row r="2393" spans="1:172" x14ac:dyDescent="0.2">
      <c r="A2393" s="88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  <c r="FI2393" s="20"/>
      <c r="FJ2393" s="20"/>
      <c r="FK2393" s="20"/>
      <c r="FL2393" s="20"/>
      <c r="FM2393" s="20"/>
      <c r="FN2393" s="20"/>
      <c r="FO2393" s="20"/>
      <c r="FP2393" s="20"/>
    </row>
    <row r="2394" spans="1:172" x14ac:dyDescent="0.2">
      <c r="A2394" s="88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  <c r="FI2394" s="20"/>
      <c r="FJ2394" s="20"/>
      <c r="FK2394" s="20"/>
      <c r="FL2394" s="20"/>
      <c r="FM2394" s="20"/>
      <c r="FN2394" s="20"/>
      <c r="FO2394" s="20"/>
      <c r="FP2394" s="20"/>
    </row>
    <row r="2395" spans="1:172" x14ac:dyDescent="0.2">
      <c r="A2395" s="88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  <c r="FI2395" s="20"/>
      <c r="FJ2395" s="20"/>
      <c r="FK2395" s="20"/>
      <c r="FL2395" s="20"/>
      <c r="FM2395" s="20"/>
      <c r="FN2395" s="20"/>
      <c r="FO2395" s="20"/>
      <c r="FP2395" s="20"/>
    </row>
    <row r="2396" spans="1:172" x14ac:dyDescent="0.2">
      <c r="A2396" s="88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  <c r="FI2396" s="20"/>
      <c r="FJ2396" s="20"/>
      <c r="FK2396" s="20"/>
      <c r="FL2396" s="20"/>
      <c r="FM2396" s="20"/>
      <c r="FN2396" s="20"/>
      <c r="FO2396" s="20"/>
      <c r="FP2396" s="20"/>
    </row>
    <row r="2397" spans="1:172" x14ac:dyDescent="0.2">
      <c r="A2397" s="88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  <c r="FI2397" s="20"/>
      <c r="FJ2397" s="20"/>
      <c r="FK2397" s="20"/>
      <c r="FL2397" s="20"/>
      <c r="FM2397" s="20"/>
      <c r="FN2397" s="20"/>
      <c r="FO2397" s="20"/>
      <c r="FP2397" s="20"/>
    </row>
    <row r="2398" spans="1:172" x14ac:dyDescent="0.2">
      <c r="A2398" s="88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  <c r="FI2398" s="20"/>
      <c r="FJ2398" s="20"/>
      <c r="FK2398" s="20"/>
      <c r="FL2398" s="20"/>
      <c r="FM2398" s="20"/>
      <c r="FN2398" s="20"/>
      <c r="FO2398" s="20"/>
      <c r="FP2398" s="20"/>
    </row>
    <row r="2399" spans="1:172" x14ac:dyDescent="0.2">
      <c r="A2399" s="88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  <c r="FI2399" s="20"/>
      <c r="FJ2399" s="20"/>
      <c r="FK2399" s="20"/>
      <c r="FL2399" s="20"/>
      <c r="FM2399" s="20"/>
      <c r="FN2399" s="20"/>
      <c r="FO2399" s="20"/>
      <c r="FP2399" s="20"/>
    </row>
    <row r="2400" spans="1:172" x14ac:dyDescent="0.2">
      <c r="A2400" s="88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  <c r="FI2400" s="20"/>
      <c r="FJ2400" s="20"/>
      <c r="FK2400" s="20"/>
      <c r="FL2400" s="20"/>
      <c r="FM2400" s="20"/>
      <c r="FN2400" s="20"/>
      <c r="FO2400" s="20"/>
      <c r="FP2400" s="20"/>
    </row>
    <row r="2401" spans="1:172" x14ac:dyDescent="0.2">
      <c r="A2401" s="88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  <c r="FI2401" s="20"/>
      <c r="FJ2401" s="20"/>
      <c r="FK2401" s="20"/>
      <c r="FL2401" s="20"/>
      <c r="FM2401" s="20"/>
      <c r="FN2401" s="20"/>
      <c r="FO2401" s="20"/>
      <c r="FP2401" s="20"/>
    </row>
    <row r="2402" spans="1:172" x14ac:dyDescent="0.2">
      <c r="A2402" s="88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  <c r="FI2402" s="20"/>
      <c r="FJ2402" s="20"/>
      <c r="FK2402" s="20"/>
      <c r="FL2402" s="20"/>
      <c r="FM2402" s="20"/>
      <c r="FN2402" s="20"/>
      <c r="FO2402" s="20"/>
      <c r="FP2402" s="20"/>
    </row>
    <row r="2403" spans="1:172" x14ac:dyDescent="0.2">
      <c r="A2403" s="88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  <c r="FI2403" s="20"/>
      <c r="FJ2403" s="20"/>
      <c r="FK2403" s="20"/>
      <c r="FL2403" s="20"/>
      <c r="FM2403" s="20"/>
      <c r="FN2403" s="20"/>
      <c r="FO2403" s="20"/>
      <c r="FP2403" s="20"/>
    </row>
    <row r="2404" spans="1:172" x14ac:dyDescent="0.2">
      <c r="A2404" s="88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  <c r="FI2404" s="20"/>
      <c r="FJ2404" s="20"/>
      <c r="FK2404" s="20"/>
      <c r="FL2404" s="20"/>
      <c r="FM2404" s="20"/>
      <c r="FN2404" s="20"/>
      <c r="FO2404" s="20"/>
      <c r="FP2404" s="20"/>
    </row>
    <row r="2405" spans="1:172" x14ac:dyDescent="0.2">
      <c r="A2405" s="88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  <c r="FI2405" s="20"/>
      <c r="FJ2405" s="20"/>
      <c r="FK2405" s="20"/>
      <c r="FL2405" s="20"/>
      <c r="FM2405" s="20"/>
      <c r="FN2405" s="20"/>
      <c r="FO2405" s="20"/>
      <c r="FP2405" s="20"/>
    </row>
    <row r="2406" spans="1:172" x14ac:dyDescent="0.2">
      <c r="A2406" s="88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  <c r="FI2406" s="20"/>
      <c r="FJ2406" s="20"/>
      <c r="FK2406" s="20"/>
      <c r="FL2406" s="20"/>
      <c r="FM2406" s="20"/>
      <c r="FN2406" s="20"/>
      <c r="FO2406" s="20"/>
      <c r="FP2406" s="20"/>
    </row>
    <row r="2407" spans="1:172" x14ac:dyDescent="0.2">
      <c r="A2407" s="88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  <c r="FI2407" s="20"/>
      <c r="FJ2407" s="20"/>
      <c r="FK2407" s="20"/>
      <c r="FL2407" s="20"/>
      <c r="FM2407" s="20"/>
      <c r="FN2407" s="20"/>
      <c r="FO2407" s="20"/>
      <c r="FP2407" s="20"/>
    </row>
    <row r="2408" spans="1:172" x14ac:dyDescent="0.2">
      <c r="A2408" s="88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  <c r="FI2408" s="20"/>
      <c r="FJ2408" s="20"/>
      <c r="FK2408" s="20"/>
      <c r="FL2408" s="20"/>
      <c r="FM2408" s="20"/>
      <c r="FN2408" s="20"/>
      <c r="FO2408" s="20"/>
      <c r="FP2408" s="20"/>
    </row>
    <row r="2409" spans="1:172" x14ac:dyDescent="0.2">
      <c r="A2409" s="88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  <c r="FI2409" s="20"/>
      <c r="FJ2409" s="20"/>
      <c r="FK2409" s="20"/>
      <c r="FL2409" s="20"/>
      <c r="FM2409" s="20"/>
      <c r="FN2409" s="20"/>
      <c r="FO2409" s="20"/>
      <c r="FP2409" s="20"/>
    </row>
    <row r="2410" spans="1:172" x14ac:dyDescent="0.2">
      <c r="A2410" s="88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  <c r="FI2410" s="20"/>
      <c r="FJ2410" s="20"/>
      <c r="FK2410" s="20"/>
      <c r="FL2410" s="20"/>
      <c r="FM2410" s="20"/>
      <c r="FN2410" s="20"/>
      <c r="FO2410" s="20"/>
      <c r="FP2410" s="20"/>
    </row>
    <row r="2411" spans="1:172" x14ac:dyDescent="0.2">
      <c r="A2411" s="88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  <c r="FI2411" s="20"/>
      <c r="FJ2411" s="20"/>
      <c r="FK2411" s="20"/>
      <c r="FL2411" s="20"/>
      <c r="FM2411" s="20"/>
      <c r="FN2411" s="20"/>
      <c r="FO2411" s="20"/>
      <c r="FP2411" s="20"/>
    </row>
    <row r="2412" spans="1:172" x14ac:dyDescent="0.2">
      <c r="A2412" s="88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  <c r="FI2412" s="20"/>
      <c r="FJ2412" s="20"/>
      <c r="FK2412" s="20"/>
      <c r="FL2412" s="20"/>
      <c r="FM2412" s="20"/>
      <c r="FN2412" s="20"/>
      <c r="FO2412" s="20"/>
      <c r="FP2412" s="20"/>
    </row>
    <row r="2413" spans="1:172" x14ac:dyDescent="0.2">
      <c r="A2413" s="88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  <c r="FI2413" s="20"/>
      <c r="FJ2413" s="20"/>
      <c r="FK2413" s="20"/>
      <c r="FL2413" s="20"/>
      <c r="FM2413" s="20"/>
      <c r="FN2413" s="20"/>
      <c r="FO2413" s="20"/>
      <c r="FP2413" s="20"/>
    </row>
    <row r="2414" spans="1:172" x14ac:dyDescent="0.2">
      <c r="A2414" s="88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  <c r="FI2414" s="20"/>
      <c r="FJ2414" s="20"/>
      <c r="FK2414" s="20"/>
      <c r="FL2414" s="20"/>
      <c r="FM2414" s="20"/>
      <c r="FN2414" s="20"/>
      <c r="FO2414" s="20"/>
      <c r="FP2414" s="20"/>
    </row>
    <row r="2415" spans="1:172" x14ac:dyDescent="0.2">
      <c r="A2415" s="88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  <c r="FI2415" s="20"/>
      <c r="FJ2415" s="20"/>
      <c r="FK2415" s="20"/>
      <c r="FL2415" s="20"/>
      <c r="FM2415" s="20"/>
      <c r="FN2415" s="20"/>
      <c r="FO2415" s="20"/>
      <c r="FP2415" s="20"/>
    </row>
    <row r="2416" spans="1:172" x14ac:dyDescent="0.2">
      <c r="A2416" s="88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  <c r="FI2416" s="20"/>
      <c r="FJ2416" s="20"/>
      <c r="FK2416" s="20"/>
      <c r="FL2416" s="20"/>
      <c r="FM2416" s="20"/>
      <c r="FN2416" s="20"/>
      <c r="FO2416" s="20"/>
      <c r="FP2416" s="20"/>
    </row>
    <row r="2417" spans="1:172" x14ac:dyDescent="0.2">
      <c r="A2417" s="88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  <c r="FI2417" s="20"/>
      <c r="FJ2417" s="20"/>
      <c r="FK2417" s="20"/>
      <c r="FL2417" s="20"/>
      <c r="FM2417" s="20"/>
      <c r="FN2417" s="20"/>
      <c r="FO2417" s="20"/>
      <c r="FP2417" s="20"/>
    </row>
    <row r="2418" spans="1:172" x14ac:dyDescent="0.2">
      <c r="A2418" s="88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  <c r="FI2418" s="20"/>
      <c r="FJ2418" s="20"/>
      <c r="FK2418" s="20"/>
      <c r="FL2418" s="20"/>
      <c r="FM2418" s="20"/>
      <c r="FN2418" s="20"/>
      <c r="FO2418" s="20"/>
      <c r="FP2418" s="20"/>
    </row>
    <row r="2419" spans="1:172" x14ac:dyDescent="0.2">
      <c r="A2419" s="88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  <c r="FI2419" s="20"/>
      <c r="FJ2419" s="20"/>
      <c r="FK2419" s="20"/>
      <c r="FL2419" s="20"/>
      <c r="FM2419" s="20"/>
      <c r="FN2419" s="20"/>
      <c r="FO2419" s="20"/>
      <c r="FP2419" s="20"/>
    </row>
    <row r="2420" spans="1:172" x14ac:dyDescent="0.2">
      <c r="A2420" s="88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  <c r="FI2420" s="20"/>
      <c r="FJ2420" s="20"/>
      <c r="FK2420" s="20"/>
      <c r="FL2420" s="20"/>
      <c r="FM2420" s="20"/>
      <c r="FN2420" s="20"/>
      <c r="FO2420" s="20"/>
      <c r="FP2420" s="20"/>
    </row>
    <row r="2421" spans="1:172" x14ac:dyDescent="0.2">
      <c r="A2421" s="88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  <c r="FI2421" s="20"/>
      <c r="FJ2421" s="20"/>
      <c r="FK2421" s="20"/>
      <c r="FL2421" s="20"/>
      <c r="FM2421" s="20"/>
      <c r="FN2421" s="20"/>
      <c r="FO2421" s="20"/>
      <c r="FP2421" s="20"/>
    </row>
    <row r="2422" spans="1:172" x14ac:dyDescent="0.2">
      <c r="A2422" s="88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  <c r="FI2422" s="20"/>
      <c r="FJ2422" s="20"/>
      <c r="FK2422" s="20"/>
      <c r="FL2422" s="20"/>
      <c r="FM2422" s="20"/>
      <c r="FN2422" s="20"/>
      <c r="FO2422" s="20"/>
      <c r="FP2422" s="20"/>
    </row>
    <row r="2423" spans="1:172" x14ac:dyDescent="0.2">
      <c r="A2423" s="88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  <c r="FI2423" s="20"/>
      <c r="FJ2423" s="20"/>
      <c r="FK2423" s="20"/>
      <c r="FL2423" s="20"/>
      <c r="FM2423" s="20"/>
      <c r="FN2423" s="20"/>
      <c r="FO2423" s="20"/>
      <c r="FP2423" s="20"/>
    </row>
    <row r="2424" spans="1:172" x14ac:dyDescent="0.2">
      <c r="A2424" s="88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  <c r="FI2424" s="20"/>
      <c r="FJ2424" s="20"/>
      <c r="FK2424" s="20"/>
      <c r="FL2424" s="20"/>
      <c r="FM2424" s="20"/>
      <c r="FN2424" s="20"/>
      <c r="FO2424" s="20"/>
      <c r="FP2424" s="20"/>
    </row>
    <row r="2425" spans="1:172" x14ac:dyDescent="0.2">
      <c r="A2425" s="88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  <c r="FI2425" s="20"/>
      <c r="FJ2425" s="20"/>
      <c r="FK2425" s="20"/>
      <c r="FL2425" s="20"/>
      <c r="FM2425" s="20"/>
      <c r="FN2425" s="20"/>
      <c r="FO2425" s="20"/>
      <c r="FP2425" s="20"/>
    </row>
    <row r="2426" spans="1:172" x14ac:dyDescent="0.2">
      <c r="A2426" s="88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  <c r="FI2426" s="20"/>
      <c r="FJ2426" s="20"/>
      <c r="FK2426" s="20"/>
      <c r="FL2426" s="20"/>
      <c r="FM2426" s="20"/>
      <c r="FN2426" s="20"/>
      <c r="FO2426" s="20"/>
      <c r="FP2426" s="20"/>
    </row>
    <row r="2427" spans="1:172" x14ac:dyDescent="0.2">
      <c r="A2427" s="88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  <c r="FI2427" s="20"/>
      <c r="FJ2427" s="20"/>
      <c r="FK2427" s="20"/>
      <c r="FL2427" s="20"/>
      <c r="FM2427" s="20"/>
      <c r="FN2427" s="20"/>
      <c r="FO2427" s="20"/>
      <c r="FP2427" s="20"/>
    </row>
    <row r="2428" spans="1:172" x14ac:dyDescent="0.2">
      <c r="A2428" s="88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  <c r="FI2428" s="20"/>
      <c r="FJ2428" s="20"/>
      <c r="FK2428" s="20"/>
      <c r="FL2428" s="20"/>
      <c r="FM2428" s="20"/>
      <c r="FN2428" s="20"/>
      <c r="FO2428" s="20"/>
      <c r="FP2428" s="20"/>
    </row>
    <row r="2429" spans="1:172" x14ac:dyDescent="0.2">
      <c r="A2429" s="88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  <c r="FI2429" s="20"/>
      <c r="FJ2429" s="20"/>
      <c r="FK2429" s="20"/>
      <c r="FL2429" s="20"/>
      <c r="FM2429" s="20"/>
      <c r="FN2429" s="20"/>
      <c r="FO2429" s="20"/>
      <c r="FP2429" s="20"/>
    </row>
    <row r="2430" spans="1:172" x14ac:dyDescent="0.2">
      <c r="A2430" s="88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  <c r="FI2430" s="20"/>
      <c r="FJ2430" s="20"/>
      <c r="FK2430" s="20"/>
      <c r="FL2430" s="20"/>
      <c r="FM2430" s="20"/>
      <c r="FN2430" s="20"/>
      <c r="FO2430" s="20"/>
      <c r="FP2430" s="20"/>
    </row>
    <row r="2431" spans="1:172" x14ac:dyDescent="0.2">
      <c r="A2431" s="88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  <c r="FI2431" s="20"/>
      <c r="FJ2431" s="20"/>
      <c r="FK2431" s="20"/>
      <c r="FL2431" s="20"/>
      <c r="FM2431" s="20"/>
      <c r="FN2431" s="20"/>
      <c r="FO2431" s="20"/>
      <c r="FP2431" s="20"/>
    </row>
    <row r="2432" spans="1:172" x14ac:dyDescent="0.2">
      <c r="A2432" s="88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  <c r="FI2432" s="20"/>
      <c r="FJ2432" s="20"/>
      <c r="FK2432" s="20"/>
      <c r="FL2432" s="20"/>
      <c r="FM2432" s="20"/>
      <c r="FN2432" s="20"/>
      <c r="FO2432" s="20"/>
      <c r="FP2432" s="20"/>
    </row>
    <row r="2433" spans="1:172" x14ac:dyDescent="0.2">
      <c r="A2433" s="88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  <c r="FI2433" s="20"/>
      <c r="FJ2433" s="20"/>
      <c r="FK2433" s="20"/>
      <c r="FL2433" s="20"/>
      <c r="FM2433" s="20"/>
      <c r="FN2433" s="20"/>
      <c r="FO2433" s="20"/>
      <c r="FP2433" s="20"/>
    </row>
    <row r="2434" spans="1:172" x14ac:dyDescent="0.2">
      <c r="A2434" s="88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  <c r="FI2434" s="20"/>
      <c r="FJ2434" s="20"/>
      <c r="FK2434" s="20"/>
      <c r="FL2434" s="20"/>
      <c r="FM2434" s="20"/>
      <c r="FN2434" s="20"/>
      <c r="FO2434" s="20"/>
      <c r="FP2434" s="20"/>
    </row>
    <row r="2435" spans="1:172" x14ac:dyDescent="0.2">
      <c r="A2435" s="88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  <c r="FI2435" s="20"/>
      <c r="FJ2435" s="20"/>
      <c r="FK2435" s="20"/>
      <c r="FL2435" s="20"/>
      <c r="FM2435" s="20"/>
      <c r="FN2435" s="20"/>
      <c r="FO2435" s="20"/>
      <c r="FP2435" s="20"/>
    </row>
    <row r="2436" spans="1:172" x14ac:dyDescent="0.2">
      <c r="A2436" s="88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  <c r="FI2436" s="20"/>
      <c r="FJ2436" s="20"/>
      <c r="FK2436" s="20"/>
      <c r="FL2436" s="20"/>
      <c r="FM2436" s="20"/>
      <c r="FN2436" s="20"/>
      <c r="FO2436" s="20"/>
      <c r="FP2436" s="20"/>
    </row>
    <row r="2437" spans="1:172" x14ac:dyDescent="0.2">
      <c r="A2437" s="88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  <c r="FI2437" s="20"/>
      <c r="FJ2437" s="20"/>
      <c r="FK2437" s="20"/>
      <c r="FL2437" s="20"/>
      <c r="FM2437" s="20"/>
      <c r="FN2437" s="20"/>
      <c r="FO2437" s="20"/>
      <c r="FP2437" s="20"/>
    </row>
    <row r="2438" spans="1:172" x14ac:dyDescent="0.2">
      <c r="A2438" s="88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  <c r="FI2438" s="20"/>
      <c r="FJ2438" s="20"/>
      <c r="FK2438" s="20"/>
      <c r="FL2438" s="20"/>
      <c r="FM2438" s="20"/>
      <c r="FN2438" s="20"/>
      <c r="FO2438" s="20"/>
      <c r="FP2438" s="20"/>
    </row>
    <row r="2439" spans="1:172" x14ac:dyDescent="0.2">
      <c r="A2439" s="88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  <c r="FI2439" s="20"/>
      <c r="FJ2439" s="20"/>
      <c r="FK2439" s="20"/>
      <c r="FL2439" s="20"/>
      <c r="FM2439" s="20"/>
      <c r="FN2439" s="20"/>
      <c r="FO2439" s="20"/>
      <c r="FP2439" s="20"/>
    </row>
    <row r="2440" spans="1:172" x14ac:dyDescent="0.2">
      <c r="A2440" s="88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  <c r="FI2440" s="20"/>
      <c r="FJ2440" s="20"/>
      <c r="FK2440" s="20"/>
      <c r="FL2440" s="20"/>
      <c r="FM2440" s="20"/>
      <c r="FN2440" s="20"/>
      <c r="FO2440" s="20"/>
      <c r="FP2440" s="20"/>
    </row>
    <row r="2441" spans="1:172" x14ac:dyDescent="0.2">
      <c r="A2441" s="88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  <c r="FI2441" s="20"/>
      <c r="FJ2441" s="20"/>
      <c r="FK2441" s="20"/>
      <c r="FL2441" s="20"/>
      <c r="FM2441" s="20"/>
      <c r="FN2441" s="20"/>
      <c r="FO2441" s="20"/>
      <c r="FP2441" s="20"/>
    </row>
    <row r="2442" spans="1:172" x14ac:dyDescent="0.2">
      <c r="A2442" s="88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  <c r="FI2442" s="20"/>
      <c r="FJ2442" s="20"/>
      <c r="FK2442" s="20"/>
      <c r="FL2442" s="20"/>
      <c r="FM2442" s="20"/>
      <c r="FN2442" s="20"/>
      <c r="FO2442" s="20"/>
      <c r="FP2442" s="20"/>
    </row>
    <row r="2443" spans="1:172" x14ac:dyDescent="0.2">
      <c r="A2443" s="88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  <c r="FI2443" s="20"/>
      <c r="FJ2443" s="20"/>
      <c r="FK2443" s="20"/>
      <c r="FL2443" s="20"/>
      <c r="FM2443" s="20"/>
      <c r="FN2443" s="20"/>
      <c r="FO2443" s="20"/>
      <c r="FP2443" s="20"/>
    </row>
    <row r="2444" spans="1:172" x14ac:dyDescent="0.2">
      <c r="A2444" s="88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  <c r="FI2444" s="20"/>
      <c r="FJ2444" s="20"/>
      <c r="FK2444" s="20"/>
      <c r="FL2444" s="20"/>
      <c r="FM2444" s="20"/>
      <c r="FN2444" s="20"/>
      <c r="FO2444" s="20"/>
      <c r="FP2444" s="20"/>
    </row>
    <row r="2445" spans="1:172" x14ac:dyDescent="0.2">
      <c r="A2445" s="88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  <c r="FI2445" s="20"/>
      <c r="FJ2445" s="20"/>
      <c r="FK2445" s="20"/>
      <c r="FL2445" s="20"/>
      <c r="FM2445" s="20"/>
      <c r="FN2445" s="20"/>
      <c r="FO2445" s="20"/>
      <c r="FP2445" s="20"/>
    </row>
    <row r="2446" spans="1:172" x14ac:dyDescent="0.2">
      <c r="A2446" s="88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  <c r="FI2446" s="20"/>
      <c r="FJ2446" s="20"/>
      <c r="FK2446" s="20"/>
      <c r="FL2446" s="20"/>
      <c r="FM2446" s="20"/>
      <c r="FN2446" s="20"/>
      <c r="FO2446" s="20"/>
      <c r="FP2446" s="20"/>
    </row>
    <row r="2447" spans="1:172" x14ac:dyDescent="0.2">
      <c r="A2447" s="88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  <c r="FI2447" s="20"/>
      <c r="FJ2447" s="20"/>
      <c r="FK2447" s="20"/>
      <c r="FL2447" s="20"/>
      <c r="FM2447" s="20"/>
      <c r="FN2447" s="20"/>
      <c r="FO2447" s="20"/>
      <c r="FP2447" s="20"/>
    </row>
    <row r="2448" spans="1:172" x14ac:dyDescent="0.2">
      <c r="A2448" s="88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  <c r="FI2448" s="20"/>
      <c r="FJ2448" s="20"/>
      <c r="FK2448" s="20"/>
      <c r="FL2448" s="20"/>
      <c r="FM2448" s="20"/>
      <c r="FN2448" s="20"/>
      <c r="FO2448" s="20"/>
      <c r="FP2448" s="20"/>
    </row>
    <row r="2449" spans="1:172" x14ac:dyDescent="0.2">
      <c r="A2449" s="88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  <c r="FI2449" s="20"/>
      <c r="FJ2449" s="20"/>
      <c r="FK2449" s="20"/>
      <c r="FL2449" s="20"/>
      <c r="FM2449" s="20"/>
      <c r="FN2449" s="20"/>
      <c r="FO2449" s="20"/>
      <c r="FP2449" s="20"/>
    </row>
    <row r="2450" spans="1:172" x14ac:dyDescent="0.2">
      <c r="A2450" s="88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  <c r="FI2450" s="20"/>
      <c r="FJ2450" s="20"/>
      <c r="FK2450" s="20"/>
      <c r="FL2450" s="20"/>
      <c r="FM2450" s="20"/>
      <c r="FN2450" s="20"/>
      <c r="FO2450" s="20"/>
      <c r="FP2450" s="20"/>
    </row>
    <row r="2451" spans="1:172" x14ac:dyDescent="0.2">
      <c r="A2451" s="88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  <c r="FI2451" s="20"/>
      <c r="FJ2451" s="20"/>
      <c r="FK2451" s="20"/>
      <c r="FL2451" s="20"/>
      <c r="FM2451" s="20"/>
      <c r="FN2451" s="20"/>
      <c r="FO2451" s="20"/>
      <c r="FP2451" s="20"/>
    </row>
    <row r="2452" spans="1:172" x14ac:dyDescent="0.2">
      <c r="A2452" s="88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  <c r="FI2452" s="20"/>
      <c r="FJ2452" s="20"/>
      <c r="FK2452" s="20"/>
      <c r="FL2452" s="20"/>
      <c r="FM2452" s="20"/>
      <c r="FN2452" s="20"/>
      <c r="FO2452" s="20"/>
      <c r="FP2452" s="20"/>
    </row>
    <row r="2453" spans="1:172" x14ac:dyDescent="0.2">
      <c r="A2453" s="88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  <c r="FI2453" s="20"/>
      <c r="FJ2453" s="20"/>
      <c r="FK2453" s="20"/>
      <c r="FL2453" s="20"/>
      <c r="FM2453" s="20"/>
      <c r="FN2453" s="20"/>
      <c r="FO2453" s="20"/>
      <c r="FP2453" s="20"/>
    </row>
    <row r="2454" spans="1:172" x14ac:dyDescent="0.2">
      <c r="A2454" s="88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  <c r="FI2454" s="20"/>
      <c r="FJ2454" s="20"/>
      <c r="FK2454" s="20"/>
      <c r="FL2454" s="20"/>
      <c r="FM2454" s="20"/>
      <c r="FN2454" s="20"/>
      <c r="FO2454" s="20"/>
      <c r="FP2454" s="20"/>
    </row>
    <row r="2455" spans="1:172" x14ac:dyDescent="0.2">
      <c r="A2455" s="88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  <c r="FI2455" s="20"/>
      <c r="FJ2455" s="20"/>
      <c r="FK2455" s="20"/>
      <c r="FL2455" s="20"/>
      <c r="FM2455" s="20"/>
      <c r="FN2455" s="20"/>
      <c r="FO2455" s="20"/>
      <c r="FP2455" s="20"/>
    </row>
    <row r="2456" spans="1:172" x14ac:dyDescent="0.2">
      <c r="A2456" s="88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  <c r="FI2456" s="20"/>
      <c r="FJ2456" s="20"/>
      <c r="FK2456" s="20"/>
      <c r="FL2456" s="20"/>
      <c r="FM2456" s="20"/>
      <c r="FN2456" s="20"/>
      <c r="FO2456" s="20"/>
      <c r="FP2456" s="20"/>
    </row>
    <row r="2457" spans="1:172" x14ac:dyDescent="0.2">
      <c r="A2457" s="88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  <c r="FI2457" s="20"/>
      <c r="FJ2457" s="20"/>
      <c r="FK2457" s="20"/>
      <c r="FL2457" s="20"/>
      <c r="FM2457" s="20"/>
      <c r="FN2457" s="20"/>
      <c r="FO2457" s="20"/>
      <c r="FP2457" s="20"/>
    </row>
    <row r="2458" spans="1:172" x14ac:dyDescent="0.2">
      <c r="A2458" s="88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  <c r="FI2458" s="20"/>
      <c r="FJ2458" s="20"/>
      <c r="FK2458" s="20"/>
      <c r="FL2458" s="20"/>
      <c r="FM2458" s="20"/>
      <c r="FN2458" s="20"/>
      <c r="FO2458" s="20"/>
      <c r="FP2458" s="20"/>
    </row>
    <row r="2459" spans="1:172" x14ac:dyDescent="0.2">
      <c r="A2459" s="88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  <c r="FI2459" s="20"/>
      <c r="FJ2459" s="20"/>
      <c r="FK2459" s="20"/>
      <c r="FL2459" s="20"/>
      <c r="FM2459" s="20"/>
      <c r="FN2459" s="20"/>
      <c r="FO2459" s="20"/>
      <c r="FP2459" s="20"/>
    </row>
    <row r="2460" spans="1:172" x14ac:dyDescent="0.2">
      <c r="A2460" s="88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  <c r="FI2460" s="20"/>
      <c r="FJ2460" s="20"/>
      <c r="FK2460" s="20"/>
      <c r="FL2460" s="20"/>
      <c r="FM2460" s="20"/>
      <c r="FN2460" s="20"/>
      <c r="FO2460" s="20"/>
      <c r="FP2460" s="20"/>
    </row>
    <row r="2461" spans="1:172" x14ac:dyDescent="0.2">
      <c r="A2461" s="88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  <c r="FI2461" s="20"/>
      <c r="FJ2461" s="20"/>
      <c r="FK2461" s="20"/>
      <c r="FL2461" s="20"/>
      <c r="FM2461" s="20"/>
      <c r="FN2461" s="20"/>
      <c r="FO2461" s="20"/>
      <c r="FP2461" s="20"/>
    </row>
    <row r="2462" spans="1:172" x14ac:dyDescent="0.2">
      <c r="A2462" s="88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  <c r="FI2462" s="20"/>
      <c r="FJ2462" s="20"/>
      <c r="FK2462" s="20"/>
      <c r="FL2462" s="20"/>
      <c r="FM2462" s="20"/>
      <c r="FN2462" s="20"/>
      <c r="FO2462" s="20"/>
      <c r="FP2462" s="20"/>
    </row>
    <row r="2463" spans="1:172" x14ac:dyDescent="0.2">
      <c r="A2463" s="88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  <c r="FI2463" s="20"/>
      <c r="FJ2463" s="20"/>
      <c r="FK2463" s="20"/>
      <c r="FL2463" s="20"/>
      <c r="FM2463" s="20"/>
      <c r="FN2463" s="20"/>
      <c r="FO2463" s="20"/>
      <c r="FP2463" s="20"/>
    </row>
    <row r="2464" spans="1:172" x14ac:dyDescent="0.2">
      <c r="A2464" s="88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  <c r="FI2464" s="20"/>
      <c r="FJ2464" s="20"/>
      <c r="FK2464" s="20"/>
      <c r="FL2464" s="20"/>
      <c r="FM2464" s="20"/>
      <c r="FN2464" s="20"/>
      <c r="FO2464" s="20"/>
      <c r="FP2464" s="20"/>
    </row>
    <row r="2465" spans="1:172" x14ac:dyDescent="0.2">
      <c r="A2465" s="88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  <c r="FI2465" s="20"/>
      <c r="FJ2465" s="20"/>
      <c r="FK2465" s="20"/>
      <c r="FL2465" s="20"/>
      <c r="FM2465" s="20"/>
      <c r="FN2465" s="20"/>
      <c r="FO2465" s="20"/>
      <c r="FP2465" s="20"/>
    </row>
    <row r="2466" spans="1:172" x14ac:dyDescent="0.2">
      <c r="A2466" s="88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  <c r="FI2466" s="20"/>
      <c r="FJ2466" s="20"/>
      <c r="FK2466" s="20"/>
      <c r="FL2466" s="20"/>
      <c r="FM2466" s="20"/>
      <c r="FN2466" s="20"/>
      <c r="FO2466" s="20"/>
      <c r="FP2466" s="20"/>
    </row>
    <row r="2467" spans="1:172" x14ac:dyDescent="0.2">
      <c r="A2467" s="88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  <c r="FI2467" s="20"/>
      <c r="FJ2467" s="20"/>
      <c r="FK2467" s="20"/>
      <c r="FL2467" s="20"/>
      <c r="FM2467" s="20"/>
      <c r="FN2467" s="20"/>
      <c r="FO2467" s="20"/>
      <c r="FP2467" s="20"/>
    </row>
    <row r="2468" spans="1:172" x14ac:dyDescent="0.2">
      <c r="A2468" s="88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  <c r="FI2468" s="20"/>
      <c r="FJ2468" s="20"/>
      <c r="FK2468" s="20"/>
      <c r="FL2468" s="20"/>
      <c r="FM2468" s="20"/>
      <c r="FN2468" s="20"/>
      <c r="FO2468" s="20"/>
      <c r="FP2468" s="20"/>
    </row>
    <row r="2469" spans="1:172" x14ac:dyDescent="0.2">
      <c r="A2469" s="88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  <c r="FI2469" s="20"/>
      <c r="FJ2469" s="20"/>
      <c r="FK2469" s="20"/>
      <c r="FL2469" s="20"/>
      <c r="FM2469" s="20"/>
      <c r="FN2469" s="20"/>
      <c r="FO2469" s="20"/>
      <c r="FP2469" s="20"/>
    </row>
    <row r="2470" spans="1:172" x14ac:dyDescent="0.2">
      <c r="A2470" s="88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  <c r="FI2470" s="20"/>
      <c r="FJ2470" s="20"/>
      <c r="FK2470" s="20"/>
      <c r="FL2470" s="20"/>
      <c r="FM2470" s="20"/>
      <c r="FN2470" s="20"/>
      <c r="FO2470" s="20"/>
      <c r="FP2470" s="20"/>
    </row>
    <row r="2471" spans="1:172" x14ac:dyDescent="0.2">
      <c r="A2471" s="88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  <c r="FI2471" s="20"/>
      <c r="FJ2471" s="20"/>
      <c r="FK2471" s="20"/>
      <c r="FL2471" s="20"/>
      <c r="FM2471" s="20"/>
      <c r="FN2471" s="20"/>
      <c r="FO2471" s="20"/>
      <c r="FP2471" s="20"/>
    </row>
    <row r="2472" spans="1:172" x14ac:dyDescent="0.2">
      <c r="A2472" s="88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  <c r="FI2472" s="20"/>
      <c r="FJ2472" s="20"/>
      <c r="FK2472" s="20"/>
      <c r="FL2472" s="20"/>
      <c r="FM2472" s="20"/>
      <c r="FN2472" s="20"/>
      <c r="FO2472" s="20"/>
      <c r="FP2472" s="20"/>
    </row>
    <row r="2473" spans="1:172" x14ac:dyDescent="0.2">
      <c r="A2473" s="88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  <c r="FI2473" s="20"/>
      <c r="FJ2473" s="20"/>
      <c r="FK2473" s="20"/>
      <c r="FL2473" s="20"/>
      <c r="FM2473" s="20"/>
      <c r="FN2473" s="20"/>
      <c r="FO2473" s="20"/>
      <c r="FP2473" s="20"/>
    </row>
    <row r="2474" spans="1:172" x14ac:dyDescent="0.2">
      <c r="A2474" s="88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  <c r="FI2474" s="20"/>
      <c r="FJ2474" s="20"/>
      <c r="FK2474" s="20"/>
      <c r="FL2474" s="20"/>
      <c r="FM2474" s="20"/>
      <c r="FN2474" s="20"/>
      <c r="FO2474" s="20"/>
      <c r="FP2474" s="20"/>
    </row>
    <row r="2475" spans="1:172" x14ac:dyDescent="0.2">
      <c r="A2475" s="88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  <c r="FI2475" s="20"/>
      <c r="FJ2475" s="20"/>
      <c r="FK2475" s="20"/>
      <c r="FL2475" s="20"/>
      <c r="FM2475" s="20"/>
      <c r="FN2475" s="20"/>
      <c r="FO2475" s="20"/>
      <c r="FP2475" s="20"/>
    </row>
    <row r="2476" spans="1:172" x14ac:dyDescent="0.2">
      <c r="A2476" s="88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  <c r="FI2476" s="20"/>
      <c r="FJ2476" s="20"/>
      <c r="FK2476" s="20"/>
      <c r="FL2476" s="20"/>
      <c r="FM2476" s="20"/>
      <c r="FN2476" s="20"/>
      <c r="FO2476" s="20"/>
      <c r="FP2476" s="20"/>
    </row>
    <row r="2477" spans="1:172" x14ac:dyDescent="0.2">
      <c r="A2477" s="88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  <c r="FI2477" s="20"/>
      <c r="FJ2477" s="20"/>
      <c r="FK2477" s="20"/>
      <c r="FL2477" s="20"/>
      <c r="FM2477" s="20"/>
      <c r="FN2477" s="20"/>
      <c r="FO2477" s="20"/>
      <c r="FP2477" s="20"/>
    </row>
    <row r="2478" spans="1:172" x14ac:dyDescent="0.2">
      <c r="A2478" s="88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  <c r="FI2478" s="20"/>
      <c r="FJ2478" s="20"/>
      <c r="FK2478" s="20"/>
      <c r="FL2478" s="20"/>
      <c r="FM2478" s="20"/>
      <c r="FN2478" s="20"/>
      <c r="FO2478" s="20"/>
      <c r="FP2478" s="20"/>
    </row>
    <row r="2479" spans="1:172" x14ac:dyDescent="0.2">
      <c r="A2479" s="88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  <c r="FI2479" s="20"/>
      <c r="FJ2479" s="20"/>
      <c r="FK2479" s="20"/>
      <c r="FL2479" s="20"/>
      <c r="FM2479" s="20"/>
      <c r="FN2479" s="20"/>
      <c r="FO2479" s="20"/>
      <c r="FP2479" s="20"/>
    </row>
    <row r="2480" spans="1:172" x14ac:dyDescent="0.2">
      <c r="A2480" s="88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  <c r="FI2480" s="20"/>
      <c r="FJ2480" s="20"/>
      <c r="FK2480" s="20"/>
      <c r="FL2480" s="20"/>
      <c r="FM2480" s="20"/>
      <c r="FN2480" s="20"/>
      <c r="FO2480" s="20"/>
      <c r="FP2480" s="20"/>
    </row>
    <row r="2481" spans="1:172" x14ac:dyDescent="0.2">
      <c r="A2481" s="88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  <c r="FI2481" s="20"/>
      <c r="FJ2481" s="20"/>
      <c r="FK2481" s="20"/>
      <c r="FL2481" s="20"/>
      <c r="FM2481" s="20"/>
      <c r="FN2481" s="20"/>
      <c r="FO2481" s="20"/>
      <c r="FP2481" s="20"/>
    </row>
    <row r="2482" spans="1:172" x14ac:dyDescent="0.2">
      <c r="A2482" s="88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  <c r="FI2482" s="20"/>
      <c r="FJ2482" s="20"/>
      <c r="FK2482" s="20"/>
      <c r="FL2482" s="20"/>
      <c r="FM2482" s="20"/>
      <c r="FN2482" s="20"/>
      <c r="FO2482" s="20"/>
      <c r="FP2482" s="20"/>
    </row>
    <row r="2483" spans="1:172" x14ac:dyDescent="0.2">
      <c r="A2483" s="88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  <c r="FI2483" s="20"/>
      <c r="FJ2483" s="20"/>
      <c r="FK2483" s="20"/>
      <c r="FL2483" s="20"/>
      <c r="FM2483" s="20"/>
      <c r="FN2483" s="20"/>
      <c r="FO2483" s="20"/>
      <c r="FP2483" s="20"/>
    </row>
    <row r="2484" spans="1:172" x14ac:dyDescent="0.2">
      <c r="A2484" s="88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  <c r="FI2484" s="20"/>
      <c r="FJ2484" s="20"/>
      <c r="FK2484" s="20"/>
      <c r="FL2484" s="20"/>
      <c r="FM2484" s="20"/>
      <c r="FN2484" s="20"/>
      <c r="FO2484" s="20"/>
      <c r="FP2484" s="20"/>
    </row>
    <row r="2485" spans="1:172" x14ac:dyDescent="0.2">
      <c r="A2485" s="88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  <c r="FI2485" s="20"/>
      <c r="FJ2485" s="20"/>
      <c r="FK2485" s="20"/>
      <c r="FL2485" s="20"/>
      <c r="FM2485" s="20"/>
      <c r="FN2485" s="20"/>
      <c r="FO2485" s="20"/>
      <c r="FP2485" s="20"/>
    </row>
    <row r="2486" spans="1:172" x14ac:dyDescent="0.2">
      <c r="A2486" s="88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  <c r="FI2486" s="20"/>
      <c r="FJ2486" s="20"/>
      <c r="FK2486" s="20"/>
      <c r="FL2486" s="20"/>
      <c r="FM2486" s="20"/>
      <c r="FN2486" s="20"/>
      <c r="FO2486" s="20"/>
      <c r="FP2486" s="20"/>
    </row>
    <row r="2487" spans="1:172" x14ac:dyDescent="0.2">
      <c r="A2487" s="88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  <c r="FI2487" s="20"/>
      <c r="FJ2487" s="20"/>
      <c r="FK2487" s="20"/>
      <c r="FL2487" s="20"/>
      <c r="FM2487" s="20"/>
      <c r="FN2487" s="20"/>
      <c r="FO2487" s="20"/>
      <c r="FP2487" s="20"/>
    </row>
    <row r="2488" spans="1:172" x14ac:dyDescent="0.2">
      <c r="A2488" s="88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  <c r="FI2488" s="20"/>
      <c r="FJ2488" s="20"/>
      <c r="FK2488" s="20"/>
      <c r="FL2488" s="20"/>
      <c r="FM2488" s="20"/>
      <c r="FN2488" s="20"/>
      <c r="FO2488" s="20"/>
      <c r="FP2488" s="20"/>
    </row>
    <row r="2489" spans="1:172" x14ac:dyDescent="0.2">
      <c r="A2489" s="88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  <c r="FI2489" s="20"/>
      <c r="FJ2489" s="20"/>
      <c r="FK2489" s="20"/>
      <c r="FL2489" s="20"/>
      <c r="FM2489" s="20"/>
      <c r="FN2489" s="20"/>
      <c r="FO2489" s="20"/>
      <c r="FP2489" s="20"/>
    </row>
    <row r="2490" spans="1:172" x14ac:dyDescent="0.2">
      <c r="A2490" s="88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  <c r="FI2490" s="20"/>
      <c r="FJ2490" s="20"/>
      <c r="FK2490" s="20"/>
      <c r="FL2490" s="20"/>
      <c r="FM2490" s="20"/>
      <c r="FN2490" s="20"/>
      <c r="FO2490" s="20"/>
      <c r="FP2490" s="20"/>
    </row>
    <row r="2491" spans="1:172" x14ac:dyDescent="0.2">
      <c r="A2491" s="88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  <c r="FI2491" s="20"/>
      <c r="FJ2491" s="20"/>
      <c r="FK2491" s="20"/>
      <c r="FL2491" s="20"/>
      <c r="FM2491" s="20"/>
      <c r="FN2491" s="20"/>
      <c r="FO2491" s="20"/>
      <c r="FP2491" s="20"/>
    </row>
    <row r="2492" spans="1:172" x14ac:dyDescent="0.2">
      <c r="A2492" s="88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  <c r="FI2492" s="20"/>
      <c r="FJ2492" s="20"/>
      <c r="FK2492" s="20"/>
      <c r="FL2492" s="20"/>
      <c r="FM2492" s="20"/>
      <c r="FN2492" s="20"/>
      <c r="FO2492" s="20"/>
      <c r="FP2492" s="20"/>
    </row>
    <row r="2493" spans="1:172" x14ac:dyDescent="0.2">
      <c r="A2493" s="88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  <c r="FI2493" s="20"/>
      <c r="FJ2493" s="20"/>
      <c r="FK2493" s="20"/>
      <c r="FL2493" s="20"/>
      <c r="FM2493" s="20"/>
      <c r="FN2493" s="20"/>
      <c r="FO2493" s="20"/>
      <c r="FP2493" s="20"/>
    </row>
    <row r="2494" spans="1:172" x14ac:dyDescent="0.2">
      <c r="A2494" s="88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  <c r="FI2494" s="20"/>
      <c r="FJ2494" s="20"/>
      <c r="FK2494" s="20"/>
      <c r="FL2494" s="20"/>
      <c r="FM2494" s="20"/>
      <c r="FN2494" s="20"/>
      <c r="FO2494" s="20"/>
      <c r="FP2494" s="20"/>
    </row>
    <row r="2495" spans="1:172" x14ac:dyDescent="0.2">
      <c r="A2495" s="88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  <c r="FI2495" s="20"/>
      <c r="FJ2495" s="20"/>
      <c r="FK2495" s="20"/>
      <c r="FL2495" s="20"/>
      <c r="FM2495" s="20"/>
      <c r="FN2495" s="20"/>
      <c r="FO2495" s="20"/>
      <c r="FP2495" s="20"/>
    </row>
    <row r="2496" spans="1:172" x14ac:dyDescent="0.2">
      <c r="A2496" s="88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  <c r="FI2496" s="20"/>
      <c r="FJ2496" s="20"/>
      <c r="FK2496" s="20"/>
      <c r="FL2496" s="20"/>
      <c r="FM2496" s="20"/>
      <c r="FN2496" s="20"/>
      <c r="FO2496" s="20"/>
      <c r="FP2496" s="20"/>
    </row>
    <row r="2497" spans="1:172" x14ac:dyDescent="0.2">
      <c r="A2497" s="88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  <c r="FI2497" s="20"/>
      <c r="FJ2497" s="20"/>
      <c r="FK2497" s="20"/>
      <c r="FL2497" s="20"/>
      <c r="FM2497" s="20"/>
      <c r="FN2497" s="20"/>
      <c r="FO2497" s="20"/>
      <c r="FP2497" s="20"/>
    </row>
    <row r="2498" spans="1:172" x14ac:dyDescent="0.2">
      <c r="A2498" s="88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  <c r="FI2498" s="20"/>
      <c r="FJ2498" s="20"/>
      <c r="FK2498" s="20"/>
      <c r="FL2498" s="20"/>
      <c r="FM2498" s="20"/>
      <c r="FN2498" s="20"/>
      <c r="FO2498" s="20"/>
      <c r="FP2498" s="20"/>
    </row>
    <row r="2499" spans="1:172" x14ac:dyDescent="0.2">
      <c r="A2499" s="88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  <c r="FI2499" s="20"/>
      <c r="FJ2499" s="20"/>
      <c r="FK2499" s="20"/>
      <c r="FL2499" s="20"/>
      <c r="FM2499" s="20"/>
      <c r="FN2499" s="20"/>
      <c r="FO2499" s="20"/>
      <c r="FP2499" s="20"/>
    </row>
    <row r="2500" spans="1:172" x14ac:dyDescent="0.2">
      <c r="A2500" s="88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  <c r="FI2500" s="20"/>
      <c r="FJ2500" s="20"/>
      <c r="FK2500" s="20"/>
      <c r="FL2500" s="20"/>
      <c r="FM2500" s="20"/>
      <c r="FN2500" s="20"/>
      <c r="FO2500" s="20"/>
      <c r="FP2500" s="20"/>
    </row>
    <row r="2501" spans="1:172" x14ac:dyDescent="0.2">
      <c r="A2501" s="88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  <c r="FI2501" s="20"/>
      <c r="FJ2501" s="20"/>
      <c r="FK2501" s="20"/>
      <c r="FL2501" s="20"/>
      <c r="FM2501" s="20"/>
      <c r="FN2501" s="20"/>
      <c r="FO2501" s="20"/>
      <c r="FP2501" s="20"/>
    </row>
    <row r="2502" spans="1:172" x14ac:dyDescent="0.2">
      <c r="A2502" s="88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  <c r="FI2502" s="20"/>
      <c r="FJ2502" s="20"/>
      <c r="FK2502" s="20"/>
      <c r="FL2502" s="20"/>
      <c r="FM2502" s="20"/>
      <c r="FN2502" s="20"/>
      <c r="FO2502" s="20"/>
      <c r="FP2502" s="20"/>
    </row>
    <row r="2503" spans="1:172" x14ac:dyDescent="0.2">
      <c r="A2503" s="88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  <c r="FI2503" s="20"/>
      <c r="FJ2503" s="20"/>
      <c r="FK2503" s="20"/>
      <c r="FL2503" s="20"/>
      <c r="FM2503" s="20"/>
      <c r="FN2503" s="20"/>
      <c r="FO2503" s="20"/>
      <c r="FP2503" s="20"/>
    </row>
    <row r="2504" spans="1:172" x14ac:dyDescent="0.2">
      <c r="A2504" s="88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  <c r="FI2504" s="20"/>
      <c r="FJ2504" s="20"/>
      <c r="FK2504" s="20"/>
      <c r="FL2504" s="20"/>
      <c r="FM2504" s="20"/>
      <c r="FN2504" s="20"/>
      <c r="FO2504" s="20"/>
      <c r="FP2504" s="20"/>
    </row>
    <row r="2505" spans="1:172" x14ac:dyDescent="0.2">
      <c r="A2505" s="88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  <c r="FI2505" s="20"/>
      <c r="FJ2505" s="20"/>
      <c r="FK2505" s="20"/>
      <c r="FL2505" s="20"/>
      <c r="FM2505" s="20"/>
      <c r="FN2505" s="20"/>
      <c r="FO2505" s="20"/>
      <c r="FP2505" s="20"/>
    </row>
    <row r="2506" spans="1:172" x14ac:dyDescent="0.2">
      <c r="A2506" s="88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  <c r="FI2506" s="20"/>
      <c r="FJ2506" s="20"/>
      <c r="FK2506" s="20"/>
      <c r="FL2506" s="20"/>
      <c r="FM2506" s="20"/>
      <c r="FN2506" s="20"/>
      <c r="FO2506" s="20"/>
      <c r="FP2506" s="20"/>
    </row>
    <row r="2507" spans="1:172" x14ac:dyDescent="0.2">
      <c r="A2507" s="88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  <c r="FI2507" s="20"/>
      <c r="FJ2507" s="20"/>
      <c r="FK2507" s="20"/>
      <c r="FL2507" s="20"/>
      <c r="FM2507" s="20"/>
      <c r="FN2507" s="20"/>
      <c r="FO2507" s="20"/>
      <c r="FP2507" s="20"/>
    </row>
    <row r="2508" spans="1:172" x14ac:dyDescent="0.2">
      <c r="A2508" s="88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  <c r="FI2508" s="20"/>
      <c r="FJ2508" s="20"/>
      <c r="FK2508" s="20"/>
      <c r="FL2508" s="20"/>
      <c r="FM2508" s="20"/>
      <c r="FN2508" s="20"/>
      <c r="FO2508" s="20"/>
      <c r="FP2508" s="20"/>
    </row>
    <row r="2509" spans="1:172" x14ac:dyDescent="0.2">
      <c r="A2509" s="88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  <c r="FI2509" s="20"/>
      <c r="FJ2509" s="20"/>
      <c r="FK2509" s="20"/>
      <c r="FL2509" s="20"/>
      <c r="FM2509" s="20"/>
      <c r="FN2509" s="20"/>
      <c r="FO2509" s="20"/>
      <c r="FP2509" s="20"/>
    </row>
    <row r="2510" spans="1:172" x14ac:dyDescent="0.2">
      <c r="A2510" s="88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  <c r="FI2510" s="20"/>
      <c r="FJ2510" s="20"/>
      <c r="FK2510" s="20"/>
      <c r="FL2510" s="20"/>
      <c r="FM2510" s="20"/>
      <c r="FN2510" s="20"/>
      <c r="FO2510" s="20"/>
      <c r="FP2510" s="20"/>
    </row>
    <row r="2511" spans="1:172" x14ac:dyDescent="0.2">
      <c r="A2511" s="88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  <c r="FI2511" s="20"/>
      <c r="FJ2511" s="20"/>
      <c r="FK2511" s="20"/>
      <c r="FL2511" s="20"/>
      <c r="FM2511" s="20"/>
      <c r="FN2511" s="20"/>
      <c r="FO2511" s="20"/>
      <c r="FP2511" s="20"/>
    </row>
    <row r="2512" spans="1:172" x14ac:dyDescent="0.2">
      <c r="A2512" s="88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  <c r="FI2512" s="20"/>
      <c r="FJ2512" s="20"/>
      <c r="FK2512" s="20"/>
      <c r="FL2512" s="20"/>
      <c r="FM2512" s="20"/>
      <c r="FN2512" s="20"/>
      <c r="FO2512" s="20"/>
      <c r="FP2512" s="20"/>
    </row>
    <row r="2513" spans="1:172" x14ac:dyDescent="0.2">
      <c r="A2513" s="88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  <c r="FI2513" s="20"/>
      <c r="FJ2513" s="20"/>
      <c r="FK2513" s="20"/>
      <c r="FL2513" s="20"/>
      <c r="FM2513" s="20"/>
      <c r="FN2513" s="20"/>
      <c r="FO2513" s="20"/>
      <c r="FP2513" s="20"/>
    </row>
    <row r="2514" spans="1:172" x14ac:dyDescent="0.2">
      <c r="A2514" s="88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  <c r="FI2514" s="20"/>
      <c r="FJ2514" s="20"/>
      <c r="FK2514" s="20"/>
      <c r="FL2514" s="20"/>
      <c r="FM2514" s="20"/>
      <c r="FN2514" s="20"/>
      <c r="FO2514" s="20"/>
      <c r="FP2514" s="20"/>
    </row>
    <row r="2515" spans="1:172" x14ac:dyDescent="0.2">
      <c r="A2515" s="88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  <c r="FI2515" s="20"/>
      <c r="FJ2515" s="20"/>
      <c r="FK2515" s="20"/>
      <c r="FL2515" s="20"/>
      <c r="FM2515" s="20"/>
      <c r="FN2515" s="20"/>
      <c r="FO2515" s="20"/>
      <c r="FP2515" s="20"/>
    </row>
    <row r="2516" spans="1:172" x14ac:dyDescent="0.2">
      <c r="A2516" s="88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  <c r="FI2516" s="20"/>
      <c r="FJ2516" s="20"/>
      <c r="FK2516" s="20"/>
      <c r="FL2516" s="20"/>
      <c r="FM2516" s="20"/>
      <c r="FN2516" s="20"/>
      <c r="FO2516" s="20"/>
      <c r="FP2516" s="20"/>
    </row>
    <row r="2517" spans="1:172" x14ac:dyDescent="0.2">
      <c r="A2517" s="88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  <c r="FI2517" s="20"/>
      <c r="FJ2517" s="20"/>
      <c r="FK2517" s="20"/>
      <c r="FL2517" s="20"/>
      <c r="FM2517" s="20"/>
      <c r="FN2517" s="20"/>
      <c r="FO2517" s="20"/>
      <c r="FP2517" s="20"/>
    </row>
    <row r="2518" spans="1:172" x14ac:dyDescent="0.2">
      <c r="A2518" s="88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  <c r="FI2518" s="20"/>
      <c r="FJ2518" s="20"/>
      <c r="FK2518" s="20"/>
      <c r="FL2518" s="20"/>
      <c r="FM2518" s="20"/>
      <c r="FN2518" s="20"/>
      <c r="FO2518" s="20"/>
      <c r="FP2518" s="20"/>
    </row>
    <row r="2519" spans="1:172" x14ac:dyDescent="0.2">
      <c r="A2519" s="88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  <c r="FI2519" s="20"/>
      <c r="FJ2519" s="20"/>
      <c r="FK2519" s="20"/>
      <c r="FL2519" s="20"/>
      <c r="FM2519" s="20"/>
      <c r="FN2519" s="20"/>
      <c r="FO2519" s="20"/>
      <c r="FP2519" s="20"/>
    </row>
    <row r="2520" spans="1:172" x14ac:dyDescent="0.2">
      <c r="A2520" s="88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  <c r="FI2520" s="20"/>
      <c r="FJ2520" s="20"/>
      <c r="FK2520" s="20"/>
      <c r="FL2520" s="20"/>
      <c r="FM2520" s="20"/>
      <c r="FN2520" s="20"/>
      <c r="FO2520" s="20"/>
      <c r="FP2520" s="20"/>
    </row>
    <row r="2521" spans="1:172" x14ac:dyDescent="0.2">
      <c r="A2521" s="88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  <c r="FI2521" s="20"/>
      <c r="FJ2521" s="20"/>
      <c r="FK2521" s="20"/>
      <c r="FL2521" s="20"/>
      <c r="FM2521" s="20"/>
      <c r="FN2521" s="20"/>
      <c r="FO2521" s="20"/>
      <c r="FP2521" s="20"/>
    </row>
    <row r="2522" spans="1:172" x14ac:dyDescent="0.2">
      <c r="A2522" s="88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  <c r="FI2522" s="20"/>
      <c r="FJ2522" s="20"/>
      <c r="FK2522" s="20"/>
      <c r="FL2522" s="20"/>
      <c r="FM2522" s="20"/>
      <c r="FN2522" s="20"/>
      <c r="FO2522" s="20"/>
      <c r="FP2522" s="20"/>
    </row>
    <row r="2523" spans="1:172" x14ac:dyDescent="0.2">
      <c r="A2523" s="88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  <c r="FI2523" s="20"/>
      <c r="FJ2523" s="20"/>
      <c r="FK2523" s="20"/>
      <c r="FL2523" s="20"/>
      <c r="FM2523" s="20"/>
      <c r="FN2523" s="20"/>
      <c r="FO2523" s="20"/>
      <c r="FP2523" s="20"/>
    </row>
    <row r="2524" spans="1:172" x14ac:dyDescent="0.2">
      <c r="A2524" s="88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  <c r="FI2524" s="20"/>
      <c r="FJ2524" s="20"/>
      <c r="FK2524" s="20"/>
      <c r="FL2524" s="20"/>
      <c r="FM2524" s="20"/>
      <c r="FN2524" s="20"/>
      <c r="FO2524" s="20"/>
      <c r="FP2524" s="20"/>
    </row>
    <row r="2525" spans="1:172" x14ac:dyDescent="0.2">
      <c r="A2525" s="88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  <c r="FI2525" s="20"/>
      <c r="FJ2525" s="20"/>
      <c r="FK2525" s="20"/>
      <c r="FL2525" s="20"/>
      <c r="FM2525" s="20"/>
      <c r="FN2525" s="20"/>
      <c r="FO2525" s="20"/>
      <c r="FP2525" s="20"/>
    </row>
    <row r="2526" spans="1:172" x14ac:dyDescent="0.2">
      <c r="A2526" s="88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  <c r="FI2526" s="20"/>
      <c r="FJ2526" s="20"/>
      <c r="FK2526" s="20"/>
      <c r="FL2526" s="20"/>
      <c r="FM2526" s="20"/>
      <c r="FN2526" s="20"/>
      <c r="FO2526" s="20"/>
      <c r="FP2526" s="20"/>
    </row>
    <row r="2527" spans="1:172" x14ac:dyDescent="0.2">
      <c r="A2527" s="88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  <c r="FI2527" s="20"/>
      <c r="FJ2527" s="20"/>
      <c r="FK2527" s="20"/>
      <c r="FL2527" s="20"/>
      <c r="FM2527" s="20"/>
      <c r="FN2527" s="20"/>
      <c r="FO2527" s="20"/>
      <c r="FP2527" s="20"/>
    </row>
    <row r="2528" spans="1:172" x14ac:dyDescent="0.2">
      <c r="A2528" s="88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  <c r="FI2528" s="20"/>
      <c r="FJ2528" s="20"/>
      <c r="FK2528" s="20"/>
      <c r="FL2528" s="20"/>
      <c r="FM2528" s="20"/>
      <c r="FN2528" s="20"/>
      <c r="FO2528" s="20"/>
      <c r="FP2528" s="20"/>
    </row>
    <row r="2529" spans="1:172" x14ac:dyDescent="0.2">
      <c r="A2529" s="88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  <c r="FI2529" s="20"/>
      <c r="FJ2529" s="20"/>
      <c r="FK2529" s="20"/>
      <c r="FL2529" s="20"/>
      <c r="FM2529" s="20"/>
      <c r="FN2529" s="20"/>
      <c r="FO2529" s="20"/>
      <c r="FP2529" s="20"/>
    </row>
    <row r="2530" spans="1:172" x14ac:dyDescent="0.2">
      <c r="A2530" s="88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  <c r="FI2530" s="20"/>
      <c r="FJ2530" s="20"/>
      <c r="FK2530" s="20"/>
      <c r="FL2530" s="20"/>
      <c r="FM2530" s="20"/>
      <c r="FN2530" s="20"/>
      <c r="FO2530" s="20"/>
      <c r="FP2530" s="20"/>
    </row>
    <row r="2531" spans="1:172" x14ac:dyDescent="0.2">
      <c r="A2531" s="88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  <c r="FI2531" s="20"/>
      <c r="FJ2531" s="20"/>
      <c r="FK2531" s="20"/>
      <c r="FL2531" s="20"/>
      <c r="FM2531" s="20"/>
      <c r="FN2531" s="20"/>
      <c r="FO2531" s="20"/>
      <c r="FP2531" s="20"/>
    </row>
    <row r="2532" spans="1:172" x14ac:dyDescent="0.2">
      <c r="A2532" s="88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  <c r="FI2532" s="20"/>
      <c r="FJ2532" s="20"/>
      <c r="FK2532" s="20"/>
      <c r="FL2532" s="20"/>
      <c r="FM2532" s="20"/>
      <c r="FN2532" s="20"/>
      <c r="FO2532" s="20"/>
      <c r="FP2532" s="20"/>
    </row>
    <row r="2533" spans="1:172" x14ac:dyDescent="0.2">
      <c r="A2533" s="88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  <c r="FI2533" s="20"/>
      <c r="FJ2533" s="20"/>
      <c r="FK2533" s="20"/>
      <c r="FL2533" s="20"/>
      <c r="FM2533" s="20"/>
      <c r="FN2533" s="20"/>
      <c r="FO2533" s="20"/>
      <c r="FP2533" s="20"/>
    </row>
    <row r="2534" spans="1:172" x14ac:dyDescent="0.2">
      <c r="A2534" s="88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  <c r="FI2534" s="20"/>
      <c r="FJ2534" s="20"/>
      <c r="FK2534" s="20"/>
      <c r="FL2534" s="20"/>
      <c r="FM2534" s="20"/>
      <c r="FN2534" s="20"/>
      <c r="FO2534" s="20"/>
      <c r="FP2534" s="20"/>
    </row>
    <row r="2535" spans="1:172" x14ac:dyDescent="0.2">
      <c r="A2535" s="88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  <c r="FI2535" s="20"/>
      <c r="FJ2535" s="20"/>
      <c r="FK2535" s="20"/>
      <c r="FL2535" s="20"/>
      <c r="FM2535" s="20"/>
      <c r="FN2535" s="20"/>
      <c r="FO2535" s="20"/>
      <c r="FP2535" s="20"/>
    </row>
    <row r="2536" spans="1:172" x14ac:dyDescent="0.2">
      <c r="A2536" s="88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  <c r="FI2536" s="20"/>
      <c r="FJ2536" s="20"/>
      <c r="FK2536" s="20"/>
      <c r="FL2536" s="20"/>
      <c r="FM2536" s="20"/>
      <c r="FN2536" s="20"/>
      <c r="FO2536" s="20"/>
      <c r="FP2536" s="20"/>
    </row>
    <row r="2537" spans="1:172" x14ac:dyDescent="0.2">
      <c r="A2537" s="88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  <c r="FI2537" s="20"/>
      <c r="FJ2537" s="20"/>
      <c r="FK2537" s="20"/>
      <c r="FL2537" s="20"/>
      <c r="FM2537" s="20"/>
      <c r="FN2537" s="20"/>
      <c r="FO2537" s="20"/>
      <c r="FP2537" s="20"/>
    </row>
    <row r="2538" spans="1:172" x14ac:dyDescent="0.2">
      <c r="A2538" s="88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  <c r="FI2538" s="20"/>
      <c r="FJ2538" s="20"/>
      <c r="FK2538" s="20"/>
      <c r="FL2538" s="20"/>
      <c r="FM2538" s="20"/>
      <c r="FN2538" s="20"/>
      <c r="FO2538" s="20"/>
      <c r="FP2538" s="20"/>
    </row>
    <row r="2539" spans="1:172" x14ac:dyDescent="0.2">
      <c r="A2539" s="88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  <c r="FI2539" s="20"/>
      <c r="FJ2539" s="20"/>
      <c r="FK2539" s="20"/>
      <c r="FL2539" s="20"/>
      <c r="FM2539" s="20"/>
      <c r="FN2539" s="20"/>
      <c r="FO2539" s="20"/>
      <c r="FP2539" s="20"/>
    </row>
    <row r="2540" spans="1:172" x14ac:dyDescent="0.2">
      <c r="A2540" s="88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  <c r="FI2540" s="20"/>
      <c r="FJ2540" s="20"/>
      <c r="FK2540" s="20"/>
      <c r="FL2540" s="20"/>
      <c r="FM2540" s="20"/>
      <c r="FN2540" s="20"/>
      <c r="FO2540" s="20"/>
      <c r="FP2540" s="20"/>
    </row>
    <row r="2541" spans="1:172" x14ac:dyDescent="0.2">
      <c r="A2541" s="88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  <c r="FI2541" s="20"/>
      <c r="FJ2541" s="20"/>
      <c r="FK2541" s="20"/>
      <c r="FL2541" s="20"/>
      <c r="FM2541" s="20"/>
      <c r="FN2541" s="20"/>
      <c r="FO2541" s="20"/>
      <c r="FP2541" s="20"/>
    </row>
    <row r="2542" spans="1:172" x14ac:dyDescent="0.2">
      <c r="A2542" s="88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  <c r="FI2542" s="20"/>
      <c r="FJ2542" s="20"/>
      <c r="FK2542" s="20"/>
      <c r="FL2542" s="20"/>
      <c r="FM2542" s="20"/>
      <c r="FN2542" s="20"/>
      <c r="FO2542" s="20"/>
      <c r="FP2542" s="20"/>
    </row>
    <row r="2543" spans="1:172" x14ac:dyDescent="0.2">
      <c r="A2543" s="88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  <c r="FI2543" s="20"/>
      <c r="FJ2543" s="20"/>
      <c r="FK2543" s="20"/>
      <c r="FL2543" s="20"/>
      <c r="FM2543" s="20"/>
      <c r="FN2543" s="20"/>
      <c r="FO2543" s="20"/>
      <c r="FP2543" s="20"/>
    </row>
    <row r="2544" spans="1:172" x14ac:dyDescent="0.2">
      <c r="A2544" s="88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  <c r="FI2544" s="20"/>
      <c r="FJ2544" s="20"/>
      <c r="FK2544" s="20"/>
      <c r="FL2544" s="20"/>
      <c r="FM2544" s="20"/>
      <c r="FN2544" s="20"/>
      <c r="FO2544" s="20"/>
      <c r="FP2544" s="20"/>
    </row>
    <row r="2545" spans="1:172" x14ac:dyDescent="0.2">
      <c r="A2545" s="88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  <c r="FI2545" s="20"/>
      <c r="FJ2545" s="20"/>
      <c r="FK2545" s="20"/>
      <c r="FL2545" s="20"/>
      <c r="FM2545" s="20"/>
      <c r="FN2545" s="20"/>
      <c r="FO2545" s="20"/>
      <c r="FP2545" s="20"/>
    </row>
    <row r="2546" spans="1:172" x14ac:dyDescent="0.2">
      <c r="A2546" s="88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  <c r="FI2546" s="20"/>
      <c r="FJ2546" s="20"/>
      <c r="FK2546" s="20"/>
      <c r="FL2546" s="20"/>
      <c r="FM2546" s="20"/>
      <c r="FN2546" s="20"/>
      <c r="FO2546" s="20"/>
      <c r="FP2546" s="20"/>
    </row>
    <row r="2547" spans="1:172" x14ac:dyDescent="0.2">
      <c r="A2547" s="88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  <c r="FI2547" s="20"/>
      <c r="FJ2547" s="20"/>
      <c r="FK2547" s="20"/>
      <c r="FL2547" s="20"/>
      <c r="FM2547" s="20"/>
      <c r="FN2547" s="20"/>
      <c r="FO2547" s="20"/>
      <c r="FP2547" s="20"/>
    </row>
    <row r="2548" spans="1:172" x14ac:dyDescent="0.2">
      <c r="A2548" s="88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  <c r="FI2548" s="20"/>
      <c r="FJ2548" s="20"/>
      <c r="FK2548" s="20"/>
      <c r="FL2548" s="20"/>
      <c r="FM2548" s="20"/>
      <c r="FN2548" s="20"/>
      <c r="FO2548" s="20"/>
      <c r="FP2548" s="20"/>
    </row>
    <row r="2549" spans="1:172" x14ac:dyDescent="0.2">
      <c r="A2549" s="88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  <c r="FI2549" s="20"/>
      <c r="FJ2549" s="20"/>
      <c r="FK2549" s="20"/>
      <c r="FL2549" s="20"/>
      <c r="FM2549" s="20"/>
      <c r="FN2549" s="20"/>
      <c r="FO2549" s="20"/>
      <c r="FP2549" s="20"/>
    </row>
    <row r="2550" spans="1:172" x14ac:dyDescent="0.2">
      <c r="A2550" s="88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  <c r="FI2550" s="20"/>
      <c r="FJ2550" s="20"/>
      <c r="FK2550" s="20"/>
      <c r="FL2550" s="20"/>
      <c r="FM2550" s="20"/>
      <c r="FN2550" s="20"/>
      <c r="FO2550" s="20"/>
      <c r="FP2550" s="20"/>
    </row>
    <row r="2551" spans="1:172" x14ac:dyDescent="0.2">
      <c r="A2551" s="88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  <c r="FI2551" s="20"/>
      <c r="FJ2551" s="20"/>
      <c r="FK2551" s="20"/>
      <c r="FL2551" s="20"/>
      <c r="FM2551" s="20"/>
      <c r="FN2551" s="20"/>
      <c r="FO2551" s="20"/>
      <c r="FP2551" s="20"/>
    </row>
    <row r="2552" spans="1:172" x14ac:dyDescent="0.2">
      <c r="A2552" s="88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  <c r="FI2552" s="20"/>
      <c r="FJ2552" s="20"/>
      <c r="FK2552" s="20"/>
      <c r="FL2552" s="20"/>
      <c r="FM2552" s="20"/>
      <c r="FN2552" s="20"/>
      <c r="FO2552" s="20"/>
      <c r="FP2552" s="20"/>
    </row>
    <row r="2553" spans="1:172" x14ac:dyDescent="0.2">
      <c r="A2553" s="88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  <c r="FI2553" s="20"/>
      <c r="FJ2553" s="20"/>
      <c r="FK2553" s="20"/>
      <c r="FL2553" s="20"/>
      <c r="FM2553" s="20"/>
      <c r="FN2553" s="20"/>
      <c r="FO2553" s="20"/>
      <c r="FP2553" s="20"/>
    </row>
    <row r="2554" spans="1:172" x14ac:dyDescent="0.2">
      <c r="A2554" s="88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  <c r="FI2554" s="20"/>
      <c r="FJ2554" s="20"/>
      <c r="FK2554" s="20"/>
      <c r="FL2554" s="20"/>
      <c r="FM2554" s="20"/>
      <c r="FN2554" s="20"/>
      <c r="FO2554" s="20"/>
      <c r="FP2554" s="20"/>
    </row>
    <row r="2555" spans="1:172" x14ac:dyDescent="0.2">
      <c r="A2555" s="88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  <c r="FI2555" s="20"/>
      <c r="FJ2555" s="20"/>
      <c r="FK2555" s="20"/>
      <c r="FL2555" s="20"/>
      <c r="FM2555" s="20"/>
      <c r="FN2555" s="20"/>
      <c r="FO2555" s="20"/>
      <c r="FP2555" s="20"/>
    </row>
    <row r="2556" spans="1:172" x14ac:dyDescent="0.2">
      <c r="A2556" s="88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  <c r="FI2556" s="20"/>
      <c r="FJ2556" s="20"/>
      <c r="FK2556" s="20"/>
      <c r="FL2556" s="20"/>
      <c r="FM2556" s="20"/>
      <c r="FN2556" s="20"/>
      <c r="FO2556" s="20"/>
      <c r="FP2556" s="20"/>
    </row>
    <row r="2557" spans="1:172" x14ac:dyDescent="0.2">
      <c r="A2557" s="88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  <c r="FI2557" s="20"/>
      <c r="FJ2557" s="20"/>
      <c r="FK2557" s="20"/>
      <c r="FL2557" s="20"/>
      <c r="FM2557" s="20"/>
      <c r="FN2557" s="20"/>
      <c r="FO2557" s="20"/>
      <c r="FP2557" s="20"/>
    </row>
    <row r="2558" spans="1:172" x14ac:dyDescent="0.2">
      <c r="A2558" s="88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  <c r="FI2558" s="20"/>
      <c r="FJ2558" s="20"/>
      <c r="FK2558" s="20"/>
      <c r="FL2558" s="20"/>
      <c r="FM2558" s="20"/>
      <c r="FN2558" s="20"/>
      <c r="FO2558" s="20"/>
      <c r="FP2558" s="20"/>
    </row>
    <row r="2559" spans="1:172" x14ac:dyDescent="0.2">
      <c r="A2559" s="88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  <c r="FI2559" s="20"/>
      <c r="FJ2559" s="20"/>
      <c r="FK2559" s="20"/>
      <c r="FL2559" s="20"/>
      <c r="FM2559" s="20"/>
      <c r="FN2559" s="20"/>
      <c r="FO2559" s="20"/>
      <c r="FP2559" s="20"/>
    </row>
    <row r="2560" spans="1:172" x14ac:dyDescent="0.2">
      <c r="A2560" s="88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  <c r="FI2560" s="20"/>
      <c r="FJ2560" s="20"/>
      <c r="FK2560" s="20"/>
      <c r="FL2560" s="20"/>
      <c r="FM2560" s="20"/>
      <c r="FN2560" s="20"/>
      <c r="FO2560" s="20"/>
      <c r="FP2560" s="20"/>
    </row>
    <row r="2561" spans="1:172" x14ac:dyDescent="0.2">
      <c r="A2561" s="88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  <c r="FI2561" s="20"/>
      <c r="FJ2561" s="20"/>
      <c r="FK2561" s="20"/>
      <c r="FL2561" s="20"/>
      <c r="FM2561" s="20"/>
      <c r="FN2561" s="20"/>
      <c r="FO2561" s="20"/>
      <c r="FP2561" s="20"/>
    </row>
    <row r="2562" spans="1:172" x14ac:dyDescent="0.2">
      <c r="A2562" s="88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  <c r="FI2562" s="20"/>
      <c r="FJ2562" s="20"/>
      <c r="FK2562" s="20"/>
      <c r="FL2562" s="20"/>
      <c r="FM2562" s="20"/>
      <c r="FN2562" s="20"/>
      <c r="FO2562" s="20"/>
      <c r="FP2562" s="20"/>
    </row>
    <row r="2563" spans="1:172" x14ac:dyDescent="0.2">
      <c r="A2563" s="88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  <c r="FI2563" s="20"/>
      <c r="FJ2563" s="20"/>
      <c r="FK2563" s="20"/>
      <c r="FL2563" s="20"/>
      <c r="FM2563" s="20"/>
      <c r="FN2563" s="20"/>
      <c r="FO2563" s="20"/>
      <c r="FP2563" s="20"/>
    </row>
    <row r="2564" spans="1:172" x14ac:dyDescent="0.2">
      <c r="A2564" s="88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  <c r="FI2564" s="20"/>
      <c r="FJ2564" s="20"/>
      <c r="FK2564" s="20"/>
      <c r="FL2564" s="20"/>
      <c r="FM2564" s="20"/>
      <c r="FN2564" s="20"/>
      <c r="FO2564" s="20"/>
      <c r="FP2564" s="20"/>
    </row>
    <row r="2565" spans="1:172" x14ac:dyDescent="0.2">
      <c r="A2565" s="88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  <c r="FI2565" s="20"/>
      <c r="FJ2565" s="20"/>
      <c r="FK2565" s="20"/>
      <c r="FL2565" s="20"/>
      <c r="FM2565" s="20"/>
      <c r="FN2565" s="20"/>
      <c r="FO2565" s="20"/>
      <c r="FP2565" s="20"/>
    </row>
    <row r="2566" spans="1:172" x14ac:dyDescent="0.2">
      <c r="A2566" s="88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  <c r="FI2566" s="20"/>
      <c r="FJ2566" s="20"/>
      <c r="FK2566" s="20"/>
      <c r="FL2566" s="20"/>
      <c r="FM2566" s="20"/>
      <c r="FN2566" s="20"/>
      <c r="FO2566" s="20"/>
      <c r="FP2566" s="20"/>
    </row>
    <row r="2567" spans="1:172" x14ac:dyDescent="0.2">
      <c r="A2567" s="88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  <c r="FI2567" s="20"/>
      <c r="FJ2567" s="20"/>
      <c r="FK2567" s="20"/>
      <c r="FL2567" s="20"/>
      <c r="FM2567" s="20"/>
      <c r="FN2567" s="20"/>
      <c r="FO2567" s="20"/>
      <c r="FP2567" s="20"/>
    </row>
    <row r="2568" spans="1:172" x14ac:dyDescent="0.2">
      <c r="A2568" s="88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  <c r="FI2568" s="20"/>
      <c r="FJ2568" s="20"/>
      <c r="FK2568" s="20"/>
      <c r="FL2568" s="20"/>
      <c r="FM2568" s="20"/>
      <c r="FN2568" s="20"/>
      <c r="FO2568" s="20"/>
      <c r="FP2568" s="20"/>
    </row>
    <row r="2569" spans="1:172" x14ac:dyDescent="0.2">
      <c r="A2569" s="88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  <c r="FI2569" s="20"/>
      <c r="FJ2569" s="20"/>
      <c r="FK2569" s="20"/>
      <c r="FL2569" s="20"/>
      <c r="FM2569" s="20"/>
      <c r="FN2569" s="20"/>
      <c r="FO2569" s="20"/>
      <c r="FP2569" s="20"/>
    </row>
    <row r="2570" spans="1:172" x14ac:dyDescent="0.2">
      <c r="A2570" s="88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  <c r="FI2570" s="20"/>
      <c r="FJ2570" s="20"/>
      <c r="FK2570" s="20"/>
      <c r="FL2570" s="20"/>
      <c r="FM2570" s="20"/>
      <c r="FN2570" s="20"/>
      <c r="FO2570" s="20"/>
      <c r="FP2570" s="20"/>
    </row>
    <row r="2571" spans="1:172" x14ac:dyDescent="0.2">
      <c r="A2571" s="88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  <c r="FI2571" s="20"/>
      <c r="FJ2571" s="20"/>
      <c r="FK2571" s="20"/>
      <c r="FL2571" s="20"/>
      <c r="FM2571" s="20"/>
      <c r="FN2571" s="20"/>
      <c r="FO2571" s="20"/>
      <c r="FP2571" s="20"/>
    </row>
    <row r="2572" spans="1:172" x14ac:dyDescent="0.2">
      <c r="A2572" s="88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  <c r="FI2572" s="20"/>
      <c r="FJ2572" s="20"/>
      <c r="FK2572" s="20"/>
      <c r="FL2572" s="20"/>
      <c r="FM2572" s="20"/>
      <c r="FN2572" s="20"/>
      <c r="FO2572" s="20"/>
      <c r="FP2572" s="20"/>
    </row>
    <row r="2573" spans="1:172" x14ac:dyDescent="0.2">
      <c r="A2573" s="88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  <c r="FI2573" s="20"/>
      <c r="FJ2573" s="20"/>
      <c r="FK2573" s="20"/>
      <c r="FL2573" s="20"/>
      <c r="FM2573" s="20"/>
      <c r="FN2573" s="20"/>
      <c r="FO2573" s="20"/>
      <c r="FP2573" s="20"/>
    </row>
    <row r="2574" spans="1:172" x14ac:dyDescent="0.2">
      <c r="A2574" s="88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  <c r="FI2574" s="20"/>
      <c r="FJ2574" s="20"/>
      <c r="FK2574" s="20"/>
      <c r="FL2574" s="20"/>
      <c r="FM2574" s="20"/>
      <c r="FN2574" s="20"/>
      <c r="FO2574" s="20"/>
      <c r="FP2574" s="20"/>
    </row>
    <row r="2575" spans="1:172" x14ac:dyDescent="0.2">
      <c r="A2575" s="88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  <c r="FI2575" s="20"/>
      <c r="FJ2575" s="20"/>
      <c r="FK2575" s="20"/>
      <c r="FL2575" s="20"/>
      <c r="FM2575" s="20"/>
      <c r="FN2575" s="20"/>
      <c r="FO2575" s="20"/>
      <c r="FP2575" s="20"/>
    </row>
    <row r="2576" spans="1:172" x14ac:dyDescent="0.2">
      <c r="A2576" s="88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  <c r="FI2576" s="20"/>
      <c r="FJ2576" s="20"/>
      <c r="FK2576" s="20"/>
      <c r="FL2576" s="20"/>
      <c r="FM2576" s="20"/>
      <c r="FN2576" s="20"/>
      <c r="FO2576" s="20"/>
      <c r="FP2576" s="20"/>
    </row>
    <row r="2577" spans="1:172" x14ac:dyDescent="0.2">
      <c r="A2577" s="88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  <c r="FI2577" s="20"/>
      <c r="FJ2577" s="20"/>
      <c r="FK2577" s="20"/>
      <c r="FL2577" s="20"/>
      <c r="FM2577" s="20"/>
      <c r="FN2577" s="20"/>
      <c r="FO2577" s="20"/>
      <c r="FP2577" s="20"/>
    </row>
    <row r="2578" spans="1:172" x14ac:dyDescent="0.2">
      <c r="A2578" s="88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  <c r="FI2578" s="20"/>
      <c r="FJ2578" s="20"/>
      <c r="FK2578" s="20"/>
      <c r="FL2578" s="20"/>
      <c r="FM2578" s="20"/>
      <c r="FN2578" s="20"/>
      <c r="FO2578" s="20"/>
      <c r="FP2578" s="20"/>
    </row>
    <row r="2579" spans="1:172" x14ac:dyDescent="0.2">
      <c r="A2579" s="88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  <c r="FI2579" s="20"/>
      <c r="FJ2579" s="20"/>
      <c r="FK2579" s="20"/>
      <c r="FL2579" s="20"/>
      <c r="FM2579" s="20"/>
      <c r="FN2579" s="20"/>
      <c r="FO2579" s="20"/>
      <c r="FP2579" s="20"/>
    </row>
    <row r="2580" spans="1:172" x14ac:dyDescent="0.2">
      <c r="A2580" s="88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  <c r="FI2580" s="20"/>
      <c r="FJ2580" s="20"/>
      <c r="FK2580" s="20"/>
      <c r="FL2580" s="20"/>
      <c r="FM2580" s="20"/>
      <c r="FN2580" s="20"/>
      <c r="FO2580" s="20"/>
      <c r="FP2580" s="20"/>
    </row>
    <row r="2581" spans="1:172" x14ac:dyDescent="0.2">
      <c r="A2581" s="88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  <c r="FI2581" s="20"/>
      <c r="FJ2581" s="20"/>
      <c r="FK2581" s="20"/>
      <c r="FL2581" s="20"/>
      <c r="FM2581" s="20"/>
      <c r="FN2581" s="20"/>
      <c r="FO2581" s="20"/>
      <c r="FP2581" s="20"/>
    </row>
    <row r="2582" spans="1:172" x14ac:dyDescent="0.2">
      <c r="A2582" s="88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  <c r="FI2582" s="20"/>
      <c r="FJ2582" s="20"/>
      <c r="FK2582" s="20"/>
      <c r="FL2582" s="20"/>
      <c r="FM2582" s="20"/>
      <c r="FN2582" s="20"/>
      <c r="FO2582" s="20"/>
      <c r="FP2582" s="20"/>
    </row>
    <row r="2583" spans="1:172" x14ac:dyDescent="0.2">
      <c r="A2583" s="88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  <c r="FI2583" s="20"/>
      <c r="FJ2583" s="20"/>
      <c r="FK2583" s="20"/>
      <c r="FL2583" s="20"/>
      <c r="FM2583" s="20"/>
      <c r="FN2583" s="20"/>
      <c r="FO2583" s="20"/>
      <c r="FP2583" s="20"/>
    </row>
    <row r="2584" spans="1:172" x14ac:dyDescent="0.2">
      <c r="A2584" s="88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  <c r="FI2584" s="20"/>
      <c r="FJ2584" s="20"/>
      <c r="FK2584" s="20"/>
      <c r="FL2584" s="20"/>
      <c r="FM2584" s="20"/>
      <c r="FN2584" s="20"/>
      <c r="FO2584" s="20"/>
      <c r="FP2584" s="20"/>
    </row>
    <row r="2585" spans="1:172" x14ac:dyDescent="0.2">
      <c r="A2585" s="88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  <c r="FI2585" s="20"/>
      <c r="FJ2585" s="20"/>
      <c r="FK2585" s="20"/>
      <c r="FL2585" s="20"/>
      <c r="FM2585" s="20"/>
      <c r="FN2585" s="20"/>
      <c r="FO2585" s="20"/>
      <c r="FP2585" s="20"/>
    </row>
    <row r="2586" spans="1:172" x14ac:dyDescent="0.2">
      <c r="A2586" s="88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  <c r="FI2586" s="20"/>
      <c r="FJ2586" s="20"/>
      <c r="FK2586" s="20"/>
      <c r="FL2586" s="20"/>
      <c r="FM2586" s="20"/>
      <c r="FN2586" s="20"/>
      <c r="FO2586" s="20"/>
      <c r="FP2586" s="20"/>
    </row>
    <row r="2587" spans="1:172" x14ac:dyDescent="0.2">
      <c r="A2587" s="88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  <c r="FI2587" s="20"/>
      <c r="FJ2587" s="20"/>
      <c r="FK2587" s="20"/>
      <c r="FL2587" s="20"/>
      <c r="FM2587" s="20"/>
      <c r="FN2587" s="20"/>
      <c r="FO2587" s="20"/>
      <c r="FP2587" s="20"/>
    </row>
    <row r="2588" spans="1:172" x14ac:dyDescent="0.2">
      <c r="A2588" s="88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  <c r="FI2588" s="20"/>
      <c r="FJ2588" s="20"/>
      <c r="FK2588" s="20"/>
      <c r="FL2588" s="20"/>
      <c r="FM2588" s="20"/>
      <c r="FN2588" s="20"/>
      <c r="FO2588" s="20"/>
      <c r="FP2588" s="20"/>
    </row>
    <row r="2589" spans="1:172" x14ac:dyDescent="0.2">
      <c r="A2589" s="88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  <c r="FI2589" s="20"/>
      <c r="FJ2589" s="20"/>
      <c r="FK2589" s="20"/>
      <c r="FL2589" s="20"/>
      <c r="FM2589" s="20"/>
      <c r="FN2589" s="20"/>
      <c r="FO2589" s="20"/>
      <c r="FP2589" s="20"/>
    </row>
    <row r="2590" spans="1:172" x14ac:dyDescent="0.2">
      <c r="A2590" s="88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  <c r="FI2590" s="20"/>
      <c r="FJ2590" s="20"/>
      <c r="FK2590" s="20"/>
      <c r="FL2590" s="20"/>
      <c r="FM2590" s="20"/>
      <c r="FN2590" s="20"/>
      <c r="FO2590" s="20"/>
      <c r="FP2590" s="20"/>
    </row>
    <row r="2591" spans="1:172" x14ac:dyDescent="0.2">
      <c r="A2591" s="88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  <c r="FI2591" s="20"/>
      <c r="FJ2591" s="20"/>
      <c r="FK2591" s="20"/>
      <c r="FL2591" s="20"/>
      <c r="FM2591" s="20"/>
      <c r="FN2591" s="20"/>
      <c r="FO2591" s="20"/>
      <c r="FP2591" s="20"/>
    </row>
    <row r="2592" spans="1:172" x14ac:dyDescent="0.2">
      <c r="A2592" s="88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  <c r="FI2592" s="20"/>
      <c r="FJ2592" s="20"/>
      <c r="FK2592" s="20"/>
      <c r="FL2592" s="20"/>
      <c r="FM2592" s="20"/>
      <c r="FN2592" s="20"/>
      <c r="FO2592" s="20"/>
      <c r="FP2592" s="20"/>
    </row>
    <row r="2593" spans="1:172" x14ac:dyDescent="0.2">
      <c r="A2593" s="88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  <c r="FI2593" s="20"/>
      <c r="FJ2593" s="20"/>
      <c r="FK2593" s="20"/>
      <c r="FL2593" s="20"/>
      <c r="FM2593" s="20"/>
      <c r="FN2593" s="20"/>
      <c r="FO2593" s="20"/>
      <c r="FP2593" s="20"/>
    </row>
    <row r="2594" spans="1:172" x14ac:dyDescent="0.2">
      <c r="A2594" s="88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  <c r="FI2594" s="20"/>
      <c r="FJ2594" s="20"/>
      <c r="FK2594" s="20"/>
      <c r="FL2594" s="20"/>
      <c r="FM2594" s="20"/>
      <c r="FN2594" s="20"/>
      <c r="FO2594" s="20"/>
      <c r="FP2594" s="20"/>
    </row>
    <row r="2595" spans="1:172" x14ac:dyDescent="0.2">
      <c r="A2595" s="88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  <c r="FI2595" s="20"/>
      <c r="FJ2595" s="20"/>
      <c r="FK2595" s="20"/>
      <c r="FL2595" s="20"/>
      <c r="FM2595" s="20"/>
      <c r="FN2595" s="20"/>
      <c r="FO2595" s="20"/>
      <c r="FP2595" s="20"/>
    </row>
    <row r="2596" spans="1:172" x14ac:dyDescent="0.2">
      <c r="A2596" s="88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  <c r="FI2596" s="20"/>
      <c r="FJ2596" s="20"/>
      <c r="FK2596" s="20"/>
      <c r="FL2596" s="20"/>
      <c r="FM2596" s="20"/>
      <c r="FN2596" s="20"/>
      <c r="FO2596" s="20"/>
      <c r="FP2596" s="20"/>
    </row>
    <row r="2597" spans="1:172" x14ac:dyDescent="0.2">
      <c r="A2597" s="88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  <c r="FI2597" s="20"/>
      <c r="FJ2597" s="20"/>
      <c r="FK2597" s="20"/>
      <c r="FL2597" s="20"/>
      <c r="FM2597" s="20"/>
      <c r="FN2597" s="20"/>
      <c r="FO2597" s="20"/>
      <c r="FP2597" s="20"/>
    </row>
    <row r="2598" spans="1:172" x14ac:dyDescent="0.2">
      <c r="A2598" s="88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  <c r="FI2598" s="20"/>
      <c r="FJ2598" s="20"/>
      <c r="FK2598" s="20"/>
      <c r="FL2598" s="20"/>
      <c r="FM2598" s="20"/>
      <c r="FN2598" s="20"/>
      <c r="FO2598" s="20"/>
      <c r="FP2598" s="20"/>
    </row>
    <row r="2599" spans="1:172" x14ac:dyDescent="0.2">
      <c r="A2599" s="88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  <c r="FI2599" s="20"/>
      <c r="FJ2599" s="20"/>
      <c r="FK2599" s="20"/>
      <c r="FL2599" s="20"/>
      <c r="FM2599" s="20"/>
      <c r="FN2599" s="20"/>
      <c r="FO2599" s="20"/>
      <c r="FP2599" s="20"/>
    </row>
    <row r="2600" spans="1:172" x14ac:dyDescent="0.2">
      <c r="A2600" s="88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  <c r="FI2600" s="20"/>
      <c r="FJ2600" s="20"/>
      <c r="FK2600" s="20"/>
      <c r="FL2600" s="20"/>
      <c r="FM2600" s="20"/>
      <c r="FN2600" s="20"/>
      <c r="FO2600" s="20"/>
      <c r="FP2600" s="20"/>
    </row>
    <row r="2601" spans="1:172" x14ac:dyDescent="0.2">
      <c r="A2601" s="88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  <c r="FI2601" s="20"/>
      <c r="FJ2601" s="20"/>
      <c r="FK2601" s="20"/>
      <c r="FL2601" s="20"/>
      <c r="FM2601" s="20"/>
      <c r="FN2601" s="20"/>
      <c r="FO2601" s="20"/>
      <c r="FP2601" s="20"/>
    </row>
    <row r="2602" spans="1:172" x14ac:dyDescent="0.2">
      <c r="A2602" s="88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  <c r="FI2602" s="20"/>
      <c r="FJ2602" s="20"/>
      <c r="FK2602" s="20"/>
      <c r="FL2602" s="20"/>
      <c r="FM2602" s="20"/>
      <c r="FN2602" s="20"/>
      <c r="FO2602" s="20"/>
      <c r="FP2602" s="20"/>
    </row>
    <row r="2603" spans="1:172" x14ac:dyDescent="0.2">
      <c r="A2603" s="88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  <c r="FI2603" s="20"/>
      <c r="FJ2603" s="20"/>
      <c r="FK2603" s="20"/>
      <c r="FL2603" s="20"/>
      <c r="FM2603" s="20"/>
      <c r="FN2603" s="20"/>
      <c r="FO2603" s="20"/>
      <c r="FP2603" s="20"/>
    </row>
    <row r="2604" spans="1:172" x14ac:dyDescent="0.2">
      <c r="A2604" s="88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  <c r="FI2604" s="20"/>
      <c r="FJ2604" s="20"/>
      <c r="FK2604" s="20"/>
      <c r="FL2604" s="20"/>
      <c r="FM2604" s="20"/>
      <c r="FN2604" s="20"/>
      <c r="FO2604" s="20"/>
      <c r="FP2604" s="20"/>
    </row>
    <row r="2605" spans="1:172" x14ac:dyDescent="0.2">
      <c r="A2605" s="88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  <c r="FI2605" s="20"/>
      <c r="FJ2605" s="20"/>
      <c r="FK2605" s="20"/>
      <c r="FL2605" s="20"/>
      <c r="FM2605" s="20"/>
      <c r="FN2605" s="20"/>
      <c r="FO2605" s="20"/>
      <c r="FP2605" s="20"/>
    </row>
    <row r="2606" spans="1:172" x14ac:dyDescent="0.2">
      <c r="A2606" s="88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  <c r="FI2606" s="20"/>
      <c r="FJ2606" s="20"/>
      <c r="FK2606" s="20"/>
      <c r="FL2606" s="20"/>
      <c r="FM2606" s="20"/>
      <c r="FN2606" s="20"/>
      <c r="FO2606" s="20"/>
      <c r="FP2606" s="20"/>
    </row>
    <row r="2607" spans="1:172" x14ac:dyDescent="0.2">
      <c r="A2607" s="88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  <c r="FI2607" s="20"/>
      <c r="FJ2607" s="20"/>
      <c r="FK2607" s="20"/>
      <c r="FL2607" s="20"/>
      <c r="FM2607" s="20"/>
      <c r="FN2607" s="20"/>
      <c r="FO2607" s="20"/>
      <c r="FP2607" s="20"/>
    </row>
    <row r="2608" spans="1:172" x14ac:dyDescent="0.2">
      <c r="A2608" s="88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  <c r="FI2608" s="20"/>
      <c r="FJ2608" s="20"/>
      <c r="FK2608" s="20"/>
      <c r="FL2608" s="20"/>
      <c r="FM2608" s="20"/>
      <c r="FN2608" s="20"/>
      <c r="FO2608" s="20"/>
      <c r="FP2608" s="20"/>
    </row>
    <row r="2609" spans="1:172" x14ac:dyDescent="0.2">
      <c r="A2609" s="88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  <c r="FI2609" s="20"/>
      <c r="FJ2609" s="20"/>
      <c r="FK2609" s="20"/>
      <c r="FL2609" s="20"/>
      <c r="FM2609" s="20"/>
      <c r="FN2609" s="20"/>
      <c r="FO2609" s="20"/>
      <c r="FP2609" s="20"/>
    </row>
    <row r="2610" spans="1:172" x14ac:dyDescent="0.2">
      <c r="A2610" s="88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  <c r="FI2610" s="20"/>
      <c r="FJ2610" s="20"/>
      <c r="FK2610" s="20"/>
      <c r="FL2610" s="20"/>
      <c r="FM2610" s="20"/>
      <c r="FN2610" s="20"/>
      <c r="FO2610" s="20"/>
      <c r="FP2610" s="20"/>
    </row>
    <row r="2611" spans="1:172" x14ac:dyDescent="0.2">
      <c r="A2611" s="88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  <c r="FI2611" s="20"/>
      <c r="FJ2611" s="20"/>
      <c r="FK2611" s="20"/>
      <c r="FL2611" s="20"/>
      <c r="FM2611" s="20"/>
      <c r="FN2611" s="20"/>
      <c r="FO2611" s="20"/>
      <c r="FP2611" s="20"/>
    </row>
    <row r="2612" spans="1:172" x14ac:dyDescent="0.2">
      <c r="A2612" s="88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  <c r="FI2612" s="20"/>
      <c r="FJ2612" s="20"/>
      <c r="FK2612" s="20"/>
      <c r="FL2612" s="20"/>
      <c r="FM2612" s="20"/>
      <c r="FN2612" s="20"/>
      <c r="FO2612" s="20"/>
      <c r="FP2612" s="20"/>
    </row>
    <row r="2613" spans="1:172" x14ac:dyDescent="0.2">
      <c r="A2613" s="88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  <c r="FI2613" s="20"/>
      <c r="FJ2613" s="20"/>
      <c r="FK2613" s="20"/>
      <c r="FL2613" s="20"/>
      <c r="FM2613" s="20"/>
      <c r="FN2613" s="20"/>
      <c r="FO2613" s="20"/>
      <c r="FP2613" s="20"/>
    </row>
    <row r="2614" spans="1:172" x14ac:dyDescent="0.2">
      <c r="A2614" s="88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  <c r="FI2614" s="20"/>
      <c r="FJ2614" s="20"/>
      <c r="FK2614" s="20"/>
      <c r="FL2614" s="20"/>
      <c r="FM2614" s="20"/>
      <c r="FN2614" s="20"/>
      <c r="FO2614" s="20"/>
      <c r="FP2614" s="20"/>
    </row>
    <row r="2615" spans="1:172" x14ac:dyDescent="0.2">
      <c r="A2615" s="88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  <c r="FI2615" s="20"/>
      <c r="FJ2615" s="20"/>
      <c r="FK2615" s="20"/>
      <c r="FL2615" s="20"/>
      <c r="FM2615" s="20"/>
      <c r="FN2615" s="20"/>
      <c r="FO2615" s="20"/>
      <c r="FP2615" s="20"/>
    </row>
    <row r="2616" spans="1:172" x14ac:dyDescent="0.2">
      <c r="A2616" s="88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  <c r="FI2616" s="20"/>
      <c r="FJ2616" s="20"/>
      <c r="FK2616" s="20"/>
      <c r="FL2616" s="20"/>
      <c r="FM2616" s="20"/>
      <c r="FN2616" s="20"/>
      <c r="FO2616" s="20"/>
      <c r="FP2616" s="20"/>
    </row>
    <row r="2617" spans="1:172" x14ac:dyDescent="0.2">
      <c r="A2617" s="88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  <c r="FI2617" s="20"/>
      <c r="FJ2617" s="20"/>
      <c r="FK2617" s="20"/>
      <c r="FL2617" s="20"/>
      <c r="FM2617" s="20"/>
      <c r="FN2617" s="20"/>
      <c r="FO2617" s="20"/>
      <c r="FP2617" s="20"/>
    </row>
    <row r="2618" spans="1:172" x14ac:dyDescent="0.2">
      <c r="A2618" s="88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  <c r="FI2618" s="20"/>
      <c r="FJ2618" s="20"/>
      <c r="FK2618" s="20"/>
      <c r="FL2618" s="20"/>
      <c r="FM2618" s="20"/>
      <c r="FN2618" s="20"/>
      <c r="FO2618" s="20"/>
      <c r="FP2618" s="20"/>
    </row>
    <row r="2619" spans="1:172" x14ac:dyDescent="0.2">
      <c r="A2619" s="88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  <c r="FI2619" s="20"/>
      <c r="FJ2619" s="20"/>
      <c r="FK2619" s="20"/>
      <c r="FL2619" s="20"/>
      <c r="FM2619" s="20"/>
      <c r="FN2619" s="20"/>
      <c r="FO2619" s="20"/>
      <c r="FP2619" s="20"/>
    </row>
    <row r="2620" spans="1:172" x14ac:dyDescent="0.2">
      <c r="A2620" s="88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  <c r="FI2620" s="20"/>
      <c r="FJ2620" s="20"/>
      <c r="FK2620" s="20"/>
      <c r="FL2620" s="20"/>
      <c r="FM2620" s="20"/>
      <c r="FN2620" s="20"/>
      <c r="FO2620" s="20"/>
      <c r="FP2620" s="20"/>
    </row>
    <row r="2621" spans="1:172" x14ac:dyDescent="0.2">
      <c r="A2621" s="88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  <c r="FI2621" s="20"/>
      <c r="FJ2621" s="20"/>
      <c r="FK2621" s="20"/>
      <c r="FL2621" s="20"/>
      <c r="FM2621" s="20"/>
      <c r="FN2621" s="20"/>
      <c r="FO2621" s="20"/>
      <c r="FP2621" s="20"/>
    </row>
    <row r="2622" spans="1:172" x14ac:dyDescent="0.2">
      <c r="A2622" s="88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  <c r="FI2622" s="20"/>
      <c r="FJ2622" s="20"/>
      <c r="FK2622" s="20"/>
      <c r="FL2622" s="20"/>
      <c r="FM2622" s="20"/>
      <c r="FN2622" s="20"/>
      <c r="FO2622" s="20"/>
      <c r="FP2622" s="20"/>
    </row>
    <row r="2623" spans="1:172" x14ac:dyDescent="0.2">
      <c r="A2623" s="88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  <c r="FI2623" s="20"/>
      <c r="FJ2623" s="20"/>
      <c r="FK2623" s="20"/>
      <c r="FL2623" s="20"/>
      <c r="FM2623" s="20"/>
      <c r="FN2623" s="20"/>
      <c r="FO2623" s="20"/>
      <c r="FP2623" s="20"/>
    </row>
    <row r="2624" spans="1:172" x14ac:dyDescent="0.2">
      <c r="A2624" s="88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  <c r="FI2624" s="20"/>
      <c r="FJ2624" s="20"/>
      <c r="FK2624" s="20"/>
      <c r="FL2624" s="20"/>
      <c r="FM2624" s="20"/>
      <c r="FN2624" s="20"/>
      <c r="FO2624" s="20"/>
      <c r="FP2624" s="20"/>
    </row>
    <row r="2625" spans="1:172" x14ac:dyDescent="0.2">
      <c r="A2625" s="88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  <c r="FI2625" s="20"/>
      <c r="FJ2625" s="20"/>
      <c r="FK2625" s="20"/>
      <c r="FL2625" s="20"/>
      <c r="FM2625" s="20"/>
      <c r="FN2625" s="20"/>
      <c r="FO2625" s="20"/>
      <c r="FP2625" s="20"/>
    </row>
    <row r="2626" spans="1:172" x14ac:dyDescent="0.2">
      <c r="A2626" s="88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  <c r="FI2626" s="20"/>
      <c r="FJ2626" s="20"/>
      <c r="FK2626" s="20"/>
      <c r="FL2626" s="20"/>
      <c r="FM2626" s="20"/>
      <c r="FN2626" s="20"/>
      <c r="FO2626" s="20"/>
      <c r="FP2626" s="20"/>
    </row>
    <row r="2627" spans="1:172" x14ac:dyDescent="0.2">
      <c r="A2627" s="88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  <c r="FI2627" s="20"/>
      <c r="FJ2627" s="20"/>
      <c r="FK2627" s="20"/>
      <c r="FL2627" s="20"/>
      <c r="FM2627" s="20"/>
      <c r="FN2627" s="20"/>
      <c r="FO2627" s="20"/>
      <c r="FP2627" s="20"/>
    </row>
    <row r="2628" spans="1:172" x14ac:dyDescent="0.2">
      <c r="A2628" s="88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  <c r="FI2628" s="20"/>
      <c r="FJ2628" s="20"/>
      <c r="FK2628" s="20"/>
      <c r="FL2628" s="20"/>
      <c r="FM2628" s="20"/>
      <c r="FN2628" s="20"/>
      <c r="FO2628" s="20"/>
      <c r="FP2628" s="20"/>
    </row>
    <row r="2629" spans="1:172" x14ac:dyDescent="0.2">
      <c r="A2629" s="88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  <c r="FI2629" s="20"/>
      <c r="FJ2629" s="20"/>
      <c r="FK2629" s="20"/>
      <c r="FL2629" s="20"/>
      <c r="FM2629" s="20"/>
      <c r="FN2629" s="20"/>
      <c r="FO2629" s="20"/>
      <c r="FP2629" s="20"/>
    </row>
    <row r="2630" spans="1:172" x14ac:dyDescent="0.2">
      <c r="A2630" s="88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  <c r="FI2630" s="20"/>
      <c r="FJ2630" s="20"/>
      <c r="FK2630" s="20"/>
      <c r="FL2630" s="20"/>
      <c r="FM2630" s="20"/>
      <c r="FN2630" s="20"/>
      <c r="FO2630" s="20"/>
      <c r="FP2630" s="20"/>
    </row>
    <row r="2631" spans="1:172" x14ac:dyDescent="0.2">
      <c r="A2631" s="88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  <c r="FI2631" s="20"/>
      <c r="FJ2631" s="20"/>
      <c r="FK2631" s="20"/>
      <c r="FL2631" s="20"/>
      <c r="FM2631" s="20"/>
      <c r="FN2631" s="20"/>
      <c r="FO2631" s="20"/>
      <c r="FP2631" s="20"/>
    </row>
    <row r="2632" spans="1:172" x14ac:dyDescent="0.2">
      <c r="A2632" s="88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  <c r="FI2632" s="20"/>
      <c r="FJ2632" s="20"/>
      <c r="FK2632" s="20"/>
      <c r="FL2632" s="20"/>
      <c r="FM2632" s="20"/>
      <c r="FN2632" s="20"/>
      <c r="FO2632" s="20"/>
      <c r="FP2632" s="20"/>
    </row>
    <row r="2633" spans="1:172" x14ac:dyDescent="0.2">
      <c r="A2633" s="88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  <c r="FI2633" s="20"/>
      <c r="FJ2633" s="20"/>
      <c r="FK2633" s="20"/>
      <c r="FL2633" s="20"/>
      <c r="FM2633" s="20"/>
      <c r="FN2633" s="20"/>
      <c r="FO2633" s="20"/>
      <c r="FP2633" s="20"/>
    </row>
    <row r="2634" spans="1:172" x14ac:dyDescent="0.2">
      <c r="A2634" s="88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  <c r="FI2634" s="20"/>
      <c r="FJ2634" s="20"/>
      <c r="FK2634" s="20"/>
      <c r="FL2634" s="20"/>
      <c r="FM2634" s="20"/>
      <c r="FN2634" s="20"/>
      <c r="FO2634" s="20"/>
      <c r="FP2634" s="20"/>
    </row>
    <row r="2635" spans="1:172" x14ac:dyDescent="0.2">
      <c r="A2635" s="88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  <c r="FI2635" s="20"/>
      <c r="FJ2635" s="20"/>
      <c r="FK2635" s="20"/>
      <c r="FL2635" s="20"/>
      <c r="FM2635" s="20"/>
      <c r="FN2635" s="20"/>
      <c r="FO2635" s="20"/>
      <c r="FP2635" s="20"/>
    </row>
    <row r="2636" spans="1:172" x14ac:dyDescent="0.2">
      <c r="A2636" s="88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  <c r="FI2636" s="20"/>
      <c r="FJ2636" s="20"/>
      <c r="FK2636" s="20"/>
      <c r="FL2636" s="20"/>
      <c r="FM2636" s="20"/>
      <c r="FN2636" s="20"/>
      <c r="FO2636" s="20"/>
      <c r="FP2636" s="20"/>
    </row>
    <row r="2637" spans="1:172" x14ac:dyDescent="0.2">
      <c r="A2637" s="88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  <c r="FI2637" s="20"/>
      <c r="FJ2637" s="20"/>
      <c r="FK2637" s="20"/>
      <c r="FL2637" s="20"/>
      <c r="FM2637" s="20"/>
      <c r="FN2637" s="20"/>
      <c r="FO2637" s="20"/>
      <c r="FP2637" s="20"/>
    </row>
    <row r="2638" spans="1:172" x14ac:dyDescent="0.2">
      <c r="A2638" s="88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  <c r="FI2638" s="20"/>
      <c r="FJ2638" s="20"/>
      <c r="FK2638" s="20"/>
      <c r="FL2638" s="20"/>
      <c r="FM2638" s="20"/>
      <c r="FN2638" s="20"/>
      <c r="FO2638" s="20"/>
      <c r="FP2638" s="20"/>
    </row>
    <row r="2639" spans="1:172" x14ac:dyDescent="0.2">
      <c r="A2639" s="88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  <c r="FI2639" s="20"/>
      <c r="FJ2639" s="20"/>
      <c r="FK2639" s="20"/>
      <c r="FL2639" s="20"/>
      <c r="FM2639" s="20"/>
      <c r="FN2639" s="20"/>
      <c r="FO2639" s="20"/>
      <c r="FP2639" s="20"/>
    </row>
    <row r="2640" spans="1:172" x14ac:dyDescent="0.2">
      <c r="A2640" s="88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  <c r="FI2640" s="20"/>
      <c r="FJ2640" s="20"/>
      <c r="FK2640" s="20"/>
      <c r="FL2640" s="20"/>
      <c r="FM2640" s="20"/>
      <c r="FN2640" s="20"/>
      <c r="FO2640" s="20"/>
      <c r="FP2640" s="20"/>
    </row>
    <row r="2641" spans="1:172" x14ac:dyDescent="0.2">
      <c r="A2641" s="88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  <c r="FI2641" s="20"/>
      <c r="FJ2641" s="20"/>
      <c r="FK2641" s="20"/>
      <c r="FL2641" s="20"/>
      <c r="FM2641" s="20"/>
      <c r="FN2641" s="20"/>
      <c r="FO2641" s="20"/>
      <c r="FP2641" s="20"/>
    </row>
    <row r="2642" spans="1:172" x14ac:dyDescent="0.2">
      <c r="A2642" s="88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  <c r="FI2642" s="20"/>
      <c r="FJ2642" s="20"/>
      <c r="FK2642" s="20"/>
      <c r="FL2642" s="20"/>
      <c r="FM2642" s="20"/>
      <c r="FN2642" s="20"/>
      <c r="FO2642" s="20"/>
      <c r="FP2642" s="20"/>
    </row>
    <row r="2643" spans="1:172" x14ac:dyDescent="0.2">
      <c r="A2643" s="88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  <c r="FI2643" s="20"/>
      <c r="FJ2643" s="20"/>
      <c r="FK2643" s="20"/>
      <c r="FL2643" s="20"/>
      <c r="FM2643" s="20"/>
      <c r="FN2643" s="20"/>
      <c r="FO2643" s="20"/>
      <c r="FP2643" s="20"/>
    </row>
    <row r="2644" spans="1:172" x14ac:dyDescent="0.2">
      <c r="A2644" s="88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  <c r="FI2644" s="20"/>
      <c r="FJ2644" s="20"/>
      <c r="FK2644" s="20"/>
      <c r="FL2644" s="20"/>
      <c r="FM2644" s="20"/>
      <c r="FN2644" s="20"/>
      <c r="FO2644" s="20"/>
      <c r="FP2644" s="20"/>
    </row>
    <row r="2645" spans="1:172" x14ac:dyDescent="0.2">
      <c r="A2645" s="88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  <c r="FI2645" s="20"/>
      <c r="FJ2645" s="20"/>
      <c r="FK2645" s="20"/>
      <c r="FL2645" s="20"/>
      <c r="FM2645" s="20"/>
      <c r="FN2645" s="20"/>
      <c r="FO2645" s="20"/>
      <c r="FP2645" s="20"/>
    </row>
    <row r="2646" spans="1:172" x14ac:dyDescent="0.2">
      <c r="A2646" s="88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  <c r="FI2646" s="20"/>
      <c r="FJ2646" s="20"/>
      <c r="FK2646" s="20"/>
      <c r="FL2646" s="20"/>
      <c r="FM2646" s="20"/>
      <c r="FN2646" s="20"/>
      <c r="FO2646" s="20"/>
      <c r="FP2646" s="20"/>
    </row>
    <row r="2647" spans="1:172" x14ac:dyDescent="0.2">
      <c r="A2647" s="88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  <c r="FI2647" s="20"/>
      <c r="FJ2647" s="20"/>
      <c r="FK2647" s="20"/>
      <c r="FL2647" s="20"/>
      <c r="FM2647" s="20"/>
      <c r="FN2647" s="20"/>
      <c r="FO2647" s="20"/>
      <c r="FP2647" s="20"/>
    </row>
    <row r="2648" spans="1:172" x14ac:dyDescent="0.2">
      <c r="A2648" s="88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  <c r="FI2648" s="20"/>
      <c r="FJ2648" s="20"/>
      <c r="FK2648" s="20"/>
      <c r="FL2648" s="20"/>
      <c r="FM2648" s="20"/>
      <c r="FN2648" s="20"/>
      <c r="FO2648" s="20"/>
      <c r="FP2648" s="20"/>
    </row>
    <row r="2649" spans="1:172" x14ac:dyDescent="0.2">
      <c r="A2649" s="88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  <c r="FI2649" s="20"/>
      <c r="FJ2649" s="20"/>
      <c r="FK2649" s="20"/>
      <c r="FL2649" s="20"/>
      <c r="FM2649" s="20"/>
      <c r="FN2649" s="20"/>
      <c r="FO2649" s="20"/>
      <c r="FP2649" s="20"/>
    </row>
    <row r="2650" spans="1:172" x14ac:dyDescent="0.2">
      <c r="A2650" s="88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  <c r="FI2650" s="20"/>
      <c r="FJ2650" s="20"/>
      <c r="FK2650" s="20"/>
      <c r="FL2650" s="20"/>
      <c r="FM2650" s="20"/>
      <c r="FN2650" s="20"/>
      <c r="FO2650" s="20"/>
      <c r="FP2650" s="20"/>
    </row>
    <row r="2651" spans="1:172" x14ac:dyDescent="0.2">
      <c r="A2651" s="88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  <c r="FI2651" s="20"/>
      <c r="FJ2651" s="20"/>
      <c r="FK2651" s="20"/>
      <c r="FL2651" s="20"/>
      <c r="FM2651" s="20"/>
      <c r="FN2651" s="20"/>
      <c r="FO2651" s="20"/>
      <c r="FP2651" s="20"/>
    </row>
    <row r="2652" spans="1:172" x14ac:dyDescent="0.2">
      <c r="A2652" s="88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  <c r="FI2652" s="20"/>
      <c r="FJ2652" s="20"/>
      <c r="FK2652" s="20"/>
      <c r="FL2652" s="20"/>
      <c r="FM2652" s="20"/>
      <c r="FN2652" s="20"/>
      <c r="FO2652" s="20"/>
      <c r="FP2652" s="20"/>
    </row>
    <row r="2653" spans="1:172" x14ac:dyDescent="0.2">
      <c r="A2653" s="88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  <c r="FI2653" s="20"/>
      <c r="FJ2653" s="20"/>
      <c r="FK2653" s="20"/>
      <c r="FL2653" s="20"/>
      <c r="FM2653" s="20"/>
      <c r="FN2653" s="20"/>
      <c r="FO2653" s="20"/>
      <c r="FP2653" s="20"/>
    </row>
    <row r="2654" spans="1:172" x14ac:dyDescent="0.2">
      <c r="A2654" s="88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  <c r="FI2654" s="20"/>
      <c r="FJ2654" s="20"/>
      <c r="FK2654" s="20"/>
      <c r="FL2654" s="20"/>
      <c r="FM2654" s="20"/>
      <c r="FN2654" s="20"/>
      <c r="FO2654" s="20"/>
      <c r="FP2654" s="20"/>
    </row>
    <row r="2655" spans="1:172" x14ac:dyDescent="0.2">
      <c r="A2655" s="88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  <c r="FI2655" s="20"/>
      <c r="FJ2655" s="20"/>
      <c r="FK2655" s="20"/>
      <c r="FL2655" s="20"/>
      <c r="FM2655" s="20"/>
      <c r="FN2655" s="20"/>
      <c r="FO2655" s="20"/>
      <c r="FP2655" s="20"/>
    </row>
    <row r="2656" spans="1:172" x14ac:dyDescent="0.2">
      <c r="A2656" s="88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  <c r="FI2656" s="20"/>
      <c r="FJ2656" s="20"/>
      <c r="FK2656" s="20"/>
      <c r="FL2656" s="20"/>
      <c r="FM2656" s="20"/>
      <c r="FN2656" s="20"/>
      <c r="FO2656" s="20"/>
      <c r="FP2656" s="20"/>
    </row>
    <row r="2657" spans="1:172" x14ac:dyDescent="0.2">
      <c r="A2657" s="88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  <c r="FI2657" s="20"/>
      <c r="FJ2657" s="20"/>
      <c r="FK2657" s="20"/>
      <c r="FL2657" s="20"/>
      <c r="FM2657" s="20"/>
      <c r="FN2657" s="20"/>
      <c r="FO2657" s="20"/>
      <c r="FP2657" s="20"/>
    </row>
    <row r="2658" spans="1:172" x14ac:dyDescent="0.2">
      <c r="A2658" s="88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  <c r="FI2658" s="20"/>
      <c r="FJ2658" s="20"/>
      <c r="FK2658" s="20"/>
      <c r="FL2658" s="20"/>
      <c r="FM2658" s="20"/>
      <c r="FN2658" s="20"/>
      <c r="FO2658" s="20"/>
      <c r="FP2658" s="20"/>
    </row>
    <row r="2659" spans="1:172" x14ac:dyDescent="0.2">
      <c r="A2659" s="88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  <c r="FI2659" s="20"/>
      <c r="FJ2659" s="20"/>
      <c r="FK2659" s="20"/>
      <c r="FL2659" s="20"/>
      <c r="FM2659" s="20"/>
      <c r="FN2659" s="20"/>
      <c r="FO2659" s="20"/>
      <c r="FP2659" s="20"/>
    </row>
    <row r="2660" spans="1:172" x14ac:dyDescent="0.2">
      <c r="A2660" s="88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  <c r="FI2660" s="20"/>
      <c r="FJ2660" s="20"/>
      <c r="FK2660" s="20"/>
      <c r="FL2660" s="20"/>
      <c r="FM2660" s="20"/>
      <c r="FN2660" s="20"/>
      <c r="FO2660" s="20"/>
      <c r="FP2660" s="20"/>
    </row>
    <row r="2661" spans="1:172" x14ac:dyDescent="0.2">
      <c r="A2661" s="88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  <c r="FI2661" s="20"/>
      <c r="FJ2661" s="20"/>
      <c r="FK2661" s="20"/>
      <c r="FL2661" s="20"/>
      <c r="FM2661" s="20"/>
      <c r="FN2661" s="20"/>
      <c r="FO2661" s="20"/>
      <c r="FP2661" s="20"/>
    </row>
    <row r="2662" spans="1:172" x14ac:dyDescent="0.2">
      <c r="A2662" s="88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  <c r="FI2662" s="20"/>
      <c r="FJ2662" s="20"/>
      <c r="FK2662" s="20"/>
      <c r="FL2662" s="20"/>
      <c r="FM2662" s="20"/>
      <c r="FN2662" s="20"/>
      <c r="FO2662" s="20"/>
      <c r="FP2662" s="20"/>
    </row>
    <row r="2663" spans="1:172" x14ac:dyDescent="0.2">
      <c r="A2663" s="88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  <c r="FI2663" s="20"/>
      <c r="FJ2663" s="20"/>
      <c r="FK2663" s="20"/>
      <c r="FL2663" s="20"/>
      <c r="FM2663" s="20"/>
      <c r="FN2663" s="20"/>
      <c r="FO2663" s="20"/>
      <c r="FP2663" s="20"/>
    </row>
    <row r="2664" spans="1:172" x14ac:dyDescent="0.2">
      <c r="A2664" s="88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  <c r="FI2664" s="20"/>
      <c r="FJ2664" s="20"/>
      <c r="FK2664" s="20"/>
      <c r="FL2664" s="20"/>
      <c r="FM2664" s="20"/>
      <c r="FN2664" s="20"/>
      <c r="FO2664" s="20"/>
      <c r="FP2664" s="20"/>
    </row>
    <row r="2665" spans="1:172" x14ac:dyDescent="0.2">
      <c r="A2665" s="88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  <c r="FI2665" s="20"/>
      <c r="FJ2665" s="20"/>
      <c r="FK2665" s="20"/>
      <c r="FL2665" s="20"/>
      <c r="FM2665" s="20"/>
      <c r="FN2665" s="20"/>
      <c r="FO2665" s="20"/>
      <c r="FP2665" s="20"/>
    </row>
    <row r="2666" spans="1:172" x14ac:dyDescent="0.2">
      <c r="A2666" s="88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  <c r="FI2666" s="20"/>
      <c r="FJ2666" s="20"/>
      <c r="FK2666" s="20"/>
      <c r="FL2666" s="20"/>
      <c r="FM2666" s="20"/>
      <c r="FN2666" s="20"/>
      <c r="FO2666" s="20"/>
      <c r="FP2666" s="20"/>
    </row>
    <row r="2667" spans="1:172" x14ac:dyDescent="0.2">
      <c r="A2667" s="88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  <c r="FI2667" s="20"/>
      <c r="FJ2667" s="20"/>
      <c r="FK2667" s="20"/>
      <c r="FL2667" s="20"/>
      <c r="FM2667" s="20"/>
      <c r="FN2667" s="20"/>
      <c r="FO2667" s="20"/>
      <c r="FP2667" s="20"/>
    </row>
    <row r="2668" spans="1:172" x14ac:dyDescent="0.2">
      <c r="A2668" s="88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  <c r="FI2668" s="20"/>
      <c r="FJ2668" s="20"/>
      <c r="FK2668" s="20"/>
      <c r="FL2668" s="20"/>
      <c r="FM2668" s="20"/>
      <c r="FN2668" s="20"/>
      <c r="FO2668" s="20"/>
      <c r="FP2668" s="20"/>
    </row>
    <row r="2669" spans="1:172" x14ac:dyDescent="0.2">
      <c r="A2669" s="88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  <c r="FI2669" s="20"/>
      <c r="FJ2669" s="20"/>
      <c r="FK2669" s="20"/>
      <c r="FL2669" s="20"/>
      <c r="FM2669" s="20"/>
      <c r="FN2669" s="20"/>
      <c r="FO2669" s="20"/>
      <c r="FP2669" s="20"/>
    </row>
    <row r="2670" spans="1:172" x14ac:dyDescent="0.2">
      <c r="A2670" s="88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  <c r="FI2670" s="20"/>
      <c r="FJ2670" s="20"/>
      <c r="FK2670" s="20"/>
      <c r="FL2670" s="20"/>
      <c r="FM2670" s="20"/>
      <c r="FN2670" s="20"/>
      <c r="FO2670" s="20"/>
      <c r="FP2670" s="20"/>
    </row>
    <row r="2671" spans="1:172" x14ac:dyDescent="0.2">
      <c r="A2671" s="88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  <c r="FI2671" s="20"/>
      <c r="FJ2671" s="20"/>
      <c r="FK2671" s="20"/>
      <c r="FL2671" s="20"/>
      <c r="FM2671" s="20"/>
      <c r="FN2671" s="20"/>
      <c r="FO2671" s="20"/>
      <c r="FP2671" s="20"/>
    </row>
    <row r="2672" spans="1:172" x14ac:dyDescent="0.2">
      <c r="A2672" s="88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  <c r="FI2672" s="20"/>
      <c r="FJ2672" s="20"/>
      <c r="FK2672" s="20"/>
      <c r="FL2672" s="20"/>
      <c r="FM2672" s="20"/>
      <c r="FN2672" s="20"/>
      <c r="FO2672" s="20"/>
      <c r="FP2672" s="20"/>
    </row>
    <row r="2673" spans="1:172" x14ac:dyDescent="0.2">
      <c r="A2673" s="88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  <c r="FI2673" s="20"/>
      <c r="FJ2673" s="20"/>
      <c r="FK2673" s="20"/>
      <c r="FL2673" s="20"/>
      <c r="FM2673" s="20"/>
      <c r="FN2673" s="20"/>
      <c r="FO2673" s="20"/>
      <c r="FP2673" s="20"/>
    </row>
    <row r="2674" spans="1:172" x14ac:dyDescent="0.2">
      <c r="A2674" s="88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  <c r="FI2674" s="20"/>
      <c r="FJ2674" s="20"/>
      <c r="FK2674" s="20"/>
      <c r="FL2674" s="20"/>
      <c r="FM2674" s="20"/>
      <c r="FN2674" s="20"/>
      <c r="FO2674" s="20"/>
      <c r="FP2674" s="20"/>
    </row>
    <row r="2675" spans="1:172" x14ac:dyDescent="0.2">
      <c r="A2675" s="88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  <c r="FI2675" s="20"/>
      <c r="FJ2675" s="20"/>
      <c r="FK2675" s="20"/>
      <c r="FL2675" s="20"/>
      <c r="FM2675" s="20"/>
      <c r="FN2675" s="20"/>
      <c r="FO2675" s="20"/>
      <c r="FP2675" s="20"/>
    </row>
    <row r="2676" spans="1:172" x14ac:dyDescent="0.2">
      <c r="A2676" s="88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  <c r="FI2676" s="20"/>
      <c r="FJ2676" s="20"/>
      <c r="FK2676" s="20"/>
      <c r="FL2676" s="20"/>
      <c r="FM2676" s="20"/>
      <c r="FN2676" s="20"/>
      <c r="FO2676" s="20"/>
      <c r="FP2676" s="20"/>
    </row>
    <row r="2677" spans="1:172" x14ac:dyDescent="0.2">
      <c r="A2677" s="88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  <c r="FI2677" s="20"/>
      <c r="FJ2677" s="20"/>
      <c r="FK2677" s="20"/>
      <c r="FL2677" s="20"/>
      <c r="FM2677" s="20"/>
      <c r="FN2677" s="20"/>
      <c r="FO2677" s="20"/>
      <c r="FP2677" s="20"/>
    </row>
    <row r="2678" spans="1:172" x14ac:dyDescent="0.2">
      <c r="A2678" s="88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  <c r="FI2678" s="20"/>
      <c r="FJ2678" s="20"/>
      <c r="FK2678" s="20"/>
      <c r="FL2678" s="20"/>
      <c r="FM2678" s="20"/>
      <c r="FN2678" s="20"/>
      <c r="FO2678" s="20"/>
      <c r="FP2678" s="20"/>
    </row>
    <row r="2679" spans="1:172" x14ac:dyDescent="0.2">
      <c r="A2679" s="88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  <c r="FI2679" s="20"/>
      <c r="FJ2679" s="20"/>
      <c r="FK2679" s="20"/>
      <c r="FL2679" s="20"/>
      <c r="FM2679" s="20"/>
      <c r="FN2679" s="20"/>
      <c r="FO2679" s="20"/>
      <c r="FP2679" s="20"/>
    </row>
    <row r="2680" spans="1:172" x14ac:dyDescent="0.2">
      <c r="A2680" s="88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  <c r="FI2680" s="20"/>
      <c r="FJ2680" s="20"/>
      <c r="FK2680" s="20"/>
      <c r="FL2680" s="20"/>
      <c r="FM2680" s="20"/>
      <c r="FN2680" s="20"/>
      <c r="FO2680" s="20"/>
      <c r="FP2680" s="20"/>
    </row>
    <row r="2681" spans="1:172" x14ac:dyDescent="0.2">
      <c r="A2681" s="88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  <c r="FI2681" s="20"/>
      <c r="FJ2681" s="20"/>
      <c r="FK2681" s="20"/>
      <c r="FL2681" s="20"/>
      <c r="FM2681" s="20"/>
      <c r="FN2681" s="20"/>
      <c r="FO2681" s="20"/>
      <c r="FP2681" s="20"/>
    </row>
    <row r="2682" spans="1:172" x14ac:dyDescent="0.2">
      <c r="A2682" s="88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  <c r="FI2682" s="20"/>
      <c r="FJ2682" s="20"/>
      <c r="FK2682" s="20"/>
      <c r="FL2682" s="20"/>
      <c r="FM2682" s="20"/>
      <c r="FN2682" s="20"/>
      <c r="FO2682" s="20"/>
      <c r="FP2682" s="20"/>
    </row>
    <row r="2683" spans="1:172" x14ac:dyDescent="0.2">
      <c r="A2683" s="88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  <c r="FI2683" s="20"/>
      <c r="FJ2683" s="20"/>
      <c r="FK2683" s="20"/>
      <c r="FL2683" s="20"/>
      <c r="FM2683" s="20"/>
      <c r="FN2683" s="20"/>
      <c r="FO2683" s="20"/>
      <c r="FP2683" s="20"/>
    </row>
    <row r="2684" spans="1:172" x14ac:dyDescent="0.2">
      <c r="A2684" s="88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  <c r="FI2684" s="20"/>
      <c r="FJ2684" s="20"/>
      <c r="FK2684" s="20"/>
      <c r="FL2684" s="20"/>
      <c r="FM2684" s="20"/>
      <c r="FN2684" s="20"/>
      <c r="FO2684" s="20"/>
      <c r="FP2684" s="20"/>
    </row>
    <row r="2685" spans="1:172" x14ac:dyDescent="0.2">
      <c r="A2685" s="88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  <c r="FI2685" s="20"/>
      <c r="FJ2685" s="20"/>
      <c r="FK2685" s="20"/>
      <c r="FL2685" s="20"/>
      <c r="FM2685" s="20"/>
      <c r="FN2685" s="20"/>
      <c r="FO2685" s="20"/>
      <c r="FP2685" s="20"/>
    </row>
    <row r="2686" spans="1:172" x14ac:dyDescent="0.2">
      <c r="A2686" s="88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  <c r="FI2686" s="20"/>
      <c r="FJ2686" s="20"/>
      <c r="FK2686" s="20"/>
      <c r="FL2686" s="20"/>
      <c r="FM2686" s="20"/>
      <c r="FN2686" s="20"/>
      <c r="FO2686" s="20"/>
      <c r="FP2686" s="20"/>
    </row>
    <row r="2687" spans="1:172" x14ac:dyDescent="0.2">
      <c r="A2687" s="88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  <c r="FI2687" s="20"/>
      <c r="FJ2687" s="20"/>
      <c r="FK2687" s="20"/>
      <c r="FL2687" s="20"/>
      <c r="FM2687" s="20"/>
      <c r="FN2687" s="20"/>
      <c r="FO2687" s="20"/>
      <c r="FP2687" s="20"/>
    </row>
    <row r="2688" spans="1:172" x14ac:dyDescent="0.2">
      <c r="A2688" s="88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  <c r="FI2688" s="20"/>
      <c r="FJ2688" s="20"/>
      <c r="FK2688" s="20"/>
      <c r="FL2688" s="20"/>
      <c r="FM2688" s="20"/>
      <c r="FN2688" s="20"/>
      <c r="FO2688" s="20"/>
      <c r="FP2688" s="20"/>
    </row>
    <row r="2689" spans="1:172" x14ac:dyDescent="0.2">
      <c r="A2689" s="88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  <c r="FI2689" s="20"/>
      <c r="FJ2689" s="20"/>
      <c r="FK2689" s="20"/>
      <c r="FL2689" s="20"/>
      <c r="FM2689" s="20"/>
      <c r="FN2689" s="20"/>
      <c r="FO2689" s="20"/>
      <c r="FP2689" s="20"/>
    </row>
    <row r="2690" spans="1:172" x14ac:dyDescent="0.2">
      <c r="A2690" s="88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  <c r="FI2690" s="20"/>
      <c r="FJ2690" s="20"/>
      <c r="FK2690" s="20"/>
      <c r="FL2690" s="20"/>
      <c r="FM2690" s="20"/>
      <c r="FN2690" s="20"/>
      <c r="FO2690" s="20"/>
      <c r="FP2690" s="20"/>
    </row>
    <row r="2691" spans="1:172" x14ac:dyDescent="0.2">
      <c r="A2691" s="88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  <c r="FI2691" s="20"/>
      <c r="FJ2691" s="20"/>
      <c r="FK2691" s="20"/>
      <c r="FL2691" s="20"/>
      <c r="FM2691" s="20"/>
      <c r="FN2691" s="20"/>
      <c r="FO2691" s="20"/>
      <c r="FP2691" s="20"/>
    </row>
    <row r="2692" spans="1:172" x14ac:dyDescent="0.2">
      <c r="A2692" s="88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  <c r="FI2692" s="20"/>
      <c r="FJ2692" s="20"/>
      <c r="FK2692" s="20"/>
      <c r="FL2692" s="20"/>
      <c r="FM2692" s="20"/>
      <c r="FN2692" s="20"/>
      <c r="FO2692" s="20"/>
      <c r="FP2692" s="20"/>
    </row>
    <row r="2693" spans="1:172" x14ac:dyDescent="0.2">
      <c r="A2693" s="88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  <c r="FI2693" s="20"/>
      <c r="FJ2693" s="20"/>
      <c r="FK2693" s="20"/>
      <c r="FL2693" s="20"/>
      <c r="FM2693" s="20"/>
      <c r="FN2693" s="20"/>
      <c r="FO2693" s="20"/>
      <c r="FP2693" s="20"/>
    </row>
    <row r="2694" spans="1:172" x14ac:dyDescent="0.2">
      <c r="A2694" s="88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  <c r="FI2694" s="20"/>
      <c r="FJ2694" s="20"/>
      <c r="FK2694" s="20"/>
      <c r="FL2694" s="20"/>
      <c r="FM2694" s="20"/>
      <c r="FN2694" s="20"/>
      <c r="FO2694" s="20"/>
      <c r="FP2694" s="20"/>
    </row>
    <row r="2695" spans="1:172" x14ac:dyDescent="0.2">
      <c r="A2695" s="88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  <c r="FI2695" s="20"/>
      <c r="FJ2695" s="20"/>
      <c r="FK2695" s="20"/>
      <c r="FL2695" s="20"/>
      <c r="FM2695" s="20"/>
      <c r="FN2695" s="20"/>
      <c r="FO2695" s="20"/>
      <c r="FP2695" s="20"/>
    </row>
    <row r="2696" spans="1:172" x14ac:dyDescent="0.2">
      <c r="A2696" s="88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  <c r="FI2696" s="20"/>
      <c r="FJ2696" s="20"/>
      <c r="FK2696" s="20"/>
      <c r="FL2696" s="20"/>
      <c r="FM2696" s="20"/>
      <c r="FN2696" s="20"/>
      <c r="FO2696" s="20"/>
      <c r="FP2696" s="20"/>
    </row>
    <row r="2697" spans="1:172" x14ac:dyDescent="0.2">
      <c r="A2697" s="88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  <c r="FI2697" s="20"/>
      <c r="FJ2697" s="20"/>
      <c r="FK2697" s="20"/>
      <c r="FL2697" s="20"/>
      <c r="FM2697" s="20"/>
      <c r="FN2697" s="20"/>
      <c r="FO2697" s="20"/>
      <c r="FP2697" s="20"/>
    </row>
    <row r="2698" spans="1:172" x14ac:dyDescent="0.2">
      <c r="A2698" s="88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  <c r="FI2698" s="20"/>
      <c r="FJ2698" s="20"/>
      <c r="FK2698" s="20"/>
      <c r="FL2698" s="20"/>
      <c r="FM2698" s="20"/>
      <c r="FN2698" s="20"/>
      <c r="FO2698" s="20"/>
      <c r="FP2698" s="20"/>
    </row>
    <row r="2699" spans="1:172" x14ac:dyDescent="0.2">
      <c r="A2699" s="88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  <c r="FI2699" s="20"/>
      <c r="FJ2699" s="20"/>
      <c r="FK2699" s="20"/>
      <c r="FL2699" s="20"/>
      <c r="FM2699" s="20"/>
      <c r="FN2699" s="20"/>
      <c r="FO2699" s="20"/>
      <c r="FP2699" s="20"/>
    </row>
    <row r="2700" spans="1:172" x14ac:dyDescent="0.2">
      <c r="A2700" s="88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  <c r="FI2700" s="20"/>
      <c r="FJ2700" s="20"/>
      <c r="FK2700" s="20"/>
      <c r="FL2700" s="20"/>
      <c r="FM2700" s="20"/>
      <c r="FN2700" s="20"/>
      <c r="FO2700" s="20"/>
      <c r="FP2700" s="20"/>
    </row>
    <row r="2701" spans="1:172" x14ac:dyDescent="0.2">
      <c r="A2701" s="88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  <c r="FI2701" s="20"/>
      <c r="FJ2701" s="20"/>
      <c r="FK2701" s="20"/>
      <c r="FL2701" s="20"/>
      <c r="FM2701" s="20"/>
      <c r="FN2701" s="20"/>
      <c r="FO2701" s="20"/>
      <c r="FP2701" s="20"/>
    </row>
    <row r="2702" spans="1:172" x14ac:dyDescent="0.2">
      <c r="A2702" s="88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  <c r="FI2702" s="20"/>
      <c r="FJ2702" s="20"/>
      <c r="FK2702" s="20"/>
      <c r="FL2702" s="20"/>
      <c r="FM2702" s="20"/>
      <c r="FN2702" s="20"/>
      <c r="FO2702" s="20"/>
      <c r="FP2702" s="20"/>
    </row>
    <row r="2703" spans="1:172" x14ac:dyDescent="0.2">
      <c r="A2703" s="88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  <c r="FI2703" s="20"/>
      <c r="FJ2703" s="20"/>
      <c r="FK2703" s="20"/>
      <c r="FL2703" s="20"/>
      <c r="FM2703" s="20"/>
      <c r="FN2703" s="20"/>
      <c r="FO2703" s="20"/>
      <c r="FP2703" s="20"/>
    </row>
    <row r="2704" spans="1:172" x14ac:dyDescent="0.2">
      <c r="A2704" s="88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  <c r="FI2704" s="20"/>
      <c r="FJ2704" s="20"/>
      <c r="FK2704" s="20"/>
      <c r="FL2704" s="20"/>
      <c r="FM2704" s="20"/>
      <c r="FN2704" s="20"/>
      <c r="FO2704" s="20"/>
      <c r="FP2704" s="20"/>
    </row>
    <row r="2705" spans="1:172" x14ac:dyDescent="0.2">
      <c r="A2705" s="88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  <c r="FI2705" s="20"/>
      <c r="FJ2705" s="20"/>
      <c r="FK2705" s="20"/>
      <c r="FL2705" s="20"/>
      <c r="FM2705" s="20"/>
      <c r="FN2705" s="20"/>
      <c r="FO2705" s="20"/>
      <c r="FP2705" s="20"/>
    </row>
    <row r="2706" spans="1:172" x14ac:dyDescent="0.2">
      <c r="A2706" s="88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  <c r="FI2706" s="20"/>
      <c r="FJ2706" s="20"/>
      <c r="FK2706" s="20"/>
      <c r="FL2706" s="20"/>
      <c r="FM2706" s="20"/>
      <c r="FN2706" s="20"/>
      <c r="FO2706" s="20"/>
      <c r="FP2706" s="20"/>
    </row>
    <row r="2707" spans="1:172" x14ac:dyDescent="0.2">
      <c r="A2707" s="88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  <c r="FI2707" s="20"/>
      <c r="FJ2707" s="20"/>
      <c r="FK2707" s="20"/>
      <c r="FL2707" s="20"/>
      <c r="FM2707" s="20"/>
      <c r="FN2707" s="20"/>
      <c r="FO2707" s="20"/>
      <c r="FP2707" s="20"/>
    </row>
    <row r="2708" spans="1:172" x14ac:dyDescent="0.2">
      <c r="A2708" s="88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  <c r="FI2708" s="20"/>
      <c r="FJ2708" s="20"/>
      <c r="FK2708" s="20"/>
      <c r="FL2708" s="20"/>
      <c r="FM2708" s="20"/>
      <c r="FN2708" s="20"/>
      <c r="FO2708" s="20"/>
      <c r="FP2708" s="20"/>
    </row>
    <row r="2709" spans="1:172" x14ac:dyDescent="0.2">
      <c r="A2709" s="88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  <c r="FI2709" s="20"/>
      <c r="FJ2709" s="20"/>
      <c r="FK2709" s="20"/>
      <c r="FL2709" s="20"/>
      <c r="FM2709" s="20"/>
      <c r="FN2709" s="20"/>
      <c r="FO2709" s="20"/>
      <c r="FP2709" s="20"/>
    </row>
    <row r="2710" spans="1:172" x14ac:dyDescent="0.2">
      <c r="A2710" s="88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  <c r="FI2710" s="20"/>
      <c r="FJ2710" s="20"/>
      <c r="FK2710" s="20"/>
      <c r="FL2710" s="20"/>
      <c r="FM2710" s="20"/>
      <c r="FN2710" s="20"/>
      <c r="FO2710" s="20"/>
      <c r="FP2710" s="20"/>
    </row>
    <row r="2711" spans="1:172" x14ac:dyDescent="0.2">
      <c r="A2711" s="88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  <c r="FI2711" s="20"/>
      <c r="FJ2711" s="20"/>
      <c r="FK2711" s="20"/>
      <c r="FL2711" s="20"/>
      <c r="FM2711" s="20"/>
      <c r="FN2711" s="20"/>
      <c r="FO2711" s="20"/>
      <c r="FP2711" s="20"/>
    </row>
    <row r="2712" spans="1:172" x14ac:dyDescent="0.2">
      <c r="A2712" s="88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  <c r="FI2712" s="20"/>
      <c r="FJ2712" s="20"/>
      <c r="FK2712" s="20"/>
      <c r="FL2712" s="20"/>
      <c r="FM2712" s="20"/>
      <c r="FN2712" s="20"/>
      <c r="FO2712" s="20"/>
      <c r="FP2712" s="20"/>
    </row>
    <row r="2713" spans="1:172" x14ac:dyDescent="0.2">
      <c r="A2713" s="88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  <c r="FI2713" s="20"/>
      <c r="FJ2713" s="20"/>
      <c r="FK2713" s="20"/>
      <c r="FL2713" s="20"/>
      <c r="FM2713" s="20"/>
      <c r="FN2713" s="20"/>
      <c r="FO2713" s="20"/>
      <c r="FP2713" s="20"/>
    </row>
    <row r="2714" spans="1:172" x14ac:dyDescent="0.2">
      <c r="A2714" s="88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  <c r="FI2714" s="20"/>
      <c r="FJ2714" s="20"/>
      <c r="FK2714" s="20"/>
      <c r="FL2714" s="20"/>
      <c r="FM2714" s="20"/>
      <c r="FN2714" s="20"/>
      <c r="FO2714" s="20"/>
      <c r="FP2714" s="20"/>
    </row>
    <row r="2715" spans="1:172" x14ac:dyDescent="0.2">
      <c r="A2715" s="88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  <c r="FI2715" s="20"/>
      <c r="FJ2715" s="20"/>
      <c r="FK2715" s="20"/>
      <c r="FL2715" s="20"/>
      <c r="FM2715" s="20"/>
      <c r="FN2715" s="20"/>
      <c r="FO2715" s="20"/>
      <c r="FP2715" s="20"/>
    </row>
    <row r="2716" spans="1:172" x14ac:dyDescent="0.2">
      <c r="A2716" s="88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  <c r="FI2716" s="20"/>
      <c r="FJ2716" s="20"/>
      <c r="FK2716" s="20"/>
      <c r="FL2716" s="20"/>
      <c r="FM2716" s="20"/>
      <c r="FN2716" s="20"/>
      <c r="FO2716" s="20"/>
      <c r="FP2716" s="20"/>
    </row>
    <row r="2717" spans="1:172" x14ac:dyDescent="0.2">
      <c r="A2717" s="88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  <c r="FI2717" s="20"/>
      <c r="FJ2717" s="20"/>
      <c r="FK2717" s="20"/>
      <c r="FL2717" s="20"/>
      <c r="FM2717" s="20"/>
      <c r="FN2717" s="20"/>
      <c r="FO2717" s="20"/>
      <c r="FP2717" s="20"/>
    </row>
    <row r="2718" spans="1:172" x14ac:dyDescent="0.2">
      <c r="A2718" s="88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  <c r="FI2718" s="20"/>
      <c r="FJ2718" s="20"/>
      <c r="FK2718" s="20"/>
      <c r="FL2718" s="20"/>
      <c r="FM2718" s="20"/>
      <c r="FN2718" s="20"/>
      <c r="FO2718" s="20"/>
      <c r="FP2718" s="20"/>
    </row>
    <row r="2719" spans="1:172" x14ac:dyDescent="0.2">
      <c r="A2719" s="88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  <c r="FI2719" s="20"/>
      <c r="FJ2719" s="20"/>
      <c r="FK2719" s="20"/>
      <c r="FL2719" s="20"/>
      <c r="FM2719" s="20"/>
      <c r="FN2719" s="20"/>
      <c r="FO2719" s="20"/>
      <c r="FP2719" s="20"/>
    </row>
    <row r="2720" spans="1:172" x14ac:dyDescent="0.2">
      <c r="A2720" s="88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  <c r="FI2720" s="20"/>
      <c r="FJ2720" s="20"/>
      <c r="FK2720" s="20"/>
      <c r="FL2720" s="20"/>
      <c r="FM2720" s="20"/>
      <c r="FN2720" s="20"/>
      <c r="FO2720" s="20"/>
      <c r="FP2720" s="20"/>
    </row>
    <row r="2721" spans="1:172" x14ac:dyDescent="0.2">
      <c r="A2721" s="88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  <c r="FI2721" s="20"/>
      <c r="FJ2721" s="20"/>
      <c r="FK2721" s="20"/>
      <c r="FL2721" s="20"/>
      <c r="FM2721" s="20"/>
      <c r="FN2721" s="20"/>
      <c r="FO2721" s="20"/>
      <c r="FP2721" s="20"/>
    </row>
    <row r="2722" spans="1:172" x14ac:dyDescent="0.2">
      <c r="A2722" s="88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  <c r="FI2722" s="20"/>
      <c r="FJ2722" s="20"/>
      <c r="FK2722" s="20"/>
      <c r="FL2722" s="20"/>
      <c r="FM2722" s="20"/>
      <c r="FN2722" s="20"/>
      <c r="FO2722" s="20"/>
      <c r="FP2722" s="20"/>
    </row>
    <row r="2723" spans="1:172" x14ac:dyDescent="0.2">
      <c r="A2723" s="88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  <c r="FI2723" s="20"/>
      <c r="FJ2723" s="20"/>
      <c r="FK2723" s="20"/>
      <c r="FL2723" s="20"/>
      <c r="FM2723" s="20"/>
      <c r="FN2723" s="20"/>
      <c r="FO2723" s="20"/>
      <c r="FP2723" s="20"/>
    </row>
    <row r="2724" spans="1:172" x14ac:dyDescent="0.2">
      <c r="A2724" s="88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  <c r="FI2724" s="20"/>
      <c r="FJ2724" s="20"/>
      <c r="FK2724" s="20"/>
      <c r="FL2724" s="20"/>
      <c r="FM2724" s="20"/>
      <c r="FN2724" s="20"/>
      <c r="FO2724" s="20"/>
      <c r="FP2724" s="20"/>
    </row>
    <row r="2725" spans="1:172" x14ac:dyDescent="0.2">
      <c r="A2725" s="88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  <c r="FI2725" s="20"/>
      <c r="FJ2725" s="20"/>
      <c r="FK2725" s="20"/>
      <c r="FL2725" s="20"/>
      <c r="FM2725" s="20"/>
      <c r="FN2725" s="20"/>
      <c r="FO2725" s="20"/>
      <c r="FP2725" s="20"/>
    </row>
    <row r="2726" spans="1:172" x14ac:dyDescent="0.2">
      <c r="A2726" s="88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  <c r="FI2726" s="20"/>
      <c r="FJ2726" s="20"/>
      <c r="FK2726" s="20"/>
      <c r="FL2726" s="20"/>
      <c r="FM2726" s="20"/>
      <c r="FN2726" s="20"/>
      <c r="FO2726" s="20"/>
      <c r="FP2726" s="20"/>
    </row>
    <row r="2727" spans="1:172" x14ac:dyDescent="0.2">
      <c r="A2727" s="88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  <c r="FI2727" s="20"/>
      <c r="FJ2727" s="20"/>
      <c r="FK2727" s="20"/>
      <c r="FL2727" s="20"/>
      <c r="FM2727" s="20"/>
      <c r="FN2727" s="20"/>
      <c r="FO2727" s="20"/>
      <c r="FP2727" s="20"/>
    </row>
    <row r="2728" spans="1:172" x14ac:dyDescent="0.2">
      <c r="A2728" s="88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  <c r="FI2728" s="20"/>
      <c r="FJ2728" s="20"/>
      <c r="FK2728" s="20"/>
      <c r="FL2728" s="20"/>
      <c r="FM2728" s="20"/>
      <c r="FN2728" s="20"/>
      <c r="FO2728" s="20"/>
      <c r="FP2728" s="20"/>
    </row>
    <row r="2729" spans="1:172" x14ac:dyDescent="0.2">
      <c r="A2729" s="88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  <c r="FI2729" s="20"/>
      <c r="FJ2729" s="20"/>
      <c r="FK2729" s="20"/>
      <c r="FL2729" s="20"/>
      <c r="FM2729" s="20"/>
      <c r="FN2729" s="20"/>
      <c r="FO2729" s="20"/>
      <c r="FP2729" s="20"/>
    </row>
    <row r="2730" spans="1:172" x14ac:dyDescent="0.2">
      <c r="A2730" s="88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  <c r="FI2730" s="20"/>
      <c r="FJ2730" s="20"/>
      <c r="FK2730" s="20"/>
      <c r="FL2730" s="20"/>
      <c r="FM2730" s="20"/>
      <c r="FN2730" s="20"/>
      <c r="FO2730" s="20"/>
      <c r="FP2730" s="20"/>
    </row>
    <row r="2731" spans="1:172" x14ac:dyDescent="0.2">
      <c r="A2731" s="88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  <c r="FI2731" s="20"/>
      <c r="FJ2731" s="20"/>
      <c r="FK2731" s="20"/>
      <c r="FL2731" s="20"/>
      <c r="FM2731" s="20"/>
      <c r="FN2731" s="20"/>
      <c r="FO2731" s="20"/>
      <c r="FP2731" s="20"/>
    </row>
    <row r="2732" spans="1:172" x14ac:dyDescent="0.2">
      <c r="A2732" s="88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  <c r="FI2732" s="20"/>
      <c r="FJ2732" s="20"/>
      <c r="FK2732" s="20"/>
      <c r="FL2732" s="20"/>
      <c r="FM2732" s="20"/>
      <c r="FN2732" s="20"/>
      <c r="FO2732" s="20"/>
      <c r="FP2732" s="20"/>
    </row>
    <row r="2733" spans="1:172" x14ac:dyDescent="0.2">
      <c r="A2733" s="88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  <c r="FI2733" s="20"/>
      <c r="FJ2733" s="20"/>
      <c r="FK2733" s="20"/>
      <c r="FL2733" s="20"/>
      <c r="FM2733" s="20"/>
      <c r="FN2733" s="20"/>
      <c r="FO2733" s="20"/>
      <c r="FP2733" s="20"/>
    </row>
    <row r="2734" spans="1:172" x14ac:dyDescent="0.2">
      <c r="A2734" s="88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  <c r="FI2734" s="20"/>
      <c r="FJ2734" s="20"/>
      <c r="FK2734" s="20"/>
      <c r="FL2734" s="20"/>
      <c r="FM2734" s="20"/>
      <c r="FN2734" s="20"/>
      <c r="FO2734" s="20"/>
      <c r="FP2734" s="20"/>
    </row>
    <row r="2735" spans="1:172" x14ac:dyDescent="0.2">
      <c r="A2735" s="88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  <c r="FI2735" s="20"/>
      <c r="FJ2735" s="20"/>
      <c r="FK2735" s="20"/>
      <c r="FL2735" s="20"/>
      <c r="FM2735" s="20"/>
      <c r="FN2735" s="20"/>
      <c r="FO2735" s="20"/>
      <c r="FP2735" s="20"/>
    </row>
    <row r="2736" spans="1:172" x14ac:dyDescent="0.2">
      <c r="A2736" s="88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  <c r="FI2736" s="20"/>
      <c r="FJ2736" s="20"/>
      <c r="FK2736" s="20"/>
      <c r="FL2736" s="20"/>
      <c r="FM2736" s="20"/>
      <c r="FN2736" s="20"/>
      <c r="FO2736" s="20"/>
      <c r="FP2736" s="20"/>
    </row>
    <row r="2737" spans="1:172" x14ac:dyDescent="0.2">
      <c r="A2737" s="88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  <c r="FI2737" s="20"/>
      <c r="FJ2737" s="20"/>
      <c r="FK2737" s="20"/>
      <c r="FL2737" s="20"/>
      <c r="FM2737" s="20"/>
      <c r="FN2737" s="20"/>
      <c r="FO2737" s="20"/>
      <c r="FP2737" s="20"/>
    </row>
    <row r="2738" spans="1:172" x14ac:dyDescent="0.2">
      <c r="A2738" s="88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  <c r="FI2738" s="20"/>
      <c r="FJ2738" s="20"/>
      <c r="FK2738" s="20"/>
      <c r="FL2738" s="20"/>
      <c r="FM2738" s="20"/>
      <c r="FN2738" s="20"/>
      <c r="FO2738" s="20"/>
      <c r="FP2738" s="20"/>
    </row>
    <row r="2739" spans="1:172" x14ac:dyDescent="0.2">
      <c r="A2739" s="88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  <c r="FI2739" s="20"/>
      <c r="FJ2739" s="20"/>
      <c r="FK2739" s="20"/>
      <c r="FL2739" s="20"/>
      <c r="FM2739" s="20"/>
      <c r="FN2739" s="20"/>
      <c r="FO2739" s="20"/>
      <c r="FP2739" s="20"/>
    </row>
    <row r="2740" spans="1:172" x14ac:dyDescent="0.2">
      <c r="A2740" s="88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  <c r="FI2740" s="20"/>
      <c r="FJ2740" s="20"/>
      <c r="FK2740" s="20"/>
      <c r="FL2740" s="20"/>
      <c r="FM2740" s="20"/>
      <c r="FN2740" s="20"/>
      <c r="FO2740" s="20"/>
      <c r="FP2740" s="20"/>
    </row>
    <row r="2741" spans="1:172" x14ac:dyDescent="0.2">
      <c r="A2741" s="88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  <c r="FI2741" s="20"/>
      <c r="FJ2741" s="20"/>
      <c r="FK2741" s="20"/>
      <c r="FL2741" s="20"/>
      <c r="FM2741" s="20"/>
      <c r="FN2741" s="20"/>
      <c r="FO2741" s="20"/>
      <c r="FP2741" s="20"/>
    </row>
    <row r="2742" spans="1:172" x14ac:dyDescent="0.2">
      <c r="A2742" s="88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  <c r="FI2742" s="20"/>
      <c r="FJ2742" s="20"/>
      <c r="FK2742" s="20"/>
      <c r="FL2742" s="20"/>
      <c r="FM2742" s="20"/>
      <c r="FN2742" s="20"/>
      <c r="FO2742" s="20"/>
      <c r="FP2742" s="20"/>
    </row>
    <row r="2743" spans="1:172" x14ac:dyDescent="0.2">
      <c r="A2743" s="88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  <c r="FI2743" s="20"/>
      <c r="FJ2743" s="20"/>
      <c r="FK2743" s="20"/>
      <c r="FL2743" s="20"/>
      <c r="FM2743" s="20"/>
      <c r="FN2743" s="20"/>
      <c r="FO2743" s="20"/>
      <c r="FP2743" s="20"/>
    </row>
    <row r="2744" spans="1:172" x14ac:dyDescent="0.2">
      <c r="A2744" s="88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  <c r="FI2744" s="20"/>
      <c r="FJ2744" s="20"/>
      <c r="FK2744" s="20"/>
      <c r="FL2744" s="20"/>
      <c r="FM2744" s="20"/>
      <c r="FN2744" s="20"/>
      <c r="FO2744" s="20"/>
      <c r="FP2744" s="20"/>
    </row>
    <row r="2745" spans="1:172" x14ac:dyDescent="0.2">
      <c r="A2745" s="88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  <c r="FI2745" s="20"/>
      <c r="FJ2745" s="20"/>
      <c r="FK2745" s="20"/>
      <c r="FL2745" s="20"/>
      <c r="FM2745" s="20"/>
      <c r="FN2745" s="20"/>
      <c r="FO2745" s="20"/>
      <c r="FP2745" s="20"/>
    </row>
    <row r="2746" spans="1:172" x14ac:dyDescent="0.2">
      <c r="A2746" s="88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  <c r="FI2746" s="20"/>
      <c r="FJ2746" s="20"/>
      <c r="FK2746" s="20"/>
      <c r="FL2746" s="20"/>
      <c r="FM2746" s="20"/>
      <c r="FN2746" s="20"/>
      <c r="FO2746" s="20"/>
      <c r="FP2746" s="20"/>
    </row>
    <row r="2747" spans="1:172" x14ac:dyDescent="0.2">
      <c r="A2747" s="88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  <c r="FI2747" s="20"/>
      <c r="FJ2747" s="20"/>
      <c r="FK2747" s="20"/>
      <c r="FL2747" s="20"/>
      <c r="FM2747" s="20"/>
      <c r="FN2747" s="20"/>
      <c r="FO2747" s="20"/>
      <c r="FP2747" s="20"/>
    </row>
    <row r="2748" spans="1:172" x14ac:dyDescent="0.2">
      <c r="A2748" s="88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  <c r="FI2748" s="20"/>
      <c r="FJ2748" s="20"/>
      <c r="FK2748" s="20"/>
      <c r="FL2748" s="20"/>
      <c r="FM2748" s="20"/>
      <c r="FN2748" s="20"/>
      <c r="FO2748" s="20"/>
      <c r="FP2748" s="20"/>
    </row>
    <row r="2749" spans="1:172" x14ac:dyDescent="0.2">
      <c r="A2749" s="88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  <c r="FI2749" s="20"/>
      <c r="FJ2749" s="20"/>
      <c r="FK2749" s="20"/>
      <c r="FL2749" s="20"/>
      <c r="FM2749" s="20"/>
      <c r="FN2749" s="20"/>
      <c r="FO2749" s="20"/>
      <c r="FP2749" s="20"/>
    </row>
    <row r="2750" spans="1:172" x14ac:dyDescent="0.2">
      <c r="A2750" s="88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  <c r="FI2750" s="20"/>
      <c r="FJ2750" s="20"/>
      <c r="FK2750" s="20"/>
      <c r="FL2750" s="20"/>
      <c r="FM2750" s="20"/>
      <c r="FN2750" s="20"/>
      <c r="FO2750" s="20"/>
      <c r="FP2750" s="20"/>
    </row>
    <row r="2751" spans="1:172" x14ac:dyDescent="0.2">
      <c r="A2751" s="88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  <c r="FI2751" s="20"/>
      <c r="FJ2751" s="20"/>
      <c r="FK2751" s="20"/>
      <c r="FL2751" s="20"/>
      <c r="FM2751" s="20"/>
      <c r="FN2751" s="20"/>
      <c r="FO2751" s="20"/>
      <c r="FP2751" s="20"/>
    </row>
    <row r="2752" spans="1:172" x14ac:dyDescent="0.2">
      <c r="A2752" s="88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  <c r="FI2752" s="20"/>
      <c r="FJ2752" s="20"/>
      <c r="FK2752" s="20"/>
      <c r="FL2752" s="20"/>
      <c r="FM2752" s="20"/>
      <c r="FN2752" s="20"/>
      <c r="FO2752" s="20"/>
      <c r="FP2752" s="20"/>
    </row>
    <row r="2753" spans="1:172" x14ac:dyDescent="0.2">
      <c r="A2753" s="88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  <c r="FI2753" s="20"/>
      <c r="FJ2753" s="20"/>
      <c r="FK2753" s="20"/>
      <c r="FL2753" s="20"/>
      <c r="FM2753" s="20"/>
      <c r="FN2753" s="20"/>
      <c r="FO2753" s="20"/>
      <c r="FP2753" s="20"/>
    </row>
    <row r="2754" spans="1:172" x14ac:dyDescent="0.2">
      <c r="A2754" s="88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  <c r="FI2754" s="20"/>
      <c r="FJ2754" s="20"/>
      <c r="FK2754" s="20"/>
      <c r="FL2754" s="20"/>
      <c r="FM2754" s="20"/>
      <c r="FN2754" s="20"/>
      <c r="FO2754" s="20"/>
      <c r="FP2754" s="20"/>
    </row>
    <row r="2755" spans="1:172" x14ac:dyDescent="0.2">
      <c r="A2755" s="88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  <c r="FI2755" s="20"/>
      <c r="FJ2755" s="20"/>
      <c r="FK2755" s="20"/>
      <c r="FL2755" s="20"/>
      <c r="FM2755" s="20"/>
      <c r="FN2755" s="20"/>
      <c r="FO2755" s="20"/>
      <c r="FP2755" s="20"/>
    </row>
    <row r="2756" spans="1:172" x14ac:dyDescent="0.2">
      <c r="A2756" s="88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  <c r="FI2756" s="20"/>
      <c r="FJ2756" s="20"/>
      <c r="FK2756" s="20"/>
      <c r="FL2756" s="20"/>
      <c r="FM2756" s="20"/>
      <c r="FN2756" s="20"/>
      <c r="FO2756" s="20"/>
      <c r="FP2756" s="20"/>
    </row>
    <row r="2757" spans="1:172" x14ac:dyDescent="0.2">
      <c r="A2757" s="88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  <c r="FI2757" s="20"/>
      <c r="FJ2757" s="20"/>
      <c r="FK2757" s="20"/>
      <c r="FL2757" s="20"/>
      <c r="FM2757" s="20"/>
      <c r="FN2757" s="20"/>
      <c r="FO2757" s="20"/>
      <c r="FP2757" s="20"/>
    </row>
    <row r="2758" spans="1:172" x14ac:dyDescent="0.2">
      <c r="A2758" s="88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  <c r="FI2758" s="20"/>
      <c r="FJ2758" s="20"/>
      <c r="FK2758" s="20"/>
      <c r="FL2758" s="20"/>
      <c r="FM2758" s="20"/>
      <c r="FN2758" s="20"/>
      <c r="FO2758" s="20"/>
      <c r="FP2758" s="20"/>
    </row>
    <row r="2759" spans="1:172" x14ac:dyDescent="0.2">
      <c r="A2759" s="88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  <c r="FI2759" s="20"/>
      <c r="FJ2759" s="20"/>
      <c r="FK2759" s="20"/>
      <c r="FL2759" s="20"/>
      <c r="FM2759" s="20"/>
      <c r="FN2759" s="20"/>
      <c r="FO2759" s="20"/>
      <c r="FP2759" s="20"/>
    </row>
    <row r="2760" spans="1:172" x14ac:dyDescent="0.2">
      <c r="A2760" s="88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  <c r="FI2760" s="20"/>
      <c r="FJ2760" s="20"/>
      <c r="FK2760" s="20"/>
      <c r="FL2760" s="20"/>
      <c r="FM2760" s="20"/>
      <c r="FN2760" s="20"/>
      <c r="FO2760" s="20"/>
      <c r="FP2760" s="20"/>
    </row>
    <row r="2761" spans="1:172" x14ac:dyDescent="0.2">
      <c r="A2761" s="88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  <c r="FI2761" s="20"/>
      <c r="FJ2761" s="20"/>
      <c r="FK2761" s="20"/>
      <c r="FL2761" s="20"/>
      <c r="FM2761" s="20"/>
      <c r="FN2761" s="20"/>
      <c r="FO2761" s="20"/>
      <c r="FP2761" s="20"/>
    </row>
    <row r="2762" spans="1:172" x14ac:dyDescent="0.2">
      <c r="A2762" s="88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  <c r="FI2762" s="20"/>
      <c r="FJ2762" s="20"/>
      <c r="FK2762" s="20"/>
      <c r="FL2762" s="20"/>
      <c r="FM2762" s="20"/>
      <c r="FN2762" s="20"/>
      <c r="FO2762" s="20"/>
      <c r="FP2762" s="20"/>
    </row>
    <row r="2763" spans="1:172" x14ac:dyDescent="0.2">
      <c r="A2763" s="88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  <c r="FI2763" s="20"/>
      <c r="FJ2763" s="20"/>
      <c r="FK2763" s="20"/>
      <c r="FL2763" s="20"/>
      <c r="FM2763" s="20"/>
      <c r="FN2763" s="20"/>
      <c r="FO2763" s="20"/>
      <c r="FP2763" s="20"/>
    </row>
    <row r="2764" spans="1:172" x14ac:dyDescent="0.2">
      <c r="A2764" s="88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  <c r="FI2764" s="20"/>
      <c r="FJ2764" s="20"/>
      <c r="FK2764" s="20"/>
      <c r="FL2764" s="20"/>
      <c r="FM2764" s="20"/>
      <c r="FN2764" s="20"/>
      <c r="FO2764" s="20"/>
      <c r="FP2764" s="20"/>
    </row>
    <row r="2765" spans="1:172" x14ac:dyDescent="0.2">
      <c r="A2765" s="88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  <c r="FI2765" s="20"/>
      <c r="FJ2765" s="20"/>
      <c r="FK2765" s="20"/>
      <c r="FL2765" s="20"/>
      <c r="FM2765" s="20"/>
      <c r="FN2765" s="20"/>
      <c r="FO2765" s="20"/>
      <c r="FP2765" s="20"/>
    </row>
    <row r="2766" spans="1:172" x14ac:dyDescent="0.2">
      <c r="A2766" s="88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  <c r="FI2766" s="20"/>
      <c r="FJ2766" s="20"/>
      <c r="FK2766" s="20"/>
      <c r="FL2766" s="20"/>
      <c r="FM2766" s="20"/>
      <c r="FN2766" s="20"/>
      <c r="FO2766" s="20"/>
      <c r="FP2766" s="20"/>
    </row>
    <row r="2767" spans="1:172" x14ac:dyDescent="0.2">
      <c r="A2767" s="88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  <c r="FI2767" s="20"/>
      <c r="FJ2767" s="20"/>
      <c r="FK2767" s="20"/>
      <c r="FL2767" s="20"/>
      <c r="FM2767" s="20"/>
      <c r="FN2767" s="20"/>
      <c r="FO2767" s="20"/>
      <c r="FP2767" s="20"/>
    </row>
    <row r="2768" spans="1:172" x14ac:dyDescent="0.2">
      <c r="A2768" s="88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  <c r="FI2768" s="20"/>
      <c r="FJ2768" s="20"/>
      <c r="FK2768" s="20"/>
      <c r="FL2768" s="20"/>
      <c r="FM2768" s="20"/>
      <c r="FN2768" s="20"/>
      <c r="FO2768" s="20"/>
      <c r="FP2768" s="20"/>
    </row>
    <row r="2769" spans="1:172" x14ac:dyDescent="0.2">
      <c r="A2769" s="88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  <c r="FI2769" s="20"/>
      <c r="FJ2769" s="20"/>
      <c r="FK2769" s="20"/>
      <c r="FL2769" s="20"/>
      <c r="FM2769" s="20"/>
      <c r="FN2769" s="20"/>
      <c r="FO2769" s="20"/>
      <c r="FP2769" s="20"/>
    </row>
    <row r="2770" spans="1:172" x14ac:dyDescent="0.2">
      <c r="A2770" s="88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  <c r="FI2770" s="20"/>
      <c r="FJ2770" s="20"/>
      <c r="FK2770" s="20"/>
      <c r="FL2770" s="20"/>
      <c r="FM2770" s="20"/>
      <c r="FN2770" s="20"/>
      <c r="FO2770" s="20"/>
      <c r="FP2770" s="20"/>
    </row>
    <row r="2771" spans="1:172" x14ac:dyDescent="0.2">
      <c r="A2771" s="88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  <c r="FI2771" s="20"/>
      <c r="FJ2771" s="20"/>
      <c r="FK2771" s="20"/>
      <c r="FL2771" s="20"/>
      <c r="FM2771" s="20"/>
      <c r="FN2771" s="20"/>
      <c r="FO2771" s="20"/>
      <c r="FP2771" s="20"/>
    </row>
    <row r="2772" spans="1:172" x14ac:dyDescent="0.2">
      <c r="A2772" s="88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  <c r="FI2772" s="20"/>
      <c r="FJ2772" s="20"/>
      <c r="FK2772" s="20"/>
      <c r="FL2772" s="20"/>
      <c r="FM2772" s="20"/>
      <c r="FN2772" s="20"/>
      <c r="FO2772" s="20"/>
      <c r="FP2772" s="20"/>
    </row>
    <row r="2773" spans="1:172" x14ac:dyDescent="0.2">
      <c r="A2773" s="88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  <c r="FI2773" s="20"/>
      <c r="FJ2773" s="20"/>
      <c r="FK2773" s="20"/>
      <c r="FL2773" s="20"/>
      <c r="FM2773" s="20"/>
      <c r="FN2773" s="20"/>
      <c r="FO2773" s="20"/>
      <c r="FP2773" s="20"/>
    </row>
    <row r="2774" spans="1:172" x14ac:dyDescent="0.2">
      <c r="A2774" s="88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  <c r="FI2774" s="20"/>
      <c r="FJ2774" s="20"/>
      <c r="FK2774" s="20"/>
      <c r="FL2774" s="20"/>
      <c r="FM2774" s="20"/>
      <c r="FN2774" s="20"/>
      <c r="FO2774" s="20"/>
      <c r="FP2774" s="20"/>
    </row>
    <row r="2775" spans="1:172" x14ac:dyDescent="0.2">
      <c r="A2775" s="88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  <c r="FI2775" s="20"/>
      <c r="FJ2775" s="20"/>
      <c r="FK2775" s="20"/>
      <c r="FL2775" s="20"/>
      <c r="FM2775" s="20"/>
      <c r="FN2775" s="20"/>
      <c r="FO2775" s="20"/>
      <c r="FP2775" s="20"/>
    </row>
    <row r="2776" spans="1:172" x14ac:dyDescent="0.2">
      <c r="A2776" s="88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  <c r="FI2776" s="20"/>
      <c r="FJ2776" s="20"/>
      <c r="FK2776" s="20"/>
      <c r="FL2776" s="20"/>
      <c r="FM2776" s="20"/>
      <c r="FN2776" s="20"/>
      <c r="FO2776" s="20"/>
      <c r="FP2776" s="20"/>
    </row>
    <row r="2777" spans="1:172" x14ac:dyDescent="0.2">
      <c r="A2777" s="88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  <c r="FI2777" s="20"/>
      <c r="FJ2777" s="20"/>
      <c r="FK2777" s="20"/>
      <c r="FL2777" s="20"/>
      <c r="FM2777" s="20"/>
      <c r="FN2777" s="20"/>
      <c r="FO2777" s="20"/>
      <c r="FP2777" s="20"/>
    </row>
    <row r="2778" spans="1:172" x14ac:dyDescent="0.2">
      <c r="A2778" s="88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  <c r="FI2778" s="20"/>
      <c r="FJ2778" s="20"/>
      <c r="FK2778" s="20"/>
      <c r="FL2778" s="20"/>
      <c r="FM2778" s="20"/>
      <c r="FN2778" s="20"/>
      <c r="FO2778" s="20"/>
      <c r="FP2778" s="20"/>
    </row>
    <row r="2779" spans="1:172" x14ac:dyDescent="0.2">
      <c r="A2779" s="88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  <c r="FI2779" s="20"/>
      <c r="FJ2779" s="20"/>
      <c r="FK2779" s="20"/>
      <c r="FL2779" s="20"/>
      <c r="FM2779" s="20"/>
      <c r="FN2779" s="20"/>
      <c r="FO2779" s="20"/>
      <c r="FP2779" s="20"/>
    </row>
    <row r="2780" spans="1:172" x14ac:dyDescent="0.2">
      <c r="A2780" s="88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  <c r="FI2780" s="20"/>
      <c r="FJ2780" s="20"/>
      <c r="FK2780" s="20"/>
      <c r="FL2780" s="20"/>
      <c r="FM2780" s="20"/>
      <c r="FN2780" s="20"/>
      <c r="FO2780" s="20"/>
      <c r="FP2780" s="20"/>
    </row>
    <row r="2781" spans="1:172" x14ac:dyDescent="0.2">
      <c r="A2781" s="88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  <c r="FI2781" s="20"/>
      <c r="FJ2781" s="20"/>
      <c r="FK2781" s="20"/>
      <c r="FL2781" s="20"/>
      <c r="FM2781" s="20"/>
      <c r="FN2781" s="20"/>
      <c r="FO2781" s="20"/>
      <c r="FP2781" s="20"/>
    </row>
    <row r="2782" spans="1:172" x14ac:dyDescent="0.2">
      <c r="A2782" s="88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  <c r="FI2782" s="20"/>
      <c r="FJ2782" s="20"/>
      <c r="FK2782" s="20"/>
      <c r="FL2782" s="20"/>
      <c r="FM2782" s="20"/>
      <c r="FN2782" s="20"/>
      <c r="FO2782" s="20"/>
      <c r="FP2782" s="20"/>
    </row>
    <row r="2783" spans="1:172" x14ac:dyDescent="0.2">
      <c r="A2783" s="88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  <c r="FI2783" s="20"/>
      <c r="FJ2783" s="20"/>
      <c r="FK2783" s="20"/>
      <c r="FL2783" s="20"/>
      <c r="FM2783" s="20"/>
      <c r="FN2783" s="20"/>
      <c r="FO2783" s="20"/>
      <c r="FP2783" s="20"/>
    </row>
    <row r="2784" spans="1:172" x14ac:dyDescent="0.2">
      <c r="A2784" s="88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  <c r="FI2784" s="20"/>
      <c r="FJ2784" s="20"/>
      <c r="FK2784" s="20"/>
      <c r="FL2784" s="20"/>
      <c r="FM2784" s="20"/>
      <c r="FN2784" s="20"/>
      <c r="FO2784" s="20"/>
      <c r="FP2784" s="20"/>
    </row>
    <row r="2785" spans="1:172" x14ac:dyDescent="0.2">
      <c r="A2785" s="88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  <c r="FI2785" s="20"/>
      <c r="FJ2785" s="20"/>
      <c r="FK2785" s="20"/>
      <c r="FL2785" s="20"/>
      <c r="FM2785" s="20"/>
      <c r="FN2785" s="20"/>
      <c r="FO2785" s="20"/>
      <c r="FP2785" s="20"/>
    </row>
    <row r="2786" spans="1:172" x14ac:dyDescent="0.2">
      <c r="A2786" s="88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  <c r="FI2786" s="20"/>
      <c r="FJ2786" s="20"/>
      <c r="FK2786" s="20"/>
      <c r="FL2786" s="20"/>
      <c r="FM2786" s="20"/>
      <c r="FN2786" s="20"/>
      <c r="FO2786" s="20"/>
      <c r="FP2786" s="20"/>
    </row>
    <row r="2787" spans="1:172" x14ac:dyDescent="0.2">
      <c r="A2787" s="88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  <c r="FI2787" s="20"/>
      <c r="FJ2787" s="20"/>
      <c r="FK2787" s="20"/>
      <c r="FL2787" s="20"/>
      <c r="FM2787" s="20"/>
      <c r="FN2787" s="20"/>
      <c r="FO2787" s="20"/>
      <c r="FP2787" s="20"/>
    </row>
    <row r="2788" spans="1:172" x14ac:dyDescent="0.2">
      <c r="A2788" s="88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  <c r="FI2788" s="20"/>
      <c r="FJ2788" s="20"/>
      <c r="FK2788" s="20"/>
      <c r="FL2788" s="20"/>
      <c r="FM2788" s="20"/>
      <c r="FN2788" s="20"/>
      <c r="FO2788" s="20"/>
      <c r="FP2788" s="20"/>
    </row>
    <row r="2789" spans="1:172" x14ac:dyDescent="0.2">
      <c r="A2789" s="88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  <c r="FI2789" s="20"/>
      <c r="FJ2789" s="20"/>
      <c r="FK2789" s="20"/>
      <c r="FL2789" s="20"/>
      <c r="FM2789" s="20"/>
      <c r="FN2789" s="20"/>
      <c r="FO2789" s="20"/>
      <c r="FP2789" s="20"/>
    </row>
    <row r="2790" spans="1:172" x14ac:dyDescent="0.2">
      <c r="A2790" s="88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  <c r="FI2790" s="20"/>
      <c r="FJ2790" s="20"/>
      <c r="FK2790" s="20"/>
      <c r="FL2790" s="20"/>
      <c r="FM2790" s="20"/>
      <c r="FN2790" s="20"/>
      <c r="FO2790" s="20"/>
      <c r="FP2790" s="20"/>
    </row>
    <row r="2791" spans="1:172" x14ac:dyDescent="0.2">
      <c r="A2791" s="88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  <c r="FI2791" s="20"/>
      <c r="FJ2791" s="20"/>
      <c r="FK2791" s="20"/>
      <c r="FL2791" s="20"/>
      <c r="FM2791" s="20"/>
      <c r="FN2791" s="20"/>
      <c r="FO2791" s="20"/>
      <c r="FP2791" s="20"/>
    </row>
    <row r="2792" spans="1:172" x14ac:dyDescent="0.2">
      <c r="A2792" s="88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  <c r="FI2792" s="20"/>
      <c r="FJ2792" s="20"/>
      <c r="FK2792" s="20"/>
      <c r="FL2792" s="20"/>
      <c r="FM2792" s="20"/>
      <c r="FN2792" s="20"/>
      <c r="FO2792" s="20"/>
      <c r="FP2792" s="20"/>
    </row>
    <row r="2793" spans="1:172" x14ac:dyDescent="0.2">
      <c r="A2793" s="88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  <c r="FI2793" s="20"/>
      <c r="FJ2793" s="20"/>
      <c r="FK2793" s="20"/>
      <c r="FL2793" s="20"/>
      <c r="FM2793" s="20"/>
      <c r="FN2793" s="20"/>
      <c r="FO2793" s="20"/>
      <c r="FP2793" s="20"/>
    </row>
    <row r="2794" spans="1:172" x14ac:dyDescent="0.2">
      <c r="A2794" s="88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  <c r="FI2794" s="20"/>
      <c r="FJ2794" s="20"/>
      <c r="FK2794" s="20"/>
      <c r="FL2794" s="20"/>
      <c r="FM2794" s="20"/>
      <c r="FN2794" s="20"/>
      <c r="FO2794" s="20"/>
      <c r="FP2794" s="20"/>
    </row>
    <row r="2795" spans="1:172" x14ac:dyDescent="0.2">
      <c r="A2795" s="88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  <c r="FI2795" s="20"/>
      <c r="FJ2795" s="20"/>
      <c r="FK2795" s="20"/>
      <c r="FL2795" s="20"/>
      <c r="FM2795" s="20"/>
      <c r="FN2795" s="20"/>
      <c r="FO2795" s="20"/>
      <c r="FP2795" s="20"/>
    </row>
    <row r="2796" spans="1:172" x14ac:dyDescent="0.2">
      <c r="A2796" s="88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  <c r="FI2796" s="20"/>
      <c r="FJ2796" s="20"/>
      <c r="FK2796" s="20"/>
      <c r="FL2796" s="20"/>
      <c r="FM2796" s="20"/>
      <c r="FN2796" s="20"/>
      <c r="FO2796" s="20"/>
      <c r="FP2796" s="20"/>
    </row>
    <row r="2797" spans="1:172" x14ac:dyDescent="0.2">
      <c r="A2797" s="88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  <c r="FI2797" s="20"/>
      <c r="FJ2797" s="20"/>
      <c r="FK2797" s="20"/>
      <c r="FL2797" s="20"/>
      <c r="FM2797" s="20"/>
      <c r="FN2797" s="20"/>
      <c r="FO2797" s="20"/>
      <c r="FP2797" s="20"/>
    </row>
    <row r="2798" spans="1:172" x14ac:dyDescent="0.2">
      <c r="A2798" s="88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  <c r="FI2798" s="20"/>
      <c r="FJ2798" s="20"/>
      <c r="FK2798" s="20"/>
      <c r="FL2798" s="20"/>
      <c r="FM2798" s="20"/>
      <c r="FN2798" s="20"/>
      <c r="FO2798" s="20"/>
      <c r="FP2798" s="20"/>
    </row>
    <row r="2799" spans="1:172" x14ac:dyDescent="0.2">
      <c r="A2799" s="88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  <c r="FI2799" s="20"/>
      <c r="FJ2799" s="20"/>
      <c r="FK2799" s="20"/>
      <c r="FL2799" s="20"/>
      <c r="FM2799" s="20"/>
      <c r="FN2799" s="20"/>
      <c r="FO2799" s="20"/>
      <c r="FP2799" s="20"/>
    </row>
    <row r="2800" spans="1:172" x14ac:dyDescent="0.2">
      <c r="A2800" s="88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  <c r="FI2800" s="20"/>
      <c r="FJ2800" s="20"/>
      <c r="FK2800" s="20"/>
      <c r="FL2800" s="20"/>
      <c r="FM2800" s="20"/>
      <c r="FN2800" s="20"/>
      <c r="FO2800" s="20"/>
      <c r="FP2800" s="20"/>
    </row>
  </sheetData>
  <conditionalFormatting sqref="A10:Q1106">
    <cfRule type="expression" dxfId="9" priority="10">
      <formula>$L10&gt;0</formula>
    </cfRule>
  </conditionalFormatting>
  <conditionalFormatting sqref="A1107:Q1107">
    <cfRule type="expression" dxfId="8" priority="9">
      <formula>$L1107&gt;0</formula>
    </cfRule>
  </conditionalFormatting>
  <conditionalFormatting sqref="A1108:Q1108">
    <cfRule type="expression" dxfId="7" priority="8">
      <formula>$L1108&gt;0</formula>
    </cfRule>
  </conditionalFormatting>
  <conditionalFormatting sqref="A1109:Q1109">
    <cfRule type="expression" dxfId="6" priority="7">
      <formula>$L1109&gt;0</formula>
    </cfRule>
  </conditionalFormatting>
  <conditionalFormatting sqref="A1110:Q1161">
    <cfRule type="expression" dxfId="5" priority="6">
      <formula>$L1110&gt;0</formula>
    </cfRule>
  </conditionalFormatting>
  <conditionalFormatting sqref="A1162:Q1230">
    <cfRule type="expression" dxfId="4" priority="5">
      <formula>$L1162&gt;0</formula>
    </cfRule>
  </conditionalFormatting>
  <conditionalFormatting sqref="A1231:Q1350">
    <cfRule type="expression" dxfId="3" priority="4">
      <formula>$L1231&gt;0</formula>
    </cfRule>
  </conditionalFormatting>
  <conditionalFormatting sqref="A1351:Q1436">
    <cfRule type="expression" dxfId="2" priority="3">
      <formula>$L1351&gt;0</formula>
    </cfRule>
  </conditionalFormatting>
  <conditionalFormatting sqref="A1437:Q1488">
    <cfRule type="expression" dxfId="1" priority="2">
      <formula>$L1437&gt;0</formula>
    </cfRule>
  </conditionalFormatting>
  <conditionalFormatting sqref="A1489:Q1506">
    <cfRule type="expression" dxfId="0" priority="1">
      <formula>$L1489&gt;0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2024-09-19T11:50:12Z</dcterms:modified>
</cp:coreProperties>
</file>