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0DB3F3-EB4C-450A-B01C-425F9795A2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AA13" i="1"/>
  <c r="AB13" i="1" s="1"/>
  <c r="AE13" i="1" s="1"/>
  <c r="J28" i="1"/>
  <c r="D16" i="1" l="1"/>
  <c r="A17" i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4" i="1"/>
  <c r="F214" i="1" s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6" i="1"/>
  <c r="F236" i="1" s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3" i="1"/>
  <c r="F253" i="1" s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58" i="1"/>
  <c r="F258" i="1" s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67" i="1"/>
  <c r="F267" i="1" s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2" i="1"/>
  <c r="F272" i="1" s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6" i="1"/>
  <c r="F276" i="1" s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298" i="1"/>
  <c r="F298" i="1" s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17" i="1"/>
  <c r="F317" i="1" s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1" i="1"/>
  <c r="F321" i="1" s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5" i="1"/>
  <c r="F335" i="1" s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37" i="1"/>
  <c r="F337" i="1" s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3" i="1"/>
  <c r="F353" i="1" s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0" i="1"/>
  <c r="F360" i="1" s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C363" i="1"/>
  <c r="P376" i="1"/>
  <c r="S363" i="1" l="1"/>
  <c r="A379" i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C364" i="1"/>
  <c r="A380" i="1" l="1"/>
  <c r="D380" i="1" s="1"/>
  <c r="E377" i="1"/>
  <c r="F377" i="1" s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1" i="1"/>
  <c r="F381" i="1" s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A396" i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C381" i="1"/>
  <c r="A397" i="1" l="1"/>
  <c r="D397" i="1" s="1"/>
  <c r="E394" i="1"/>
  <c r="F394" i="1" s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6" i="1"/>
  <c r="F416" i="1" s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4" i="1"/>
  <c r="F424" i="1" s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28" i="1"/>
  <c r="F428" i="1" s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57" i="1"/>
  <c r="F457" i="1" s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4" i="1"/>
  <c r="F464" i="1" s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5" i="1"/>
  <c r="F465" i="1" s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0" i="1"/>
  <c r="F470" i="1" s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4" i="1"/>
  <c r="F474" i="1" s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0" i="1"/>
  <c r="F480" i="1" s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1" i="1"/>
  <c r="F481" i="1" s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4" i="1"/>
  <c r="F484" i="1" s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6" i="1"/>
  <c r="F486" i="1" s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0" i="1"/>
  <c r="F490" i="1" s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5" i="1"/>
  <c r="F495" i="1" s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497" i="1"/>
  <c r="F497" i="1" s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6" i="1"/>
  <c r="F506" i="1" s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A511" i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C496" i="1"/>
  <c r="P509" i="1"/>
  <c r="J523" i="1"/>
  <c r="A512" i="1" l="1"/>
  <c r="D512" i="1" s="1"/>
  <c r="E509" i="1"/>
  <c r="F509" i="1" s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2" i="1"/>
  <c r="F512" i="1" s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A520" i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C505" i="1"/>
  <c r="A521" i="1" l="1"/>
  <c r="D521" i="1" s="1"/>
  <c r="E518" i="1"/>
  <c r="F518" i="1" s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29" i="1"/>
  <c r="F529" i="1" s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A537" i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C522" i="1"/>
  <c r="P535" i="1"/>
  <c r="A538" i="1" l="1"/>
  <c r="D538" i="1" s="1"/>
  <c r="E535" i="1"/>
  <c r="F535" i="1" s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C529" i="1"/>
  <c r="J556" i="1"/>
  <c r="S529" i="1" l="1"/>
  <c r="A545" i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C530" i="1"/>
  <c r="A546" i="1" l="1"/>
  <c r="D546" i="1" s="1"/>
  <c r="E543" i="1"/>
  <c r="F543" i="1" s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6" i="1"/>
  <c r="F546" i="1" s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0" i="1"/>
  <c r="F550" i="1" s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57" i="1"/>
  <c r="F557" i="1" s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A561" i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C546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4" i="1"/>
  <c r="F564" i="1" s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A574" i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C559" i="1"/>
  <c r="A575" i="1" l="1"/>
  <c r="D575" i="1" s="1"/>
  <c r="E572" i="1"/>
  <c r="F572" i="1" s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77" i="1"/>
  <c r="F577" i="1" s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0" i="1"/>
  <c r="F580" i="1" s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2" i="1"/>
  <c r="F582" i="1" s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88" i="1"/>
  <c r="F588" i="1" s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1" i="1"/>
  <c r="F591" i="1" s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5" i="1"/>
  <c r="F595" i="1" s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599" i="1"/>
  <c r="F599" i="1" s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5" i="1"/>
  <c r="F605" i="1" s="1"/>
  <c r="K540" i="1"/>
  <c r="L539" i="1"/>
  <c r="M539" i="1" s="1"/>
  <c r="N539" i="1" s="1"/>
  <c r="C593" i="1"/>
  <c r="R605" i="1"/>
  <c r="U606" i="1"/>
  <c r="T606" i="1"/>
  <c r="P606" i="1"/>
  <c r="J620" i="1"/>
  <c r="S593" i="1" l="1"/>
  <c r="A609" i="1"/>
  <c r="D609" i="1" s="1"/>
  <c r="E606" i="1"/>
  <c r="F606" i="1" s="1"/>
  <c r="K541" i="1"/>
  <c r="L540" i="1"/>
  <c r="M540" i="1" s="1"/>
  <c r="N540" i="1" s="1"/>
  <c r="J621" i="1"/>
  <c r="P607" i="1"/>
  <c r="C594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09" i="1"/>
  <c r="F609" i="1" s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A615" i="1"/>
  <c r="D615" i="1" s="1"/>
  <c r="E612" i="1"/>
  <c r="F612" i="1" s="1"/>
  <c r="L546" i="1"/>
  <c r="M546" i="1" s="1"/>
  <c r="N546" i="1" s="1"/>
  <c r="K547" i="1"/>
  <c r="C600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4" i="1"/>
  <c r="F614" i="1" s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5" i="1"/>
  <c r="F625" i="1" s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0" i="1"/>
  <c r="F630" i="1" s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6" i="1"/>
  <c r="F636" i="1" s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38" i="1"/>
  <c r="F638" i="1" s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1" i="1"/>
  <c r="F651" i="1" s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A655" i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C640" i="1"/>
  <c r="A656" i="1" l="1"/>
  <c r="D656" i="1" s="1"/>
  <c r="E653" i="1"/>
  <c r="F653" i="1" s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58" i="1"/>
  <c r="F658" i="1" s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C648" i="1"/>
  <c r="P661" i="1"/>
  <c r="A664" i="1" l="1"/>
  <c r="D664" i="1" s="1"/>
  <c r="E661" i="1"/>
  <c r="F661" i="1" s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4" i="1"/>
  <c r="F664" i="1" s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A668" i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C653" i="1"/>
  <c r="A669" i="1" l="1"/>
  <c r="D669" i="1" s="1"/>
  <c r="E666" i="1"/>
  <c r="F666" i="1" s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4" i="1"/>
  <c r="F674" i="1" s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6" i="1"/>
  <c r="F676" i="1" s="1"/>
  <c r="L610" i="1"/>
  <c r="M610" i="1" s="1"/>
  <c r="N610" i="1" s="1"/>
  <c r="K611" i="1"/>
  <c r="S663" i="1"/>
  <c r="C664" i="1" s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78" i="1"/>
  <c r="F678" i="1" s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C676" i="1"/>
  <c r="P689" i="1"/>
  <c r="J703" i="1"/>
  <c r="S676" i="1" l="1"/>
  <c r="A692" i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C677" i="1"/>
  <c r="S677" i="1" l="1"/>
  <c r="A693" i="1"/>
  <c r="D693" i="1" s="1"/>
  <c r="E690" i="1"/>
  <c r="F690" i="1" s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C680" i="1"/>
  <c r="A696" i="1" l="1"/>
  <c r="D696" i="1" s="1"/>
  <c r="E693" i="1"/>
  <c r="F693" i="1" s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699" i="1"/>
  <c r="F699" i="1" s="1"/>
  <c r="K634" i="1"/>
  <c r="L633" i="1"/>
  <c r="M633" i="1" s="1"/>
  <c r="N633" i="1" s="1"/>
  <c r="C687" i="1"/>
  <c r="P700" i="1"/>
  <c r="J714" i="1"/>
  <c r="U700" i="1"/>
  <c r="R699" i="1"/>
  <c r="T700" i="1"/>
  <c r="S687" i="1" l="1"/>
  <c r="A703" i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C688" i="1"/>
  <c r="A704" i="1" l="1"/>
  <c r="D704" i="1" s="1"/>
  <c r="E701" i="1"/>
  <c r="F701" i="1" s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A705" i="1"/>
  <c r="D705" i="1" s="1"/>
  <c r="E702" i="1"/>
  <c r="F702" i="1" s="1"/>
  <c r="L636" i="1"/>
  <c r="M636" i="1" s="1"/>
  <c r="N636" i="1" s="1"/>
  <c r="K637" i="1"/>
  <c r="P703" i="1"/>
  <c r="J717" i="1"/>
  <c r="C690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07" i="1"/>
  <c r="F707" i="1" s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5" i="1"/>
  <c r="F715" i="1" s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3" i="1"/>
  <c r="F723" i="1" s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6" i="1"/>
  <c r="F726" i="1" s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2" i="1"/>
  <c r="F732" i="1" s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3" i="1"/>
  <c r="F743" i="1" s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6" i="1"/>
  <c r="F746" i="1" s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0" i="1"/>
  <c r="F750" i="1" s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3" i="1"/>
  <c r="F753" i="1" s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57" i="1"/>
  <c r="F757" i="1" s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1" i="1"/>
  <c r="F761" i="1" s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69" i="1"/>
  <c r="F769" i="1" s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4" i="1"/>
  <c r="F774" i="1" s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79" i="1"/>
  <c r="F779" i="1" s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3" i="1"/>
  <c r="F783" i="1" s="1"/>
  <c r="K718" i="1"/>
  <c r="L717" i="1"/>
  <c r="M717" i="1" s="1"/>
  <c r="N717" i="1" s="1"/>
  <c r="J798" i="1"/>
  <c r="C771" i="1"/>
  <c r="P784" i="1"/>
  <c r="R783" i="1"/>
  <c r="U784" i="1"/>
  <c r="T784" i="1"/>
  <c r="S771" i="1" l="1"/>
  <c r="A787" i="1"/>
  <c r="D787" i="1" s="1"/>
  <c r="E784" i="1"/>
  <c r="F784" i="1" s="1"/>
  <c r="K719" i="1"/>
  <c r="L718" i="1"/>
  <c r="M718" i="1" s="1"/>
  <c r="N718" i="1" s="1"/>
  <c r="C772" i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0" i="1"/>
  <c r="F790" i="1" s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C780" i="1"/>
  <c r="S780" i="1" l="1"/>
  <c r="A796" i="1"/>
  <c r="D796" i="1" s="1"/>
  <c r="E793" i="1"/>
  <c r="F793" i="1" s="1"/>
  <c r="L727" i="1"/>
  <c r="M727" i="1" s="1"/>
  <c r="N727" i="1" s="1"/>
  <c r="K728" i="1"/>
  <c r="C781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5" i="1"/>
  <c r="F795" i="1" s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1" i="1"/>
  <c r="F801" i="1" s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3" i="1"/>
  <c r="F803" i="1" s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5" i="1"/>
  <c r="F805" i="1" s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08" i="1"/>
  <c r="F808" i="1" s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A812" i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C797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3" i="1"/>
  <c r="F813" i="1" s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5" i="1"/>
  <c r="F815" i="1" s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19" i="1"/>
  <c r="F819" i="1" s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1" i="1"/>
  <c r="F821" i="1" s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A829" i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C814" i="1"/>
  <c r="A830" i="1" l="1"/>
  <c r="D830" i="1" s="1"/>
  <c r="E827" i="1"/>
  <c r="F827" i="1" s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A834" i="1"/>
  <c r="D834" i="1" s="1"/>
  <c r="E831" i="1"/>
  <c r="F831" i="1" s="1"/>
  <c r="L765" i="1"/>
  <c r="M765" i="1" s="1"/>
  <c r="N765" i="1" s="1"/>
  <c r="K766" i="1"/>
  <c r="C819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2" i="1"/>
  <c r="F842" i="1" s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47" i="1"/>
  <c r="F847" i="1" s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3" i="1"/>
  <c r="F853" i="1" s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C842" i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A859" i="1"/>
  <c r="D859" i="1" s="1"/>
  <c r="E856" i="1"/>
  <c r="F856" i="1" s="1"/>
  <c r="K791" i="1"/>
  <c r="L790" i="1"/>
  <c r="M790" i="1" s="1"/>
  <c r="N790" i="1" s="1"/>
  <c r="C844" i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59" i="1"/>
  <c r="F859" i="1" s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D866" i="1" s="1"/>
  <c r="E863" i="1"/>
  <c r="F863" i="1" s="1"/>
  <c r="B863" i="1"/>
  <c r="L797" i="1"/>
  <c r="M797" i="1" s="1"/>
  <c r="N797" i="1" s="1"/>
  <c r="K798" i="1"/>
  <c r="R863" i="1"/>
  <c r="S863" i="1" s="1"/>
  <c r="T864" i="1"/>
  <c r="U864" i="1"/>
  <c r="C851" i="1"/>
  <c r="P864" i="1"/>
  <c r="A867" i="1" l="1"/>
  <c r="D867" i="1" s="1"/>
  <c r="E864" i="1"/>
  <c r="F864" i="1" s="1"/>
  <c r="B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5" i="1"/>
  <c r="F865" i="1" s="1"/>
  <c r="B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E866" i="1"/>
  <c r="F866" i="1" s="1"/>
  <c r="B866" i="1"/>
  <c r="L800" i="1"/>
  <c r="M800" i="1" s="1"/>
  <c r="N800" i="1" s="1"/>
  <c r="K801" i="1"/>
  <c r="U867" i="1"/>
  <c r="T867" i="1"/>
  <c r="R866" i="1"/>
  <c r="C854" i="1"/>
  <c r="P867" i="1"/>
  <c r="A870" i="1" l="1"/>
  <c r="D869" i="1"/>
  <c r="E867" i="1"/>
  <c r="F867" i="1" s="1"/>
  <c r="B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P870" i="1" l="1"/>
  <c r="R870" i="1" s="1"/>
  <c r="S870" i="1" s="1"/>
  <c r="D870" i="1"/>
  <c r="A871" i="1"/>
  <c r="E868" i="1"/>
  <c r="F868" i="1" s="1"/>
  <c r="B868" i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P871" i="1"/>
  <c r="R871" i="1" s="1"/>
  <c r="S871" i="1" s="1"/>
  <c r="A872" i="1"/>
  <c r="D871" i="1"/>
  <c r="E870" i="1"/>
  <c r="F870" i="1" s="1"/>
  <c r="B870" i="1"/>
  <c r="U870" i="1"/>
  <c r="U871" i="1" s="1"/>
  <c r="T870" i="1"/>
  <c r="T871" i="1" s="1"/>
  <c r="E869" i="1"/>
  <c r="F869" i="1" s="1"/>
  <c r="B869" i="1"/>
  <c r="L803" i="1"/>
  <c r="M803" i="1" s="1"/>
  <c r="N803" i="1" s="1"/>
  <c r="K804" i="1"/>
  <c r="R869" i="1"/>
  <c r="C857" i="1"/>
  <c r="T872" i="1" l="1"/>
  <c r="U872" i="1"/>
  <c r="E871" i="1"/>
  <c r="F871" i="1" s="1"/>
  <c r="B871" i="1"/>
  <c r="P872" i="1"/>
  <c r="R872" i="1" s="1"/>
  <c r="S872" i="1" s="1"/>
  <c r="A873" i="1"/>
  <c r="D872" i="1"/>
  <c r="K805" i="1"/>
  <c r="L804" i="1"/>
  <c r="M804" i="1" s="1"/>
  <c r="N804" i="1" s="1"/>
  <c r="S857" i="1"/>
  <c r="C858" i="1" s="1"/>
  <c r="A874" i="1" l="1"/>
  <c r="D873" i="1"/>
  <c r="P873" i="1"/>
  <c r="R873" i="1" s="1"/>
  <c r="S873" i="1" s="1"/>
  <c r="B872" i="1"/>
  <c r="E872" i="1"/>
  <c r="F872" i="1" s="1"/>
  <c r="T873" i="1"/>
  <c r="U873" i="1"/>
  <c r="L805" i="1"/>
  <c r="M805" i="1" s="1"/>
  <c r="N805" i="1" s="1"/>
  <c r="K806" i="1"/>
  <c r="C859" i="1"/>
  <c r="T874" i="1" l="1"/>
  <c r="U874" i="1"/>
  <c r="B873" i="1"/>
  <c r="E873" i="1"/>
  <c r="F873" i="1" s="1"/>
  <c r="P874" i="1"/>
  <c r="R874" i="1" s="1"/>
  <c r="S874" i="1" s="1"/>
  <c r="A875" i="1"/>
  <c r="D874" i="1"/>
  <c r="K807" i="1"/>
  <c r="L806" i="1"/>
  <c r="M806" i="1" s="1"/>
  <c r="N806" i="1" s="1"/>
  <c r="C860" i="1"/>
  <c r="D875" i="1" l="1"/>
  <c r="P875" i="1"/>
  <c r="R875" i="1" s="1"/>
  <c r="S875" i="1" s="1"/>
  <c r="A876" i="1"/>
  <c r="E874" i="1"/>
  <c r="F874" i="1" s="1"/>
  <c r="B874" i="1"/>
  <c r="U875" i="1"/>
  <c r="T875" i="1"/>
  <c r="L807" i="1"/>
  <c r="M807" i="1" s="1"/>
  <c r="N807" i="1" s="1"/>
  <c r="K808" i="1"/>
  <c r="C861" i="1"/>
  <c r="S861" i="1" l="1"/>
  <c r="U876" i="1"/>
  <c r="T876" i="1"/>
  <c r="D876" i="1"/>
  <c r="P876" i="1"/>
  <c r="R876" i="1" s="1"/>
  <c r="S876" i="1" s="1"/>
  <c r="A877" i="1"/>
  <c r="E875" i="1"/>
  <c r="F875" i="1" s="1"/>
  <c r="B875" i="1"/>
  <c r="K809" i="1"/>
  <c r="L808" i="1"/>
  <c r="M808" i="1" s="1"/>
  <c r="N808" i="1" s="1"/>
  <c r="C862" i="1"/>
  <c r="B876" i="1" l="1"/>
  <c r="E876" i="1"/>
  <c r="F876" i="1" s="1"/>
  <c r="P877" i="1"/>
  <c r="R877" i="1" s="1"/>
  <c r="S877" i="1" s="1"/>
  <c r="A878" i="1"/>
  <c r="D877" i="1"/>
  <c r="T877" i="1"/>
  <c r="U877" i="1"/>
  <c r="L809" i="1"/>
  <c r="M809" i="1" s="1"/>
  <c r="N809" i="1" s="1"/>
  <c r="K810" i="1"/>
  <c r="C863" i="1"/>
  <c r="E877" i="1" l="1"/>
  <c r="F877" i="1" s="1"/>
  <c r="B877" i="1"/>
  <c r="P878" i="1"/>
  <c r="R878" i="1" s="1"/>
  <c r="S878" i="1" s="1"/>
  <c r="D878" i="1"/>
  <c r="A879" i="1"/>
  <c r="T878" i="1"/>
  <c r="U878" i="1"/>
  <c r="K811" i="1"/>
  <c r="L810" i="1"/>
  <c r="M810" i="1" s="1"/>
  <c r="N810" i="1" s="1"/>
  <c r="C864" i="1"/>
  <c r="T879" i="1" l="1"/>
  <c r="D879" i="1"/>
  <c r="P879" i="1"/>
  <c r="R879" i="1" s="1"/>
  <c r="S879" i="1" s="1"/>
  <c r="A880" i="1"/>
  <c r="B878" i="1"/>
  <c r="E878" i="1"/>
  <c r="F878" i="1" s="1"/>
  <c r="U879" i="1"/>
  <c r="L811" i="1"/>
  <c r="M811" i="1" s="1"/>
  <c r="N811" i="1" s="1"/>
  <c r="K812" i="1"/>
  <c r="S864" i="1"/>
  <c r="C865" i="1" s="1"/>
  <c r="U880" i="1" l="1"/>
  <c r="P880" i="1"/>
  <c r="R880" i="1" s="1"/>
  <c r="S880" i="1" s="1"/>
  <c r="A881" i="1"/>
  <c r="D880" i="1"/>
  <c r="E879" i="1"/>
  <c r="F879" i="1" s="1"/>
  <c r="B879" i="1"/>
  <c r="T880" i="1"/>
  <c r="L812" i="1"/>
  <c r="M812" i="1" s="1"/>
  <c r="N812" i="1" s="1"/>
  <c r="K813" i="1"/>
  <c r="C866" i="1"/>
  <c r="S866" i="1" s="1"/>
  <c r="T881" i="1" l="1"/>
  <c r="P881" i="1"/>
  <c r="R881" i="1" s="1"/>
  <c r="S881" i="1" s="1"/>
  <c r="D881" i="1"/>
  <c r="A882" i="1"/>
  <c r="E880" i="1"/>
  <c r="F880" i="1" s="1"/>
  <c r="B880" i="1"/>
  <c r="U881" i="1"/>
  <c r="L813" i="1"/>
  <c r="M813" i="1" s="1"/>
  <c r="N813" i="1" s="1"/>
  <c r="K814" i="1"/>
  <c r="C867" i="1"/>
  <c r="U882" i="1" l="1"/>
  <c r="B881" i="1"/>
  <c r="E881" i="1"/>
  <c r="F881" i="1" s="1"/>
  <c r="D882" i="1"/>
  <c r="A883" i="1"/>
  <c r="P882" i="1"/>
  <c r="R882" i="1" s="1"/>
  <c r="S882" i="1" s="1"/>
  <c r="T882" i="1"/>
  <c r="K815" i="1"/>
  <c r="L814" i="1"/>
  <c r="M814" i="1" s="1"/>
  <c r="N814" i="1" s="1"/>
  <c r="C868" i="1"/>
  <c r="P883" i="1" l="1"/>
  <c r="R883" i="1" s="1"/>
  <c r="S883" i="1" s="1"/>
  <c r="D883" i="1"/>
  <c r="A884" i="1"/>
  <c r="E882" i="1"/>
  <c r="F882" i="1" s="1"/>
  <c r="B882" i="1"/>
  <c r="T883" i="1"/>
  <c r="U883" i="1"/>
  <c r="L815" i="1"/>
  <c r="M815" i="1" s="1"/>
  <c r="N815" i="1" s="1"/>
  <c r="K816" i="1"/>
  <c r="C869" i="1"/>
  <c r="T884" i="1" l="1"/>
  <c r="U884" i="1"/>
  <c r="D884" i="1"/>
  <c r="P884" i="1"/>
  <c r="R884" i="1" s="1"/>
  <c r="S884" i="1" s="1"/>
  <c r="A885" i="1"/>
  <c r="E883" i="1"/>
  <c r="F883" i="1" s="1"/>
  <c r="B883" i="1"/>
  <c r="S869" i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K817" i="1"/>
  <c r="L816" i="1"/>
  <c r="M816" i="1" s="1"/>
  <c r="N816" i="1" s="1"/>
  <c r="C885" i="1" l="1"/>
  <c r="A886" i="1"/>
  <c r="P885" i="1"/>
  <c r="R885" i="1" s="1"/>
  <c r="S885" i="1" s="1"/>
  <c r="D885" i="1"/>
  <c r="B884" i="1"/>
  <c r="E884" i="1"/>
  <c r="F884" i="1" s="1"/>
  <c r="U885" i="1"/>
  <c r="T885" i="1"/>
  <c r="K818" i="1"/>
  <c r="L817" i="1"/>
  <c r="M817" i="1" s="1"/>
  <c r="N817" i="1" s="1"/>
  <c r="C886" i="1" l="1"/>
  <c r="T886" i="1"/>
  <c r="U886" i="1"/>
  <c r="E885" i="1"/>
  <c r="F885" i="1" s="1"/>
  <c r="B885" i="1"/>
  <c r="A887" i="1"/>
  <c r="P886" i="1"/>
  <c r="R886" i="1" s="1"/>
  <c r="S886" i="1" s="1"/>
  <c r="D886" i="1"/>
  <c r="L818" i="1"/>
  <c r="M818" i="1" s="1"/>
  <c r="N818" i="1" s="1"/>
  <c r="K819" i="1"/>
  <c r="C887" i="1" l="1"/>
  <c r="D887" i="1"/>
  <c r="P887" i="1"/>
  <c r="R887" i="1" s="1"/>
  <c r="S887" i="1" s="1"/>
  <c r="A888" i="1"/>
  <c r="U887" i="1"/>
  <c r="B886" i="1"/>
  <c r="E886" i="1"/>
  <c r="F886" i="1" s="1"/>
  <c r="T887" i="1"/>
  <c r="L819" i="1"/>
  <c r="M819" i="1" s="1"/>
  <c r="N819" i="1" s="1"/>
  <c r="K820" i="1"/>
  <c r="C888" i="1" l="1"/>
  <c r="T888" i="1"/>
  <c r="U888" i="1"/>
  <c r="A889" i="1"/>
  <c r="P888" i="1"/>
  <c r="R888" i="1" s="1"/>
  <c r="S888" i="1" s="1"/>
  <c r="D888" i="1"/>
  <c r="E887" i="1"/>
  <c r="F887" i="1" s="1"/>
  <c r="B887" i="1"/>
  <c r="L820" i="1"/>
  <c r="M820" i="1" s="1"/>
  <c r="N820" i="1" s="1"/>
  <c r="K821" i="1"/>
  <c r="C889" i="1" l="1"/>
  <c r="B888" i="1"/>
  <c r="E888" i="1"/>
  <c r="F888" i="1" s="1"/>
  <c r="U889" i="1"/>
  <c r="P889" i="1"/>
  <c r="R889" i="1" s="1"/>
  <c r="S889" i="1" s="1"/>
  <c r="C890" i="1" s="1"/>
  <c r="A890" i="1"/>
  <c r="D889" i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C891" i="1" s="1"/>
  <c r="D890" i="1"/>
  <c r="B889" i="1"/>
  <c r="E889" i="1"/>
  <c r="F889" i="1" s="1"/>
  <c r="L822" i="1"/>
  <c r="M822" i="1" s="1"/>
  <c r="N822" i="1" s="1"/>
  <c r="K823" i="1"/>
  <c r="A892" i="1" l="1"/>
  <c r="P891" i="1"/>
  <c r="R891" i="1" s="1"/>
  <c r="S891" i="1" s="1"/>
  <c r="C892" i="1" s="1"/>
  <c r="D891" i="1"/>
  <c r="U891" i="1"/>
  <c r="E890" i="1"/>
  <c r="F890" i="1" s="1"/>
  <c r="B890" i="1"/>
  <c r="T891" i="1"/>
  <c r="K824" i="1"/>
  <c r="L823" i="1"/>
  <c r="M823" i="1" s="1"/>
  <c r="N823" i="1" s="1"/>
  <c r="T892" i="1" l="1"/>
  <c r="U892" i="1"/>
  <c r="E891" i="1"/>
  <c r="F891" i="1" s="1"/>
  <c r="B891" i="1"/>
  <c r="D892" i="1"/>
  <c r="P892" i="1"/>
  <c r="R892" i="1" s="1"/>
  <c r="S892" i="1" s="1"/>
  <c r="C893" i="1" s="1"/>
  <c r="A893" i="1"/>
  <c r="K825" i="1"/>
  <c r="L824" i="1"/>
  <c r="M824" i="1" s="1"/>
  <c r="N824" i="1" s="1"/>
  <c r="D893" i="1" l="1"/>
  <c r="P893" i="1"/>
  <c r="R893" i="1" s="1"/>
  <c r="S893" i="1" s="1"/>
  <c r="C894" i="1" s="1"/>
  <c r="A894" i="1"/>
  <c r="B892" i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C895" i="1" s="1"/>
  <c r="A895" i="1"/>
  <c r="D894" i="1"/>
  <c r="E893" i="1"/>
  <c r="F893" i="1" s="1"/>
  <c r="B893" i="1"/>
  <c r="K827" i="1"/>
  <c r="L826" i="1"/>
  <c r="M826" i="1" s="1"/>
  <c r="N826" i="1" s="1"/>
  <c r="B894" i="1" l="1"/>
  <c r="E894" i="1"/>
  <c r="F894" i="1" s="1"/>
  <c r="D895" i="1"/>
  <c r="A896" i="1"/>
  <c r="P895" i="1"/>
  <c r="R895" i="1" s="1"/>
  <c r="S895" i="1" s="1"/>
  <c r="C896" i="1" s="1"/>
  <c r="U895" i="1"/>
  <c r="T895" i="1"/>
  <c r="K828" i="1"/>
  <c r="L827" i="1"/>
  <c r="M827" i="1" s="1"/>
  <c r="N827" i="1" s="1"/>
  <c r="T896" i="1" l="1"/>
  <c r="U896" i="1"/>
  <c r="E895" i="1"/>
  <c r="F895" i="1" s="1"/>
  <c r="B895" i="1"/>
  <c r="P896" i="1"/>
  <c r="R896" i="1" s="1"/>
  <c r="S896" i="1" s="1"/>
  <c r="C897" i="1" s="1"/>
  <c r="A897" i="1"/>
  <c r="D896" i="1"/>
  <c r="L828" i="1"/>
  <c r="M828" i="1" s="1"/>
  <c r="N828" i="1" s="1"/>
  <c r="K829" i="1"/>
  <c r="D897" i="1" l="1"/>
  <c r="A898" i="1"/>
  <c r="P897" i="1"/>
  <c r="R897" i="1" s="1"/>
  <c r="S897" i="1" s="1"/>
  <c r="C898" i="1" s="1"/>
  <c r="E896" i="1"/>
  <c r="F896" i="1" s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C899" i="1" s="1"/>
  <c r="D898" i="1"/>
  <c r="B897" i="1"/>
  <c r="E897" i="1"/>
  <c r="F897" i="1" s="1"/>
  <c r="K831" i="1"/>
  <c r="L830" i="1"/>
  <c r="M830" i="1" s="1"/>
  <c r="N830" i="1" s="1"/>
  <c r="E898" i="1" l="1"/>
  <c r="F898" i="1" s="1"/>
  <c r="B898" i="1"/>
  <c r="U899" i="1"/>
  <c r="P899" i="1"/>
  <c r="R899" i="1" s="1"/>
  <c r="S899" i="1" s="1"/>
  <c r="C900" i="1" s="1"/>
  <c r="A900" i="1"/>
  <c r="D899" i="1"/>
  <c r="T899" i="1"/>
  <c r="L831" i="1"/>
  <c r="M831" i="1" s="1"/>
  <c r="N831" i="1" s="1"/>
  <c r="K832" i="1"/>
  <c r="E899" i="1" l="1"/>
  <c r="F899" i="1" s="1"/>
  <c r="B899" i="1"/>
  <c r="D900" i="1"/>
  <c r="A901" i="1"/>
  <c r="P900" i="1"/>
  <c r="R900" i="1" s="1"/>
  <c r="S900" i="1" s="1"/>
  <c r="C901" i="1" s="1"/>
  <c r="U900" i="1"/>
  <c r="T900" i="1"/>
  <c r="L832" i="1"/>
  <c r="M832" i="1" s="1"/>
  <c r="N832" i="1" s="1"/>
  <c r="K833" i="1"/>
  <c r="B900" i="1" l="1"/>
  <c r="E900" i="1"/>
  <c r="F900" i="1" s="1"/>
  <c r="T901" i="1"/>
  <c r="U901" i="1"/>
  <c r="D901" i="1"/>
  <c r="P901" i="1"/>
  <c r="R901" i="1" s="1"/>
  <c r="S901" i="1" s="1"/>
  <c r="C902" i="1" s="1"/>
  <c r="A902" i="1"/>
  <c r="L833" i="1"/>
  <c r="M833" i="1" s="1"/>
  <c r="N833" i="1" s="1"/>
  <c r="K834" i="1"/>
  <c r="U902" i="1" l="1"/>
  <c r="P902" i="1"/>
  <c r="R902" i="1" s="1"/>
  <c r="S902" i="1" s="1"/>
  <c r="C903" i="1" s="1"/>
  <c r="A903" i="1"/>
  <c r="D902" i="1"/>
  <c r="T902" i="1"/>
  <c r="E901" i="1"/>
  <c r="F901" i="1" s="1"/>
  <c r="B901" i="1"/>
  <c r="L834" i="1"/>
  <c r="M834" i="1" s="1"/>
  <c r="N834" i="1" s="1"/>
  <c r="K835" i="1"/>
  <c r="T903" i="1" l="1"/>
  <c r="B902" i="1"/>
  <c r="E902" i="1"/>
  <c r="F902" i="1" s="1"/>
  <c r="D903" i="1"/>
  <c r="A904" i="1"/>
  <c r="P903" i="1"/>
  <c r="R903" i="1" s="1"/>
  <c r="S903" i="1" s="1"/>
  <c r="C904" i="1" s="1"/>
  <c r="U903" i="1"/>
  <c r="L835" i="1"/>
  <c r="M835" i="1" s="1"/>
  <c r="N835" i="1" s="1"/>
  <c r="K836" i="1"/>
  <c r="P904" i="1" l="1"/>
  <c r="R904" i="1" s="1"/>
  <c r="S904" i="1" s="1"/>
  <c r="C905" i="1" s="1"/>
  <c r="A905" i="1"/>
  <c r="D904" i="1"/>
  <c r="U904" i="1"/>
  <c r="E903" i="1"/>
  <c r="F903" i="1" s="1"/>
  <c r="B903" i="1"/>
  <c r="T904" i="1"/>
  <c r="L836" i="1"/>
  <c r="M836" i="1" s="1"/>
  <c r="N836" i="1" s="1"/>
  <c r="K837" i="1"/>
  <c r="T905" i="1" l="1"/>
  <c r="U905" i="1"/>
  <c r="E904" i="1"/>
  <c r="F904" i="1" s="1"/>
  <c r="B904" i="1"/>
  <c r="P905" i="1"/>
  <c r="R905" i="1" s="1"/>
  <c r="S905" i="1" s="1"/>
  <c r="C906" i="1" s="1"/>
  <c r="A906" i="1"/>
  <c r="D905" i="1"/>
  <c r="L837" i="1"/>
  <c r="M837" i="1" s="1"/>
  <c r="N837" i="1" s="1"/>
  <c r="K838" i="1"/>
  <c r="B905" i="1" l="1"/>
  <c r="E905" i="1"/>
  <c r="F905" i="1" s="1"/>
  <c r="U906" i="1"/>
  <c r="A907" i="1"/>
  <c r="P906" i="1"/>
  <c r="R906" i="1" s="1"/>
  <c r="S906" i="1" s="1"/>
  <c r="C907" i="1" s="1"/>
  <c r="D906" i="1"/>
  <c r="T906" i="1"/>
  <c r="K839" i="1"/>
  <c r="L838" i="1"/>
  <c r="M838" i="1" s="1"/>
  <c r="N838" i="1" s="1"/>
  <c r="T907" i="1" l="1"/>
  <c r="E906" i="1"/>
  <c r="F906" i="1" s="1"/>
  <c r="B906" i="1"/>
  <c r="U907" i="1"/>
  <c r="P907" i="1"/>
  <c r="R907" i="1" s="1"/>
  <c r="S907" i="1" s="1"/>
  <c r="C908" i="1" s="1"/>
  <c r="D907" i="1"/>
  <c r="A908" i="1"/>
  <c r="K840" i="1"/>
  <c r="L839" i="1"/>
  <c r="M839" i="1" s="1"/>
  <c r="N839" i="1" s="1"/>
  <c r="E907" i="1" l="1"/>
  <c r="F907" i="1" s="1"/>
  <c r="B907" i="1"/>
  <c r="P908" i="1"/>
  <c r="R908" i="1" s="1"/>
  <c r="S908" i="1" s="1"/>
  <c r="C909" i="1" s="1"/>
  <c r="A909" i="1"/>
  <c r="D908" i="1"/>
  <c r="U908" i="1"/>
  <c r="T908" i="1"/>
  <c r="L840" i="1"/>
  <c r="M840" i="1" s="1"/>
  <c r="N840" i="1" s="1"/>
  <c r="K841" i="1"/>
  <c r="T909" i="1" l="1"/>
  <c r="B908" i="1"/>
  <c r="E908" i="1"/>
  <c r="F908" i="1" s="1"/>
  <c r="U909" i="1"/>
  <c r="A910" i="1"/>
  <c r="P909" i="1"/>
  <c r="R909" i="1" s="1"/>
  <c r="S909" i="1" s="1"/>
  <c r="C910" i="1" s="1"/>
  <c r="D909" i="1"/>
  <c r="L841" i="1"/>
  <c r="M841" i="1" s="1"/>
  <c r="N841" i="1" s="1"/>
  <c r="K842" i="1"/>
  <c r="E909" i="1" l="1"/>
  <c r="F909" i="1" s="1"/>
  <c r="B909" i="1"/>
  <c r="P910" i="1"/>
  <c r="R910" i="1" s="1"/>
  <c r="S910" i="1" s="1"/>
  <c r="C911" i="1" s="1"/>
  <c r="D910" i="1"/>
  <c r="A911" i="1"/>
  <c r="U910" i="1"/>
  <c r="T910" i="1"/>
  <c r="L842" i="1"/>
  <c r="M842" i="1" s="1"/>
  <c r="N842" i="1" s="1"/>
  <c r="K843" i="1"/>
  <c r="D911" i="1" l="1"/>
  <c r="P911" i="1"/>
  <c r="R911" i="1" s="1"/>
  <c r="S911" i="1" s="1"/>
  <c r="C912" i="1" s="1"/>
  <c r="A912" i="1"/>
  <c r="T911" i="1"/>
  <c r="U911" i="1"/>
  <c r="B910" i="1"/>
  <c r="E910" i="1"/>
  <c r="F910" i="1" s="1"/>
  <c r="K844" i="1"/>
  <c r="L843" i="1"/>
  <c r="M843" i="1" s="1"/>
  <c r="N843" i="1" s="1"/>
  <c r="U912" i="1" l="1"/>
  <c r="T912" i="1"/>
  <c r="A913" i="1"/>
  <c r="P912" i="1"/>
  <c r="R912" i="1" s="1"/>
  <c r="S912" i="1" s="1"/>
  <c r="C913" i="1" s="1"/>
  <c r="D912" i="1"/>
  <c r="E911" i="1"/>
  <c r="F911" i="1" s="1"/>
  <c r="B911" i="1"/>
  <c r="L844" i="1"/>
  <c r="M844" i="1" s="1"/>
  <c r="N844" i="1" s="1"/>
  <c r="K845" i="1"/>
  <c r="E912" i="1" l="1"/>
  <c r="F912" i="1" s="1"/>
  <c r="B912" i="1"/>
  <c r="T913" i="1"/>
  <c r="P913" i="1"/>
  <c r="R913" i="1" s="1"/>
  <c r="S913" i="1" s="1"/>
  <c r="C914" i="1" s="1"/>
  <c r="A914" i="1"/>
  <c r="D913" i="1"/>
  <c r="U913" i="1"/>
  <c r="L845" i="1"/>
  <c r="M845" i="1" s="1"/>
  <c r="N845" i="1" s="1"/>
  <c r="K846" i="1"/>
  <c r="A915" i="1" l="1"/>
  <c r="D914" i="1"/>
  <c r="P914" i="1"/>
  <c r="R914" i="1" s="1"/>
  <c r="S914" i="1" s="1"/>
  <c r="C915" i="1" s="1"/>
  <c r="U914" i="1"/>
  <c r="T914" i="1"/>
  <c r="E913" i="1"/>
  <c r="F913" i="1" s="1"/>
  <c r="B913" i="1"/>
  <c r="K847" i="1"/>
  <c r="L846" i="1"/>
  <c r="M846" i="1" s="1"/>
  <c r="N846" i="1" s="1"/>
  <c r="T915" i="1" l="1"/>
  <c r="U915" i="1"/>
  <c r="E914" i="1"/>
  <c r="F914" i="1" s="1"/>
  <c r="B914" i="1"/>
  <c r="P915" i="1"/>
  <c r="R915" i="1" s="1"/>
  <c r="S915" i="1" s="1"/>
  <c r="C916" i="1" s="1"/>
  <c r="A916" i="1"/>
  <c r="D915" i="1"/>
  <c r="K848" i="1"/>
  <c r="L847" i="1"/>
  <c r="M847" i="1" s="1"/>
  <c r="N847" i="1" s="1"/>
  <c r="D916" i="1" l="1"/>
  <c r="A917" i="1"/>
  <c r="P916" i="1"/>
  <c r="R916" i="1" s="1"/>
  <c r="S916" i="1" s="1"/>
  <c r="C917" i="1" s="1"/>
  <c r="U916" i="1"/>
  <c r="E915" i="1"/>
  <c r="F915" i="1" s="1"/>
  <c r="B915" i="1"/>
  <c r="T916" i="1"/>
  <c r="L848" i="1"/>
  <c r="M848" i="1" s="1"/>
  <c r="N848" i="1" s="1"/>
  <c r="K849" i="1"/>
  <c r="T917" i="1" l="1"/>
  <c r="U917" i="1"/>
  <c r="A918" i="1"/>
  <c r="D917" i="1"/>
  <c r="P917" i="1"/>
  <c r="R917" i="1" s="1"/>
  <c r="S917" i="1" s="1"/>
  <c r="C918" i="1" s="1"/>
  <c r="B916" i="1"/>
  <c r="E916" i="1"/>
  <c r="F916" i="1" s="1"/>
  <c r="L849" i="1"/>
  <c r="M849" i="1" s="1"/>
  <c r="N849" i="1" s="1"/>
  <c r="K850" i="1"/>
  <c r="D918" i="1" l="1"/>
  <c r="P918" i="1"/>
  <c r="R918" i="1" s="1"/>
  <c r="S918" i="1" s="1"/>
  <c r="C919" i="1" s="1"/>
  <c r="A919" i="1"/>
  <c r="E917" i="1"/>
  <c r="F917" i="1" s="1"/>
  <c r="B917" i="1"/>
  <c r="U918" i="1"/>
  <c r="T918" i="1"/>
  <c r="K851" i="1"/>
  <c r="L850" i="1"/>
  <c r="M850" i="1" s="1"/>
  <c r="N850" i="1" s="1"/>
  <c r="T919" i="1" l="1"/>
  <c r="U919" i="1"/>
  <c r="D919" i="1"/>
  <c r="A920" i="1"/>
  <c r="P919" i="1"/>
  <c r="R919" i="1" s="1"/>
  <c r="S919" i="1" s="1"/>
  <c r="C920" i="1" s="1"/>
  <c r="E918" i="1"/>
  <c r="F918" i="1" s="1"/>
  <c r="B918" i="1"/>
  <c r="K852" i="1"/>
  <c r="L851" i="1"/>
  <c r="M851" i="1" s="1"/>
  <c r="N851" i="1" s="1"/>
  <c r="P920" i="1" l="1"/>
  <c r="R920" i="1" s="1"/>
  <c r="S920" i="1" s="1"/>
  <c r="C921" i="1" s="1"/>
  <c r="D920" i="1"/>
  <c r="A921" i="1"/>
  <c r="U920" i="1"/>
  <c r="E919" i="1"/>
  <c r="F919" i="1" s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C922" i="1" s="1"/>
  <c r="D921" i="1"/>
  <c r="A922" i="1"/>
  <c r="E920" i="1"/>
  <c r="F920" i="1" s="1"/>
  <c r="B920" i="1"/>
  <c r="K854" i="1"/>
  <c r="L853" i="1"/>
  <c r="M853" i="1" s="1"/>
  <c r="N853" i="1" s="1"/>
  <c r="A923" i="1" l="1"/>
  <c r="D922" i="1"/>
  <c r="P922" i="1"/>
  <c r="R922" i="1" s="1"/>
  <c r="S922" i="1" s="1"/>
  <c r="C923" i="1" s="1"/>
  <c r="B921" i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B922" i="1"/>
  <c r="D923" i="1"/>
  <c r="P923" i="1"/>
  <c r="R923" i="1" s="1"/>
  <c r="S923" i="1" s="1"/>
  <c r="C924" i="1" s="1"/>
  <c r="A924" i="1"/>
  <c r="L855" i="1"/>
  <c r="M855" i="1" s="1"/>
  <c r="N855" i="1" s="1"/>
  <c r="K856" i="1"/>
  <c r="D924" i="1" l="1"/>
  <c r="A925" i="1"/>
  <c r="P924" i="1"/>
  <c r="R924" i="1" s="1"/>
  <c r="S924" i="1" s="1"/>
  <c r="C925" i="1" s="1"/>
  <c r="U924" i="1"/>
  <c r="B923" i="1"/>
  <c r="E923" i="1"/>
  <c r="F923" i="1" s="1"/>
  <c r="T924" i="1"/>
  <c r="L856" i="1"/>
  <c r="M856" i="1" s="1"/>
  <c r="N856" i="1" s="1"/>
  <c r="K857" i="1"/>
  <c r="T925" i="1" l="1"/>
  <c r="U925" i="1"/>
  <c r="A926" i="1"/>
  <c r="D925" i="1"/>
  <c r="P925" i="1"/>
  <c r="R925" i="1" s="1"/>
  <c r="S925" i="1" s="1"/>
  <c r="C926" i="1" s="1"/>
  <c r="B924" i="1"/>
  <c r="E924" i="1"/>
  <c r="F924" i="1" s="1"/>
  <c r="L857" i="1"/>
  <c r="M857" i="1" s="1"/>
  <c r="N857" i="1" s="1"/>
  <c r="K858" i="1"/>
  <c r="E925" i="1" l="1"/>
  <c r="F925" i="1" s="1"/>
  <c r="B925" i="1"/>
  <c r="P926" i="1"/>
  <c r="R926" i="1" s="1"/>
  <c r="S926" i="1" s="1"/>
  <c r="C927" i="1" s="1"/>
  <c r="A927" i="1"/>
  <c r="D926" i="1"/>
  <c r="U926" i="1"/>
  <c r="T926" i="1"/>
  <c r="L858" i="1"/>
  <c r="M858" i="1" s="1"/>
  <c r="N858" i="1" s="1"/>
  <c r="K859" i="1"/>
  <c r="T927" i="1" l="1"/>
  <c r="B926" i="1"/>
  <c r="E926" i="1"/>
  <c r="F926" i="1" s="1"/>
  <c r="U927" i="1"/>
  <c r="D927" i="1"/>
  <c r="P927" i="1"/>
  <c r="R927" i="1" s="1"/>
  <c r="S927" i="1" s="1"/>
  <c r="C928" i="1" s="1"/>
  <c r="A928" i="1"/>
  <c r="K860" i="1"/>
  <c r="L859" i="1"/>
  <c r="M859" i="1" s="1"/>
  <c r="N859" i="1" s="1"/>
  <c r="U928" i="1" l="1"/>
  <c r="P928" i="1"/>
  <c r="R928" i="1" s="1"/>
  <c r="S928" i="1" s="1"/>
  <c r="C929" i="1" s="1"/>
  <c r="A929" i="1"/>
  <c r="D928" i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C930" i="1" s="1"/>
  <c r="D929" i="1"/>
  <c r="A930" i="1"/>
  <c r="U929" i="1"/>
  <c r="L861" i="1"/>
  <c r="M861" i="1" s="1"/>
  <c r="N861" i="1" s="1"/>
  <c r="K862" i="1"/>
  <c r="U930" i="1" l="1"/>
  <c r="P930" i="1"/>
  <c r="R930" i="1" s="1"/>
  <c r="S930" i="1" s="1"/>
  <c r="C931" i="1" s="1"/>
  <c r="A931" i="1"/>
  <c r="D930" i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P931" i="1"/>
  <c r="R931" i="1" s="1"/>
  <c r="S931" i="1" s="1"/>
  <c r="C932" i="1" s="1"/>
  <c r="D931" i="1"/>
  <c r="U931" i="1"/>
  <c r="L863" i="1"/>
  <c r="M863" i="1" s="1"/>
  <c r="N863" i="1" s="1"/>
  <c r="K864" i="1"/>
  <c r="U932" i="1" l="1"/>
  <c r="E931" i="1"/>
  <c r="F931" i="1" s="1"/>
  <c r="B931" i="1"/>
  <c r="A933" i="1"/>
  <c r="P932" i="1"/>
  <c r="R932" i="1" s="1"/>
  <c r="S932" i="1" s="1"/>
  <c r="C933" i="1" s="1"/>
  <c r="D932" i="1"/>
  <c r="T932" i="1"/>
  <c r="L864" i="1"/>
  <c r="M864" i="1" s="1"/>
  <c r="N864" i="1" s="1"/>
  <c r="K865" i="1"/>
  <c r="T933" i="1" l="1"/>
  <c r="E932" i="1"/>
  <c r="F932" i="1" s="1"/>
  <c r="B932" i="1"/>
  <c r="D933" i="1"/>
  <c r="A934" i="1"/>
  <c r="P933" i="1"/>
  <c r="R933" i="1" s="1"/>
  <c r="S933" i="1" s="1"/>
  <c r="C934" i="1" s="1"/>
  <c r="U933" i="1"/>
  <c r="L865" i="1"/>
  <c r="M865" i="1" s="1"/>
  <c r="N865" i="1" s="1"/>
  <c r="K866" i="1"/>
  <c r="U934" i="1" l="1"/>
  <c r="D934" i="1"/>
  <c r="A935" i="1"/>
  <c r="P934" i="1"/>
  <c r="R934" i="1" s="1"/>
  <c r="S934" i="1" s="1"/>
  <c r="C935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P935" i="1"/>
  <c r="R935" i="1" s="1"/>
  <c r="S935" i="1" s="1"/>
  <c r="C936" i="1" s="1"/>
  <c r="D935" i="1"/>
  <c r="U935" i="1"/>
  <c r="L867" i="1"/>
  <c r="M867" i="1" s="1"/>
  <c r="N867" i="1" s="1"/>
  <c r="K868" i="1"/>
  <c r="E935" i="1" l="1"/>
  <c r="F935" i="1" s="1"/>
  <c r="B935" i="1"/>
  <c r="U936" i="1"/>
  <c r="D936" i="1"/>
  <c r="A937" i="1"/>
  <c r="P936" i="1"/>
  <c r="R936" i="1" s="1"/>
  <c r="S936" i="1" s="1"/>
  <c r="C937" i="1" s="1"/>
  <c r="T936" i="1"/>
  <c r="L868" i="1"/>
  <c r="M868" i="1" s="1"/>
  <c r="N868" i="1" s="1"/>
  <c r="K869" i="1"/>
  <c r="K870" i="1" s="1"/>
  <c r="P937" i="1" l="1"/>
  <c r="R937" i="1" s="1"/>
  <c r="S937" i="1" s="1"/>
  <c r="C938" i="1" s="1"/>
  <c r="D937" i="1"/>
  <c r="A938" i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D938" i="1"/>
  <c r="A939" i="1"/>
  <c r="P938" i="1"/>
  <c r="R938" i="1" s="1"/>
  <c r="S938" i="1" s="1"/>
  <c r="C939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C940" i="1" s="1"/>
  <c r="D939" i="1"/>
  <c r="A940" i="1"/>
  <c r="A941" i="1" s="1"/>
  <c r="E938" i="1"/>
  <c r="F938" i="1" s="1"/>
  <c r="B938" i="1"/>
  <c r="T939" i="1"/>
  <c r="U939" i="1"/>
  <c r="L872" i="1"/>
  <c r="M872" i="1" s="1"/>
  <c r="N872" i="1" s="1"/>
  <c r="K873" i="1"/>
  <c r="P941" i="1" l="1"/>
  <c r="R941" i="1" s="1"/>
  <c r="S941" i="1" s="1"/>
  <c r="A942" i="1"/>
  <c r="D941" i="1"/>
  <c r="T940" i="1"/>
  <c r="U940" i="1"/>
  <c r="P940" i="1"/>
  <c r="D940" i="1"/>
  <c r="B939" i="1"/>
  <c r="E939" i="1"/>
  <c r="F939" i="1" s="1"/>
  <c r="L873" i="1"/>
  <c r="M873" i="1" s="1"/>
  <c r="N873" i="1" s="1"/>
  <c r="K874" i="1"/>
  <c r="B941" i="1" l="1"/>
  <c r="E941" i="1"/>
  <c r="F941" i="1" s="1"/>
  <c r="D942" i="1"/>
  <c r="P942" i="1"/>
  <c r="R942" i="1" s="1"/>
  <c r="S942" i="1" s="1"/>
  <c r="A943" i="1"/>
  <c r="R940" i="1"/>
  <c r="S940" i="1" s="1"/>
  <c r="C941" i="1" s="1"/>
  <c r="C942" i="1" s="1"/>
  <c r="U941" i="1"/>
  <c r="U942" i="1" s="1"/>
  <c r="T941" i="1"/>
  <c r="T942" i="1" s="1"/>
  <c r="E940" i="1"/>
  <c r="F940" i="1" s="1"/>
  <c r="B940" i="1"/>
  <c r="L874" i="1"/>
  <c r="M874" i="1" s="1"/>
  <c r="N874" i="1" s="1"/>
  <c r="K875" i="1"/>
  <c r="A5" i="1"/>
  <c r="U943" i="1" l="1"/>
  <c r="C943" i="1"/>
  <c r="E942" i="1"/>
  <c r="F942" i="1" s="1"/>
  <c r="B942" i="1"/>
  <c r="D943" i="1"/>
  <c r="P943" i="1"/>
  <c r="R943" i="1" s="1"/>
  <c r="S943" i="1" s="1"/>
  <c r="A944" i="1"/>
  <c r="T943" i="1"/>
  <c r="L875" i="1"/>
  <c r="M875" i="1" s="1"/>
  <c r="N875" i="1" s="1"/>
  <c r="K876" i="1"/>
  <c r="E12" i="1"/>
  <c r="F12" i="1" s="1"/>
  <c r="C944" i="1" l="1"/>
  <c r="T944" i="1"/>
  <c r="A945" i="1"/>
  <c r="D944" i="1"/>
  <c r="P944" i="1"/>
  <c r="R944" i="1" s="1"/>
  <c r="S944" i="1" s="1"/>
  <c r="E943" i="1"/>
  <c r="F943" i="1" s="1"/>
  <c r="G944" i="1" s="1"/>
  <c r="B943" i="1"/>
  <c r="U944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C945" i="1" l="1"/>
  <c r="E944" i="1"/>
  <c r="F944" i="1" s="1"/>
  <c r="B944" i="1"/>
  <c r="P945" i="1"/>
  <c r="R945" i="1" s="1"/>
  <c r="S945" i="1" s="1"/>
  <c r="A946" i="1"/>
  <c r="D945" i="1"/>
  <c r="T945" i="1"/>
  <c r="U945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C946" i="1" l="1"/>
  <c r="U946" i="1"/>
  <c r="T946" i="1"/>
  <c r="G945" i="1"/>
  <c r="E945" i="1"/>
  <c r="F945" i="1" s="1"/>
  <c r="B945" i="1"/>
  <c r="P946" i="1"/>
  <c r="R946" i="1" s="1"/>
  <c r="S946" i="1" s="1"/>
  <c r="A947" i="1"/>
  <c r="D946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C947" i="1" l="1"/>
  <c r="G946" i="1"/>
  <c r="E946" i="1"/>
  <c r="F946" i="1" s="1"/>
  <c r="B946" i="1"/>
  <c r="T947" i="1"/>
  <c r="P947" i="1"/>
  <c r="R947" i="1" s="1"/>
  <c r="S947" i="1" s="1"/>
  <c r="D947" i="1"/>
  <c r="A948" i="1"/>
  <c r="U947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C948" i="1" l="1"/>
  <c r="U948" i="1"/>
  <c r="T948" i="1"/>
  <c r="G947" i="1"/>
  <c r="B947" i="1"/>
  <c r="E947" i="1"/>
  <c r="F947" i="1" s="1"/>
  <c r="P948" i="1"/>
  <c r="R948" i="1" s="1"/>
  <c r="S948" i="1" s="1"/>
  <c r="A949" i="1"/>
  <c r="D948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C949" i="1" l="1"/>
  <c r="G948" i="1"/>
  <c r="T949" i="1"/>
  <c r="B948" i="1"/>
  <c r="E948" i="1"/>
  <c r="F948" i="1" s="1"/>
  <c r="D949" i="1"/>
  <c r="P949" i="1"/>
  <c r="R949" i="1" s="1"/>
  <c r="S949" i="1" s="1"/>
  <c r="A950" i="1"/>
  <c r="U949" i="1"/>
  <c r="L881" i="1"/>
  <c r="M881" i="1" s="1"/>
  <c r="N881" i="1" s="1"/>
  <c r="K882" i="1"/>
  <c r="B23" i="1"/>
  <c r="Q27" i="1"/>
  <c r="B27" i="1" s="1"/>
  <c r="H29" i="1"/>
  <c r="I28" i="1"/>
  <c r="O28" i="1" s="1"/>
  <c r="C950" i="1" l="1"/>
  <c r="G949" i="1"/>
  <c r="B949" i="1"/>
  <c r="E949" i="1"/>
  <c r="F949" i="1" s="1"/>
  <c r="P950" i="1"/>
  <c r="R950" i="1" s="1"/>
  <c r="S950" i="1" s="1"/>
  <c r="A951" i="1"/>
  <c r="D950" i="1"/>
  <c r="T950" i="1"/>
  <c r="U950" i="1"/>
  <c r="L882" i="1"/>
  <c r="M882" i="1" s="1"/>
  <c r="N882" i="1" s="1"/>
  <c r="K883" i="1"/>
  <c r="Q28" i="1"/>
  <c r="H30" i="1"/>
  <c r="I29" i="1"/>
  <c r="O29" i="1" s="1"/>
  <c r="C951" i="1" l="1"/>
  <c r="T951" i="1"/>
  <c r="G950" i="1"/>
  <c r="P951" i="1"/>
  <c r="R951" i="1" s="1"/>
  <c r="S951" i="1" s="1"/>
  <c r="A952" i="1"/>
  <c r="D951" i="1"/>
  <c r="B950" i="1"/>
  <c r="E950" i="1"/>
  <c r="F950" i="1" s="1"/>
  <c r="G951" i="1" s="1"/>
  <c r="U951" i="1"/>
  <c r="L883" i="1"/>
  <c r="M883" i="1" s="1"/>
  <c r="N883" i="1" s="1"/>
  <c r="K884" i="1"/>
  <c r="B28" i="1"/>
  <c r="Q29" i="1"/>
  <c r="B29" i="1" s="1"/>
  <c r="H31" i="1"/>
  <c r="I30" i="1"/>
  <c r="O30" i="1" s="1"/>
  <c r="C952" i="1" l="1"/>
  <c r="U952" i="1"/>
  <c r="E951" i="1"/>
  <c r="F951" i="1" s="1"/>
  <c r="G952" i="1" s="1"/>
  <c r="B951" i="1"/>
  <c r="D952" i="1"/>
  <c r="P952" i="1"/>
  <c r="R952" i="1" s="1"/>
  <c r="S952" i="1" s="1"/>
  <c r="A953" i="1"/>
  <c r="T952" i="1"/>
  <c r="L884" i="1"/>
  <c r="M884" i="1" s="1"/>
  <c r="N884" i="1" s="1"/>
  <c r="K885" i="1"/>
  <c r="Q30" i="1"/>
  <c r="H32" i="1"/>
  <c r="I31" i="1"/>
  <c r="O31" i="1" s="1"/>
  <c r="C953" i="1" l="1"/>
  <c r="E952" i="1"/>
  <c r="F952" i="1" s="1"/>
  <c r="G953" i="1" s="1"/>
  <c r="B952" i="1"/>
  <c r="D953" i="1"/>
  <c r="A954" i="1"/>
  <c r="P953" i="1"/>
  <c r="R953" i="1" s="1"/>
  <c r="S953" i="1" s="1"/>
  <c r="U953" i="1"/>
  <c r="T953" i="1"/>
  <c r="L885" i="1"/>
  <c r="M885" i="1" s="1"/>
  <c r="N885" i="1" s="1"/>
  <c r="K886" i="1"/>
  <c r="B30" i="1"/>
  <c r="Q31" i="1"/>
  <c r="B31" i="1" s="1"/>
  <c r="H33" i="1"/>
  <c r="I32" i="1"/>
  <c r="O32" i="1" s="1"/>
  <c r="C954" i="1" l="1"/>
  <c r="T954" i="1"/>
  <c r="U954" i="1"/>
  <c r="E953" i="1"/>
  <c r="F953" i="1" s="1"/>
  <c r="G954" i="1" s="1"/>
  <c r="B953" i="1"/>
  <c r="A955" i="1"/>
  <c r="P954" i="1"/>
  <c r="R954" i="1" s="1"/>
  <c r="S954" i="1" s="1"/>
  <c r="D954" i="1"/>
  <c r="L886" i="1"/>
  <c r="M886" i="1" s="1"/>
  <c r="N886" i="1" s="1"/>
  <c r="K887" i="1"/>
  <c r="Q32" i="1"/>
  <c r="H34" i="1"/>
  <c r="I33" i="1"/>
  <c r="O33" i="1" s="1"/>
  <c r="C955" i="1" l="1"/>
  <c r="D955" i="1"/>
  <c r="P955" i="1"/>
  <c r="R955" i="1" s="1"/>
  <c r="S955" i="1" s="1"/>
  <c r="A956" i="1"/>
  <c r="E954" i="1"/>
  <c r="F954" i="1" s="1"/>
  <c r="G955" i="1" s="1"/>
  <c r="B954" i="1"/>
  <c r="T955" i="1"/>
  <c r="U955" i="1"/>
  <c r="L887" i="1"/>
  <c r="M887" i="1" s="1"/>
  <c r="N887" i="1" s="1"/>
  <c r="K888" i="1"/>
  <c r="B32" i="1"/>
  <c r="Q33" i="1"/>
  <c r="B33" i="1" s="1"/>
  <c r="H35" i="1"/>
  <c r="I34" i="1"/>
  <c r="O34" i="1" s="1"/>
  <c r="C956" i="1" l="1"/>
  <c r="U956" i="1"/>
  <c r="T956" i="1"/>
  <c r="D956" i="1"/>
  <c r="P956" i="1"/>
  <c r="R956" i="1" s="1"/>
  <c r="S956" i="1" s="1"/>
  <c r="A957" i="1"/>
  <c r="E955" i="1"/>
  <c r="F955" i="1" s="1"/>
  <c r="G956" i="1" s="1"/>
  <c r="B955" i="1"/>
  <c r="L888" i="1"/>
  <c r="M888" i="1" s="1"/>
  <c r="N888" i="1" s="1"/>
  <c r="K889" i="1"/>
  <c r="Q34" i="1"/>
  <c r="H36" i="1"/>
  <c r="I35" i="1"/>
  <c r="O35" i="1" s="1"/>
  <c r="C957" i="1" l="1"/>
  <c r="U957" i="1"/>
  <c r="T957" i="1"/>
  <c r="P957" i="1"/>
  <c r="R957" i="1" s="1"/>
  <c r="S957" i="1" s="1"/>
  <c r="D957" i="1"/>
  <c r="A958" i="1"/>
  <c r="E956" i="1"/>
  <c r="F956" i="1" s="1"/>
  <c r="G957" i="1" s="1"/>
  <c r="B956" i="1"/>
  <c r="L889" i="1"/>
  <c r="M889" i="1" s="1"/>
  <c r="N889" i="1" s="1"/>
  <c r="K890" i="1"/>
  <c r="B34" i="1"/>
  <c r="Q35" i="1"/>
  <c r="B35" i="1" s="1"/>
  <c r="H37" i="1"/>
  <c r="I36" i="1"/>
  <c r="O36" i="1" s="1"/>
  <c r="C958" i="1" l="1"/>
  <c r="T958" i="1"/>
  <c r="A959" i="1"/>
  <c r="D958" i="1"/>
  <c r="P958" i="1"/>
  <c r="R958" i="1" s="1"/>
  <c r="S958" i="1" s="1"/>
  <c r="U958" i="1"/>
  <c r="E957" i="1"/>
  <c r="F957" i="1" s="1"/>
  <c r="G958" i="1" s="1"/>
  <c r="B957" i="1"/>
  <c r="L890" i="1"/>
  <c r="M890" i="1" s="1"/>
  <c r="N890" i="1" s="1"/>
  <c r="K891" i="1"/>
  <c r="Q36" i="1"/>
  <c r="H38" i="1"/>
  <c r="I37" i="1"/>
  <c r="O37" i="1" s="1"/>
  <c r="C959" i="1" l="1"/>
  <c r="A960" i="1"/>
  <c r="D959" i="1"/>
  <c r="P959" i="1"/>
  <c r="R959" i="1" s="1"/>
  <c r="S959" i="1" s="1"/>
  <c r="U959" i="1"/>
  <c r="B958" i="1"/>
  <c r="E958" i="1"/>
  <c r="F958" i="1" s="1"/>
  <c r="G959" i="1" s="1"/>
  <c r="T959" i="1"/>
  <c r="L891" i="1"/>
  <c r="M891" i="1" s="1"/>
  <c r="N891" i="1" s="1"/>
  <c r="K892" i="1"/>
  <c r="B36" i="1"/>
  <c r="Q37" i="1"/>
  <c r="B37" i="1" s="1"/>
  <c r="I38" i="1"/>
  <c r="O38" i="1" s="1"/>
  <c r="H39" i="1"/>
  <c r="C960" i="1" l="1"/>
  <c r="T960" i="1"/>
  <c r="U960" i="1"/>
  <c r="E959" i="1"/>
  <c r="F959" i="1" s="1"/>
  <c r="G960" i="1" s="1"/>
  <c r="B959" i="1"/>
  <c r="P960" i="1"/>
  <c r="R960" i="1" s="1"/>
  <c r="S960" i="1" s="1"/>
  <c r="A961" i="1"/>
  <c r="D960" i="1"/>
  <c r="L892" i="1"/>
  <c r="M892" i="1" s="1"/>
  <c r="N892" i="1" s="1"/>
  <c r="K893" i="1"/>
  <c r="Q38" i="1"/>
  <c r="I39" i="1"/>
  <c r="O39" i="1" s="1"/>
  <c r="H40" i="1"/>
  <c r="C961" i="1" l="1"/>
  <c r="A962" i="1"/>
  <c r="D961" i="1"/>
  <c r="P961" i="1"/>
  <c r="R961" i="1" s="1"/>
  <c r="S961" i="1" s="1"/>
  <c r="C962" i="1" s="1"/>
  <c r="U961" i="1"/>
  <c r="B960" i="1"/>
  <c r="E960" i="1"/>
  <c r="F960" i="1" s="1"/>
  <c r="G961" i="1" s="1"/>
  <c r="T961" i="1"/>
  <c r="L893" i="1"/>
  <c r="M893" i="1" s="1"/>
  <c r="N893" i="1" s="1"/>
  <c r="K894" i="1"/>
  <c r="B38" i="1"/>
  <c r="Q39" i="1"/>
  <c r="B39" i="1" s="1"/>
  <c r="H41" i="1"/>
  <c r="I40" i="1"/>
  <c r="O40" i="1" s="1"/>
  <c r="T962" i="1" l="1"/>
  <c r="U962" i="1"/>
  <c r="E961" i="1"/>
  <c r="F961" i="1" s="1"/>
  <c r="G962" i="1" s="1"/>
  <c r="B961" i="1"/>
  <c r="A963" i="1"/>
  <c r="D962" i="1"/>
  <c r="P962" i="1"/>
  <c r="R962" i="1" s="1"/>
  <c r="S962" i="1" s="1"/>
  <c r="C963" i="1" s="1"/>
  <c r="L894" i="1"/>
  <c r="M894" i="1" s="1"/>
  <c r="N894" i="1" s="1"/>
  <c r="K895" i="1"/>
  <c r="Q40" i="1"/>
  <c r="H42" i="1"/>
  <c r="I41" i="1"/>
  <c r="O41" i="1" s="1"/>
  <c r="B962" i="1" l="1"/>
  <c r="E962" i="1"/>
  <c r="F962" i="1" s="1"/>
  <c r="G963" i="1" s="1"/>
  <c r="U963" i="1"/>
  <c r="A964" i="1"/>
  <c r="D963" i="1"/>
  <c r="P963" i="1"/>
  <c r="R963" i="1" s="1"/>
  <c r="S963" i="1" s="1"/>
  <c r="C964" i="1" s="1"/>
  <c r="T963" i="1"/>
  <c r="L895" i="1"/>
  <c r="M895" i="1" s="1"/>
  <c r="N895" i="1" s="1"/>
  <c r="K896" i="1"/>
  <c r="B40" i="1"/>
  <c r="Q41" i="1"/>
  <c r="B41" i="1" s="1"/>
  <c r="H43" i="1"/>
  <c r="I42" i="1"/>
  <c r="O42" i="1" s="1"/>
  <c r="U964" i="1" l="1"/>
  <c r="T964" i="1"/>
  <c r="B963" i="1"/>
  <c r="E963" i="1"/>
  <c r="F963" i="1" s="1"/>
  <c r="G964" i="1" s="1"/>
  <c r="D964" i="1"/>
  <c r="P964" i="1"/>
  <c r="R964" i="1" s="1"/>
  <c r="S964" i="1" s="1"/>
  <c r="C965" i="1" s="1"/>
  <c r="A965" i="1"/>
  <c r="L896" i="1"/>
  <c r="M896" i="1" s="1"/>
  <c r="N896" i="1" s="1"/>
  <c r="K897" i="1"/>
  <c r="Q42" i="1"/>
  <c r="H44" i="1"/>
  <c r="I43" i="1"/>
  <c r="O43" i="1" s="1"/>
  <c r="P965" i="1" l="1"/>
  <c r="R965" i="1" s="1"/>
  <c r="S965" i="1" s="1"/>
  <c r="C966" i="1" s="1"/>
  <c r="A966" i="1"/>
  <c r="D965" i="1"/>
  <c r="T965" i="1"/>
  <c r="E964" i="1"/>
  <c r="F964" i="1" s="1"/>
  <c r="G965" i="1" s="1"/>
  <c r="B964" i="1"/>
  <c r="U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B965" i="1"/>
  <c r="E965" i="1"/>
  <c r="F965" i="1" s="1"/>
  <c r="G966" i="1" s="1"/>
  <c r="D966" i="1"/>
  <c r="P966" i="1"/>
  <c r="R966" i="1" s="1"/>
  <c r="S966" i="1" s="1"/>
  <c r="C967" i="1" s="1"/>
  <c r="A967" i="1"/>
  <c r="L898" i="1"/>
  <c r="M898" i="1" s="1"/>
  <c r="N898" i="1" s="1"/>
  <c r="K899" i="1"/>
  <c r="Q44" i="1"/>
  <c r="H46" i="1"/>
  <c r="I45" i="1"/>
  <c r="O45" i="1" s="1"/>
  <c r="U967" i="1" l="1"/>
  <c r="D967" i="1"/>
  <c r="P967" i="1"/>
  <c r="R967" i="1" s="1"/>
  <c r="S967" i="1" s="1"/>
  <c r="C968" i="1" s="1"/>
  <c r="A968" i="1"/>
  <c r="B966" i="1"/>
  <c r="E966" i="1"/>
  <c r="F966" i="1" s="1"/>
  <c r="G967" i="1" s="1"/>
  <c r="T967" i="1"/>
  <c r="L899" i="1"/>
  <c r="M899" i="1" s="1"/>
  <c r="N899" i="1" s="1"/>
  <c r="K900" i="1"/>
  <c r="B44" i="1"/>
  <c r="Q45" i="1"/>
  <c r="B45" i="1" s="1"/>
  <c r="H47" i="1"/>
  <c r="I46" i="1"/>
  <c r="O46" i="1" s="1"/>
  <c r="T968" i="1" l="1"/>
  <c r="U968" i="1"/>
  <c r="P968" i="1"/>
  <c r="R968" i="1" s="1"/>
  <c r="S968" i="1" s="1"/>
  <c r="C969" i="1" s="1"/>
  <c r="A969" i="1"/>
  <c r="D968" i="1"/>
  <c r="E967" i="1"/>
  <c r="F967" i="1" s="1"/>
  <c r="G968" i="1" s="1"/>
  <c r="B967" i="1"/>
  <c r="L900" i="1"/>
  <c r="M900" i="1" s="1"/>
  <c r="N900" i="1" s="1"/>
  <c r="K901" i="1"/>
  <c r="Q46" i="1"/>
  <c r="H48" i="1"/>
  <c r="I47" i="1"/>
  <c r="O47" i="1" s="1"/>
  <c r="T969" i="1" l="1"/>
  <c r="U969" i="1"/>
  <c r="D969" i="1"/>
  <c r="P969" i="1"/>
  <c r="R969" i="1" s="1"/>
  <c r="S969" i="1" s="1"/>
  <c r="C970" i="1" s="1"/>
  <c r="A970" i="1"/>
  <c r="B968" i="1"/>
  <c r="E968" i="1"/>
  <c r="F968" i="1" s="1"/>
  <c r="G969" i="1" s="1"/>
  <c r="L901" i="1"/>
  <c r="M901" i="1" s="1"/>
  <c r="N901" i="1" s="1"/>
  <c r="K902" i="1"/>
  <c r="B46" i="1"/>
  <c r="Q47" i="1"/>
  <c r="B47" i="1" s="1"/>
  <c r="I48" i="1"/>
  <c r="O48" i="1" s="1"/>
  <c r="H49" i="1"/>
  <c r="P970" i="1" l="1"/>
  <c r="R970" i="1" s="1"/>
  <c r="S970" i="1" s="1"/>
  <c r="C971" i="1" s="1"/>
  <c r="D970" i="1"/>
  <c r="A971" i="1"/>
  <c r="T970" i="1"/>
  <c r="E969" i="1"/>
  <c r="F969" i="1" s="1"/>
  <c r="G970" i="1" s="1"/>
  <c r="B969" i="1"/>
  <c r="U970" i="1"/>
  <c r="L902" i="1"/>
  <c r="M902" i="1" s="1"/>
  <c r="N902" i="1" s="1"/>
  <c r="K903" i="1"/>
  <c r="Q48" i="1"/>
  <c r="I49" i="1"/>
  <c r="O49" i="1" s="1"/>
  <c r="H50" i="1"/>
  <c r="U971" i="1" l="1"/>
  <c r="T971" i="1"/>
  <c r="D971" i="1"/>
  <c r="P971" i="1"/>
  <c r="R971" i="1" s="1"/>
  <c r="S971" i="1" s="1"/>
  <c r="C972" i="1" s="1"/>
  <c r="A972" i="1"/>
  <c r="B970" i="1"/>
  <c r="E970" i="1"/>
  <c r="F970" i="1" s="1"/>
  <c r="G971" i="1" s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T972" i="1"/>
  <c r="D972" i="1"/>
  <c r="A973" i="1"/>
  <c r="P972" i="1"/>
  <c r="R972" i="1" s="1"/>
  <c r="S972" i="1" s="1"/>
  <c r="C973" i="1" s="1"/>
  <c r="E971" i="1"/>
  <c r="F971" i="1" s="1"/>
  <c r="G972" i="1" s="1"/>
  <c r="B971" i="1"/>
  <c r="L904" i="1"/>
  <c r="M904" i="1" s="1"/>
  <c r="N904" i="1" s="1"/>
  <c r="K905" i="1"/>
  <c r="Q50" i="1"/>
  <c r="H52" i="1"/>
  <c r="I51" i="1"/>
  <c r="O51" i="1" s="1"/>
  <c r="U973" i="1" l="1"/>
  <c r="T973" i="1"/>
  <c r="P973" i="1"/>
  <c r="R973" i="1" s="1"/>
  <c r="S973" i="1" s="1"/>
  <c r="C974" i="1" s="1"/>
  <c r="A974" i="1"/>
  <c r="D973" i="1"/>
  <c r="E972" i="1"/>
  <c r="F972" i="1" s="1"/>
  <c r="G973" i="1" s="1"/>
  <c r="B972" i="1"/>
  <c r="L905" i="1"/>
  <c r="M905" i="1" s="1"/>
  <c r="N905" i="1" s="1"/>
  <c r="K906" i="1"/>
  <c r="B50" i="1"/>
  <c r="Q51" i="1"/>
  <c r="B51" i="1" s="1"/>
  <c r="H53" i="1"/>
  <c r="I52" i="1"/>
  <c r="O52" i="1" s="1"/>
  <c r="D974" i="1" l="1"/>
  <c r="P974" i="1"/>
  <c r="R974" i="1" s="1"/>
  <c r="S974" i="1" s="1"/>
  <c r="C975" i="1" s="1"/>
  <c r="A975" i="1"/>
  <c r="U974" i="1"/>
  <c r="T974" i="1"/>
  <c r="E973" i="1"/>
  <c r="F973" i="1" s="1"/>
  <c r="G974" i="1" s="1"/>
  <c r="B973" i="1"/>
  <c r="L906" i="1"/>
  <c r="M906" i="1" s="1"/>
  <c r="N906" i="1" s="1"/>
  <c r="K907" i="1"/>
  <c r="Q52" i="1"/>
  <c r="H54" i="1"/>
  <c r="I53" i="1"/>
  <c r="O53" i="1" s="1"/>
  <c r="T975" i="1" l="1"/>
  <c r="U975" i="1"/>
  <c r="P975" i="1"/>
  <c r="R975" i="1" s="1"/>
  <c r="S975" i="1" s="1"/>
  <c r="C976" i="1" s="1"/>
  <c r="D975" i="1"/>
  <c r="A976" i="1"/>
  <c r="B974" i="1"/>
  <c r="E974" i="1"/>
  <c r="F974" i="1" s="1"/>
  <c r="G975" i="1" s="1"/>
  <c r="L907" i="1"/>
  <c r="M907" i="1" s="1"/>
  <c r="N907" i="1" s="1"/>
  <c r="K908" i="1"/>
  <c r="B52" i="1"/>
  <c r="Q53" i="1"/>
  <c r="B53" i="1" s="1"/>
  <c r="H55" i="1"/>
  <c r="I54" i="1"/>
  <c r="O54" i="1" s="1"/>
  <c r="T976" i="1" l="1"/>
  <c r="U976" i="1"/>
  <c r="P976" i="1"/>
  <c r="R976" i="1" s="1"/>
  <c r="S976" i="1" s="1"/>
  <c r="C977" i="1" s="1"/>
  <c r="A977" i="1"/>
  <c r="D976" i="1"/>
  <c r="E975" i="1"/>
  <c r="F975" i="1" s="1"/>
  <c r="G976" i="1" s="1"/>
  <c r="B975" i="1"/>
  <c r="L908" i="1"/>
  <c r="M908" i="1" s="1"/>
  <c r="N908" i="1" s="1"/>
  <c r="K909" i="1"/>
  <c r="Q54" i="1"/>
  <c r="I55" i="1"/>
  <c r="O55" i="1" s="1"/>
  <c r="H56" i="1"/>
  <c r="T977" i="1" l="1"/>
  <c r="E976" i="1"/>
  <c r="F976" i="1" s="1"/>
  <c r="G977" i="1" s="1"/>
  <c r="B976" i="1"/>
  <c r="D977" i="1"/>
  <c r="A978" i="1"/>
  <c r="P977" i="1"/>
  <c r="R977" i="1" s="1"/>
  <c r="S977" i="1" s="1"/>
  <c r="C978" i="1" s="1"/>
  <c r="U977" i="1"/>
  <c r="L909" i="1"/>
  <c r="M909" i="1" s="1"/>
  <c r="N909" i="1" s="1"/>
  <c r="K910" i="1"/>
  <c r="B54" i="1"/>
  <c r="Q55" i="1"/>
  <c r="B55" i="1" s="1"/>
  <c r="H57" i="1"/>
  <c r="I56" i="1"/>
  <c r="O56" i="1" s="1"/>
  <c r="T978" i="1" l="1"/>
  <c r="U978" i="1"/>
  <c r="B977" i="1"/>
  <c r="E977" i="1"/>
  <c r="F977" i="1" s="1"/>
  <c r="G978" i="1" s="1"/>
  <c r="A979" i="1"/>
  <c r="D978" i="1"/>
  <c r="P978" i="1"/>
  <c r="R978" i="1" s="1"/>
  <c r="S978" i="1" s="1"/>
  <c r="C979" i="1" s="1"/>
  <c r="L910" i="1"/>
  <c r="M910" i="1" s="1"/>
  <c r="N910" i="1" s="1"/>
  <c r="K911" i="1"/>
  <c r="Q56" i="1"/>
  <c r="H58" i="1"/>
  <c r="I57" i="1"/>
  <c r="O57" i="1" s="1"/>
  <c r="E978" i="1" l="1"/>
  <c r="F978" i="1" s="1"/>
  <c r="G979" i="1" s="1"/>
  <c r="B978" i="1"/>
  <c r="U979" i="1"/>
  <c r="T979" i="1"/>
  <c r="P979" i="1"/>
  <c r="R979" i="1" s="1"/>
  <c r="S979" i="1" s="1"/>
  <c r="C980" i="1" s="1"/>
  <c r="D979" i="1"/>
  <c r="A980" i="1"/>
  <c r="L911" i="1"/>
  <c r="M911" i="1" s="1"/>
  <c r="N911" i="1" s="1"/>
  <c r="K912" i="1"/>
  <c r="B56" i="1"/>
  <c r="Q57" i="1"/>
  <c r="B57" i="1" s="1"/>
  <c r="H59" i="1"/>
  <c r="I58" i="1"/>
  <c r="O58" i="1" s="1"/>
  <c r="B979" i="1" l="1"/>
  <c r="E979" i="1"/>
  <c r="F979" i="1" s="1"/>
  <c r="G980" i="1" s="1"/>
  <c r="U980" i="1"/>
  <c r="T980" i="1"/>
  <c r="D980" i="1"/>
  <c r="P980" i="1"/>
  <c r="R980" i="1" s="1"/>
  <c r="S980" i="1" s="1"/>
  <c r="C981" i="1" s="1"/>
  <c r="A981" i="1"/>
  <c r="L912" i="1"/>
  <c r="M912" i="1" s="1"/>
  <c r="N912" i="1" s="1"/>
  <c r="K913" i="1"/>
  <c r="Q58" i="1"/>
  <c r="I59" i="1"/>
  <c r="O59" i="1" s="1"/>
  <c r="H60" i="1"/>
  <c r="A982" i="1" l="1"/>
  <c r="P981" i="1"/>
  <c r="R981" i="1" s="1"/>
  <c r="S981" i="1" s="1"/>
  <c r="C982" i="1" s="1"/>
  <c r="D981" i="1"/>
  <c r="U981" i="1"/>
  <c r="E980" i="1"/>
  <c r="F980" i="1" s="1"/>
  <c r="G981" i="1" s="1"/>
  <c r="B980" i="1"/>
  <c r="T981" i="1"/>
  <c r="L913" i="1"/>
  <c r="M913" i="1" s="1"/>
  <c r="N913" i="1" s="1"/>
  <c r="K914" i="1"/>
  <c r="B58" i="1"/>
  <c r="Q59" i="1"/>
  <c r="B59" i="1" s="1"/>
  <c r="I60" i="1"/>
  <c r="O60" i="1" s="1"/>
  <c r="H61" i="1"/>
  <c r="T982" i="1" l="1"/>
  <c r="U982" i="1"/>
  <c r="E981" i="1"/>
  <c r="F981" i="1" s="1"/>
  <c r="G982" i="1" s="1"/>
  <c r="B981" i="1"/>
  <c r="D982" i="1"/>
  <c r="A983" i="1"/>
  <c r="P982" i="1"/>
  <c r="R982" i="1" s="1"/>
  <c r="S982" i="1" s="1"/>
  <c r="C983" i="1" s="1"/>
  <c r="L914" i="1"/>
  <c r="M914" i="1" s="1"/>
  <c r="N914" i="1" s="1"/>
  <c r="K915" i="1"/>
  <c r="Q60" i="1"/>
  <c r="H62" i="1"/>
  <c r="I61" i="1"/>
  <c r="O61" i="1" s="1"/>
  <c r="T983" i="1" l="1"/>
  <c r="U983" i="1"/>
  <c r="B982" i="1"/>
  <c r="E982" i="1"/>
  <c r="F982" i="1" s="1"/>
  <c r="G983" i="1" s="1"/>
  <c r="P983" i="1"/>
  <c r="R983" i="1" s="1"/>
  <c r="S983" i="1" s="1"/>
  <c r="C984" i="1" s="1"/>
  <c r="A984" i="1"/>
  <c r="D983" i="1"/>
  <c r="L915" i="1"/>
  <c r="M915" i="1" s="1"/>
  <c r="N915" i="1" s="1"/>
  <c r="K916" i="1"/>
  <c r="B60" i="1"/>
  <c r="Q61" i="1"/>
  <c r="B61" i="1" s="1"/>
  <c r="I62" i="1"/>
  <c r="O62" i="1" s="1"/>
  <c r="H63" i="1"/>
  <c r="D984" i="1" l="1"/>
  <c r="A985" i="1"/>
  <c r="P984" i="1"/>
  <c r="R984" i="1" s="1"/>
  <c r="S984" i="1" s="1"/>
  <c r="C985" i="1" s="1"/>
  <c r="E983" i="1"/>
  <c r="F983" i="1" s="1"/>
  <c r="G984" i="1" s="1"/>
  <c r="B983" i="1"/>
  <c r="T984" i="1"/>
  <c r="U984" i="1"/>
  <c r="L916" i="1"/>
  <c r="M916" i="1" s="1"/>
  <c r="N916" i="1" s="1"/>
  <c r="K917" i="1"/>
  <c r="Q62" i="1"/>
  <c r="I63" i="1"/>
  <c r="O63" i="1" s="1"/>
  <c r="H64" i="1"/>
  <c r="U985" i="1" l="1"/>
  <c r="T985" i="1"/>
  <c r="A986" i="1"/>
  <c r="P985" i="1"/>
  <c r="R985" i="1" s="1"/>
  <c r="S985" i="1" s="1"/>
  <c r="C986" i="1" s="1"/>
  <c r="D985" i="1"/>
  <c r="B984" i="1"/>
  <c r="E984" i="1"/>
  <c r="F984" i="1" s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T986" i="1" l="1"/>
  <c r="B985" i="1"/>
  <c r="E985" i="1"/>
  <c r="F985" i="1" s="1"/>
  <c r="G986" i="1" s="1"/>
  <c r="A987" i="1"/>
  <c r="D986" i="1"/>
  <c r="P986" i="1"/>
  <c r="R986" i="1" s="1"/>
  <c r="S986" i="1" s="1"/>
  <c r="C987" i="1" s="1"/>
  <c r="U986" i="1"/>
  <c r="L918" i="1"/>
  <c r="M918" i="1" s="1"/>
  <c r="N918" i="1" s="1"/>
  <c r="K919" i="1"/>
  <c r="Q64" i="1"/>
  <c r="I65" i="1"/>
  <c r="O65" i="1" s="1"/>
  <c r="H66" i="1"/>
  <c r="U987" i="1" l="1"/>
  <c r="P987" i="1"/>
  <c r="R987" i="1" s="1"/>
  <c r="S987" i="1" s="1"/>
  <c r="C988" i="1" s="1"/>
  <c r="D987" i="1"/>
  <c r="A988" i="1"/>
  <c r="T987" i="1"/>
  <c r="E986" i="1"/>
  <c r="F986" i="1" s="1"/>
  <c r="G987" i="1" s="1"/>
  <c r="B986" i="1"/>
  <c r="L919" i="1"/>
  <c r="M919" i="1" s="1"/>
  <c r="N919" i="1" s="1"/>
  <c r="K920" i="1"/>
  <c r="B64" i="1"/>
  <c r="Q65" i="1"/>
  <c r="B65" i="1" s="1"/>
  <c r="H67" i="1"/>
  <c r="I66" i="1"/>
  <c r="O66" i="1" s="1"/>
  <c r="T988" i="1" l="1"/>
  <c r="E987" i="1"/>
  <c r="F987" i="1" s="1"/>
  <c r="G988" i="1" s="1"/>
  <c r="B987" i="1"/>
  <c r="U988" i="1"/>
  <c r="P988" i="1"/>
  <c r="R988" i="1" s="1"/>
  <c r="S988" i="1" s="1"/>
  <c r="C989" i="1" s="1"/>
  <c r="D988" i="1"/>
  <c r="A989" i="1"/>
  <c r="L920" i="1"/>
  <c r="M920" i="1" s="1"/>
  <c r="N920" i="1" s="1"/>
  <c r="K921" i="1"/>
  <c r="Q66" i="1"/>
  <c r="H68" i="1"/>
  <c r="I67" i="1"/>
  <c r="O67" i="1" s="1"/>
  <c r="E988" i="1" l="1"/>
  <c r="F988" i="1" s="1"/>
  <c r="G989" i="1" s="1"/>
  <c r="B988" i="1"/>
  <c r="A990" i="1"/>
  <c r="P989" i="1"/>
  <c r="R989" i="1" s="1"/>
  <c r="S989" i="1" s="1"/>
  <c r="C990" i="1" s="1"/>
  <c r="D989" i="1"/>
  <c r="U989" i="1"/>
  <c r="T989" i="1"/>
  <c r="L921" i="1"/>
  <c r="M921" i="1" s="1"/>
  <c r="N921" i="1" s="1"/>
  <c r="K922" i="1"/>
  <c r="B66" i="1"/>
  <c r="Q67" i="1"/>
  <c r="B67" i="1" s="1"/>
  <c r="H69" i="1"/>
  <c r="I68" i="1"/>
  <c r="O68" i="1" s="1"/>
  <c r="T990" i="1" l="1"/>
  <c r="U990" i="1"/>
  <c r="D990" i="1"/>
  <c r="A991" i="1"/>
  <c r="P990" i="1"/>
  <c r="R990" i="1" s="1"/>
  <c r="S990" i="1" s="1"/>
  <c r="C991" i="1" s="1"/>
  <c r="B989" i="1"/>
  <c r="E989" i="1"/>
  <c r="F989" i="1" s="1"/>
  <c r="G990" i="1" s="1"/>
  <c r="L922" i="1"/>
  <c r="M922" i="1" s="1"/>
  <c r="N922" i="1" s="1"/>
  <c r="K923" i="1"/>
  <c r="Q68" i="1"/>
  <c r="I69" i="1"/>
  <c r="O69" i="1" s="1"/>
  <c r="H70" i="1"/>
  <c r="T991" i="1" l="1"/>
  <c r="E990" i="1"/>
  <c r="F990" i="1" s="1"/>
  <c r="G991" i="1" s="1"/>
  <c r="B990" i="1"/>
  <c r="U991" i="1"/>
  <c r="P991" i="1"/>
  <c r="R991" i="1" s="1"/>
  <c r="S991" i="1" s="1"/>
  <c r="C992" i="1" s="1"/>
  <c r="D991" i="1"/>
  <c r="A992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P992" i="1"/>
  <c r="R992" i="1" s="1"/>
  <c r="S992" i="1" s="1"/>
  <c r="C993" i="1" s="1"/>
  <c r="E991" i="1"/>
  <c r="F991" i="1" s="1"/>
  <c r="G992" i="1" s="1"/>
  <c r="B991" i="1"/>
  <c r="U992" i="1"/>
  <c r="T992" i="1"/>
  <c r="L924" i="1"/>
  <c r="M924" i="1" s="1"/>
  <c r="N924" i="1" s="1"/>
  <c r="K925" i="1"/>
  <c r="Q70" i="1"/>
  <c r="I71" i="1"/>
  <c r="O71" i="1" s="1"/>
  <c r="H72" i="1"/>
  <c r="T993" i="1" l="1"/>
  <c r="U993" i="1"/>
  <c r="B992" i="1"/>
  <c r="E992" i="1"/>
  <c r="F992" i="1" s="1"/>
  <c r="G993" i="1" s="1"/>
  <c r="A994" i="1"/>
  <c r="D993" i="1"/>
  <c r="P993" i="1"/>
  <c r="R993" i="1" s="1"/>
  <c r="S993" i="1" s="1"/>
  <c r="C994" i="1" s="1"/>
  <c r="L925" i="1"/>
  <c r="M925" i="1" s="1"/>
  <c r="N925" i="1" s="1"/>
  <c r="K926" i="1"/>
  <c r="B70" i="1"/>
  <c r="Q71" i="1"/>
  <c r="B71" i="1" s="1"/>
  <c r="H73" i="1"/>
  <c r="I72" i="1"/>
  <c r="O72" i="1" s="1"/>
  <c r="T994" i="1" l="1"/>
  <c r="E993" i="1"/>
  <c r="F993" i="1" s="1"/>
  <c r="G994" i="1" s="1"/>
  <c r="B993" i="1"/>
  <c r="P994" i="1"/>
  <c r="R994" i="1" s="1"/>
  <c r="S994" i="1" s="1"/>
  <c r="C995" i="1" s="1"/>
  <c r="D994" i="1"/>
  <c r="A995" i="1"/>
  <c r="U994" i="1"/>
  <c r="L926" i="1"/>
  <c r="M926" i="1" s="1"/>
  <c r="N926" i="1" s="1"/>
  <c r="K927" i="1"/>
  <c r="Q72" i="1"/>
  <c r="H74" i="1"/>
  <c r="I73" i="1"/>
  <c r="O73" i="1" s="1"/>
  <c r="U995" i="1" l="1"/>
  <c r="D995" i="1"/>
  <c r="A996" i="1"/>
  <c r="P995" i="1"/>
  <c r="R995" i="1" s="1"/>
  <c r="S995" i="1" s="1"/>
  <c r="C996" i="1" s="1"/>
  <c r="T995" i="1"/>
  <c r="E994" i="1"/>
  <c r="F994" i="1" s="1"/>
  <c r="G995" i="1" s="1"/>
  <c r="B994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U996" i="1"/>
  <c r="A997" i="1"/>
  <c r="D996" i="1"/>
  <c r="P996" i="1"/>
  <c r="R996" i="1" s="1"/>
  <c r="S996" i="1" s="1"/>
  <c r="C997" i="1" s="1"/>
  <c r="E995" i="1"/>
  <c r="F995" i="1" s="1"/>
  <c r="G996" i="1" s="1"/>
  <c r="B995" i="1"/>
  <c r="L928" i="1"/>
  <c r="M928" i="1" s="1"/>
  <c r="N928" i="1" s="1"/>
  <c r="K929" i="1"/>
  <c r="Q74" i="1"/>
  <c r="H76" i="1"/>
  <c r="I75" i="1"/>
  <c r="O75" i="1" s="1"/>
  <c r="T997" i="1" l="1"/>
  <c r="B996" i="1"/>
  <c r="E996" i="1"/>
  <c r="F996" i="1" s="1"/>
  <c r="G997" i="1" s="1"/>
  <c r="U997" i="1"/>
  <c r="P997" i="1"/>
  <c r="R997" i="1" s="1"/>
  <c r="S997" i="1" s="1"/>
  <c r="C998" i="1" s="1"/>
  <c r="D997" i="1"/>
  <c r="A998" i="1"/>
  <c r="L929" i="1"/>
  <c r="M929" i="1" s="1"/>
  <c r="N929" i="1" s="1"/>
  <c r="K930" i="1"/>
  <c r="B74" i="1"/>
  <c r="Q75" i="1"/>
  <c r="B75" i="1" s="1"/>
  <c r="H77" i="1"/>
  <c r="I76" i="1"/>
  <c r="O76" i="1" s="1"/>
  <c r="D998" i="1" l="1"/>
  <c r="P998" i="1"/>
  <c r="R998" i="1" s="1"/>
  <c r="S998" i="1" s="1"/>
  <c r="C999" i="1" s="1"/>
  <c r="A999" i="1"/>
  <c r="T998" i="1"/>
  <c r="B997" i="1"/>
  <c r="E997" i="1"/>
  <c r="F997" i="1" s="1"/>
  <c r="G998" i="1" s="1"/>
  <c r="U998" i="1"/>
  <c r="L930" i="1"/>
  <c r="M930" i="1" s="1"/>
  <c r="N930" i="1" s="1"/>
  <c r="K931" i="1"/>
  <c r="Q76" i="1"/>
  <c r="H78" i="1"/>
  <c r="I77" i="1"/>
  <c r="O77" i="1" s="1"/>
  <c r="U999" i="1" l="1"/>
  <c r="T999" i="1"/>
  <c r="P999" i="1"/>
  <c r="R999" i="1" s="1"/>
  <c r="S999" i="1" s="1"/>
  <c r="C1000" i="1" s="1"/>
  <c r="A1000" i="1"/>
  <c r="D999" i="1"/>
  <c r="E998" i="1"/>
  <c r="F998" i="1" s="1"/>
  <c r="G999" i="1" s="1"/>
  <c r="B998" i="1"/>
  <c r="L931" i="1"/>
  <c r="M931" i="1" s="1"/>
  <c r="N931" i="1" s="1"/>
  <c r="K932" i="1"/>
  <c r="B76" i="1"/>
  <c r="Q77" i="1"/>
  <c r="B77" i="1" s="1"/>
  <c r="H79" i="1"/>
  <c r="I78" i="1"/>
  <c r="O78" i="1" s="1"/>
  <c r="T1000" i="1" l="1"/>
  <c r="D1000" i="1"/>
  <c r="P1000" i="1"/>
  <c r="R1000" i="1" s="1"/>
  <c r="S1000" i="1" s="1"/>
  <c r="C1001" i="1" s="1"/>
  <c r="A1001" i="1"/>
  <c r="U1000" i="1"/>
  <c r="B999" i="1"/>
  <c r="E999" i="1"/>
  <c r="F999" i="1" s="1"/>
  <c r="G1000" i="1" s="1"/>
  <c r="L932" i="1"/>
  <c r="M932" i="1" s="1"/>
  <c r="N932" i="1" s="1"/>
  <c r="K933" i="1"/>
  <c r="Q78" i="1"/>
  <c r="H80" i="1"/>
  <c r="I79" i="1"/>
  <c r="O79" i="1" s="1"/>
  <c r="U1001" i="1" l="1"/>
  <c r="B1000" i="1"/>
  <c r="E1000" i="1"/>
  <c r="F1000" i="1" s="1"/>
  <c r="G1001" i="1" s="1"/>
  <c r="T1001" i="1"/>
  <c r="A1002" i="1"/>
  <c r="P1001" i="1"/>
  <c r="R1001" i="1" s="1"/>
  <c r="S1001" i="1" s="1"/>
  <c r="C1002" i="1" s="1"/>
  <c r="D1001" i="1"/>
  <c r="L933" i="1"/>
  <c r="M933" i="1" s="1"/>
  <c r="N933" i="1" s="1"/>
  <c r="K934" i="1"/>
  <c r="B78" i="1"/>
  <c r="Q79" i="1"/>
  <c r="B79" i="1" s="1"/>
  <c r="H81" i="1"/>
  <c r="I80" i="1"/>
  <c r="O80" i="1" s="1"/>
  <c r="E1001" i="1" l="1"/>
  <c r="F1001" i="1" s="1"/>
  <c r="G1002" i="1" s="1"/>
  <c r="B1001" i="1"/>
  <c r="T1002" i="1"/>
  <c r="P1002" i="1"/>
  <c r="R1002" i="1" s="1"/>
  <c r="S1002" i="1" s="1"/>
  <c r="C1003" i="1" s="1"/>
  <c r="D1002" i="1"/>
  <c r="A1003" i="1"/>
  <c r="U1002" i="1"/>
  <c r="L934" i="1"/>
  <c r="M934" i="1" s="1"/>
  <c r="N934" i="1" s="1"/>
  <c r="K935" i="1"/>
  <c r="Q80" i="1"/>
  <c r="I81" i="1"/>
  <c r="O81" i="1" s="1"/>
  <c r="H82" i="1"/>
  <c r="U1003" i="1" l="1"/>
  <c r="D1003" i="1"/>
  <c r="P1003" i="1"/>
  <c r="R1003" i="1" s="1"/>
  <c r="S1003" i="1" s="1"/>
  <c r="C1004" i="1" s="1"/>
  <c r="A1004" i="1"/>
  <c r="B1002" i="1"/>
  <c r="E1002" i="1"/>
  <c r="F1002" i="1" s="1"/>
  <c r="G1003" i="1" s="1"/>
  <c r="T1003" i="1"/>
  <c r="L935" i="1"/>
  <c r="M935" i="1" s="1"/>
  <c r="N935" i="1" s="1"/>
  <c r="K936" i="1"/>
  <c r="B80" i="1"/>
  <c r="Q81" i="1"/>
  <c r="B81" i="1" s="1"/>
  <c r="I82" i="1"/>
  <c r="O82" i="1" s="1"/>
  <c r="H83" i="1"/>
  <c r="T1004" i="1" l="1"/>
  <c r="U1004" i="1"/>
  <c r="A1005" i="1"/>
  <c r="D1004" i="1"/>
  <c r="P1004" i="1"/>
  <c r="R1004" i="1" s="1"/>
  <c r="S1004" i="1" s="1"/>
  <c r="C1005" i="1" s="1"/>
  <c r="E1003" i="1"/>
  <c r="F1003" i="1" s="1"/>
  <c r="G1004" i="1" s="1"/>
  <c r="B1003" i="1"/>
  <c r="L936" i="1"/>
  <c r="M936" i="1" s="1"/>
  <c r="N936" i="1" s="1"/>
  <c r="K937" i="1"/>
  <c r="Q82" i="1"/>
  <c r="H84" i="1"/>
  <c r="I83" i="1"/>
  <c r="O83" i="1" s="1"/>
  <c r="T1005" i="1" l="1"/>
  <c r="U1005" i="1"/>
  <c r="B1004" i="1"/>
  <c r="E1004" i="1"/>
  <c r="F1004" i="1" s="1"/>
  <c r="G1005" i="1" s="1"/>
  <c r="D1005" i="1"/>
  <c r="P1005" i="1"/>
  <c r="R1005" i="1" s="1"/>
  <c r="S1005" i="1" s="1"/>
  <c r="C1006" i="1" s="1"/>
  <c r="A1006" i="1"/>
  <c r="L937" i="1"/>
  <c r="M937" i="1" s="1"/>
  <c r="N937" i="1" s="1"/>
  <c r="K938" i="1"/>
  <c r="B82" i="1"/>
  <c r="Q83" i="1"/>
  <c r="B83" i="1" s="1"/>
  <c r="H85" i="1"/>
  <c r="I84" i="1"/>
  <c r="O84" i="1" s="1"/>
  <c r="T1006" i="1" l="1"/>
  <c r="U1006" i="1"/>
  <c r="D1006" i="1"/>
  <c r="A1007" i="1"/>
  <c r="P1006" i="1"/>
  <c r="R1006" i="1" s="1"/>
  <c r="S1006" i="1" s="1"/>
  <c r="C1007" i="1" s="1"/>
  <c r="B1005" i="1"/>
  <c r="E1005" i="1"/>
  <c r="F1005" i="1" s="1"/>
  <c r="G1006" i="1" s="1"/>
  <c r="L938" i="1"/>
  <c r="M938" i="1" s="1"/>
  <c r="N938" i="1" s="1"/>
  <c r="K939" i="1"/>
  <c r="Q84" i="1"/>
  <c r="I85" i="1"/>
  <c r="O85" i="1" s="1"/>
  <c r="H86" i="1"/>
  <c r="P1007" i="1" l="1"/>
  <c r="R1007" i="1" s="1"/>
  <c r="S1007" i="1" s="1"/>
  <c r="C1008" i="1" s="1"/>
  <c r="A1008" i="1"/>
  <c r="D1007" i="1"/>
  <c r="U1007" i="1"/>
  <c r="E1006" i="1"/>
  <c r="F1006" i="1" s="1"/>
  <c r="G1007" i="1" s="1"/>
  <c r="B1006" i="1"/>
  <c r="T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T1008" i="1" l="1"/>
  <c r="U1008" i="1"/>
  <c r="E1007" i="1"/>
  <c r="F1007" i="1" s="1"/>
  <c r="G1008" i="1" s="1"/>
  <c r="B1007" i="1"/>
  <c r="P1008" i="1"/>
  <c r="R1008" i="1" s="1"/>
  <c r="S1008" i="1" s="1"/>
  <c r="C1009" i="1" s="1"/>
  <c r="D1008" i="1"/>
  <c r="A1009" i="1"/>
  <c r="K942" i="1"/>
  <c r="L941" i="1"/>
  <c r="L940" i="1"/>
  <c r="M940" i="1" s="1"/>
  <c r="N940" i="1" s="1"/>
  <c r="Q86" i="1"/>
  <c r="H88" i="1"/>
  <c r="I87" i="1"/>
  <c r="O87" i="1" s="1"/>
  <c r="U1009" i="1" l="1"/>
  <c r="T1009" i="1"/>
  <c r="E1008" i="1"/>
  <c r="F1008" i="1" s="1"/>
  <c r="G1009" i="1" s="1"/>
  <c r="B1008" i="1"/>
  <c r="A1010" i="1"/>
  <c r="P1009" i="1"/>
  <c r="R1009" i="1" s="1"/>
  <c r="S1009" i="1" s="1"/>
  <c r="C1010" i="1" s="1"/>
  <c r="D1009" i="1"/>
  <c r="M941" i="1"/>
  <c r="N941" i="1" s="1"/>
  <c r="L942" i="1"/>
  <c r="M942" i="1" s="1"/>
  <c r="N942" i="1" s="1"/>
  <c r="K943" i="1"/>
  <c r="B86" i="1"/>
  <c r="Q87" i="1"/>
  <c r="B87" i="1" s="1"/>
  <c r="I88" i="1"/>
  <c r="O88" i="1" s="1"/>
  <c r="H89" i="1"/>
  <c r="E1009" i="1" l="1"/>
  <c r="F1009" i="1" s="1"/>
  <c r="G1010" i="1" s="1"/>
  <c r="B1009" i="1"/>
  <c r="P1010" i="1"/>
  <c r="R1010" i="1" s="1"/>
  <c r="S1010" i="1" s="1"/>
  <c r="C1011" i="1" s="1"/>
  <c r="D1010" i="1"/>
  <c r="A1011" i="1"/>
  <c r="T1010" i="1"/>
  <c r="U1010" i="1"/>
  <c r="L943" i="1"/>
  <c r="M943" i="1" s="1"/>
  <c r="N943" i="1" s="1"/>
  <c r="K944" i="1"/>
  <c r="Q88" i="1"/>
  <c r="H90" i="1"/>
  <c r="I89" i="1"/>
  <c r="O89" i="1" s="1"/>
  <c r="T1011" i="1" l="1"/>
  <c r="U1011" i="1"/>
  <c r="D1011" i="1"/>
  <c r="A1012" i="1"/>
  <c r="P1011" i="1"/>
  <c r="R1011" i="1" s="1"/>
  <c r="S1011" i="1" s="1"/>
  <c r="C1012" i="1" s="1"/>
  <c r="E1010" i="1"/>
  <c r="F1010" i="1" s="1"/>
  <c r="G1011" i="1" s="1"/>
  <c r="B1010" i="1"/>
  <c r="L944" i="1"/>
  <c r="M944" i="1" s="1"/>
  <c r="N944" i="1" s="1"/>
  <c r="K945" i="1"/>
  <c r="B88" i="1"/>
  <c r="Q89" i="1"/>
  <c r="B89" i="1" s="1"/>
  <c r="I90" i="1"/>
  <c r="O90" i="1" s="1"/>
  <c r="H91" i="1"/>
  <c r="T1012" i="1" l="1"/>
  <c r="U1012" i="1"/>
  <c r="A1013" i="1"/>
  <c r="D1012" i="1"/>
  <c r="P1012" i="1"/>
  <c r="R1012" i="1" s="1"/>
  <c r="S1012" i="1" s="1"/>
  <c r="C1013" i="1" s="1"/>
  <c r="B1011" i="1"/>
  <c r="E1011" i="1"/>
  <c r="F1011" i="1" s="1"/>
  <c r="G1012" i="1" s="1"/>
  <c r="L945" i="1"/>
  <c r="M945" i="1" s="1"/>
  <c r="N945" i="1" s="1"/>
  <c r="K946" i="1"/>
  <c r="Q90" i="1"/>
  <c r="H92" i="1"/>
  <c r="I91" i="1"/>
  <c r="O91" i="1" s="1"/>
  <c r="E1012" i="1" l="1"/>
  <c r="F1012" i="1" s="1"/>
  <c r="G1013" i="1" s="1"/>
  <c r="B1012" i="1"/>
  <c r="U1013" i="1"/>
  <c r="P1013" i="1"/>
  <c r="R1013" i="1" s="1"/>
  <c r="S1013" i="1" s="1"/>
  <c r="C1014" i="1" s="1"/>
  <c r="D1013" i="1"/>
  <c r="A1014" i="1"/>
  <c r="T1013" i="1"/>
  <c r="L946" i="1"/>
  <c r="M946" i="1" s="1"/>
  <c r="N946" i="1" s="1"/>
  <c r="K947" i="1"/>
  <c r="B90" i="1"/>
  <c r="Q91" i="1"/>
  <c r="B91" i="1" s="1"/>
  <c r="H93" i="1"/>
  <c r="I92" i="1"/>
  <c r="O92" i="1" s="1"/>
  <c r="T1014" i="1" l="1"/>
  <c r="D1014" i="1"/>
  <c r="P1014" i="1"/>
  <c r="R1014" i="1" s="1"/>
  <c r="S1014" i="1" s="1"/>
  <c r="C1015" i="1" s="1"/>
  <c r="A1015" i="1"/>
  <c r="B1013" i="1"/>
  <c r="E1013" i="1"/>
  <c r="F1013" i="1" s="1"/>
  <c r="G1014" i="1" s="1"/>
  <c r="U1014" i="1"/>
  <c r="L947" i="1"/>
  <c r="M947" i="1" s="1"/>
  <c r="N947" i="1" s="1"/>
  <c r="K948" i="1"/>
  <c r="Q92" i="1"/>
  <c r="H94" i="1"/>
  <c r="I93" i="1"/>
  <c r="O93" i="1" s="1"/>
  <c r="T1015" i="1" l="1"/>
  <c r="U1015" i="1"/>
  <c r="P1015" i="1"/>
  <c r="R1015" i="1" s="1"/>
  <c r="S1015" i="1" s="1"/>
  <c r="C1016" i="1" s="1"/>
  <c r="D1015" i="1"/>
  <c r="A1016" i="1"/>
  <c r="E1014" i="1"/>
  <c r="F1014" i="1" s="1"/>
  <c r="G1015" i="1" s="1"/>
  <c r="B1014" i="1"/>
  <c r="L948" i="1"/>
  <c r="M948" i="1" s="1"/>
  <c r="N948" i="1" s="1"/>
  <c r="K949" i="1"/>
  <c r="B92" i="1"/>
  <c r="Q93" i="1"/>
  <c r="B93" i="1" s="1"/>
  <c r="H95" i="1"/>
  <c r="I94" i="1"/>
  <c r="O94" i="1" s="1"/>
  <c r="T1016" i="1" l="1"/>
  <c r="B1015" i="1"/>
  <c r="E1015" i="1"/>
  <c r="F1015" i="1" s="1"/>
  <c r="G1016" i="1" s="1"/>
  <c r="U1016" i="1"/>
  <c r="A1017" i="1"/>
  <c r="D1016" i="1"/>
  <c r="P1016" i="1"/>
  <c r="R1016" i="1" s="1"/>
  <c r="S1016" i="1" s="1"/>
  <c r="C1017" i="1" s="1"/>
  <c r="L949" i="1"/>
  <c r="M949" i="1" s="1"/>
  <c r="N949" i="1" s="1"/>
  <c r="K950" i="1"/>
  <c r="Q94" i="1"/>
  <c r="H96" i="1"/>
  <c r="I95" i="1"/>
  <c r="O95" i="1" s="1"/>
  <c r="D1017" i="1" l="1"/>
  <c r="A1018" i="1"/>
  <c r="P1017" i="1"/>
  <c r="R1017" i="1" s="1"/>
  <c r="S1017" i="1" s="1"/>
  <c r="C1018" i="1" s="1"/>
  <c r="T1017" i="1"/>
  <c r="E1016" i="1"/>
  <c r="F1016" i="1" s="1"/>
  <c r="G1017" i="1" s="1"/>
  <c r="B1016" i="1"/>
  <c r="U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T1018" i="1"/>
  <c r="D1018" i="1"/>
  <c r="P1018" i="1"/>
  <c r="R1018" i="1" s="1"/>
  <c r="S1018" i="1" s="1"/>
  <c r="C1019" i="1" s="1"/>
  <c r="A1019" i="1"/>
  <c r="E1017" i="1"/>
  <c r="F1017" i="1" s="1"/>
  <c r="G1018" i="1" s="1"/>
  <c r="B1017" i="1"/>
  <c r="L951" i="1"/>
  <c r="M951" i="1" s="1"/>
  <c r="N951" i="1" s="1"/>
  <c r="K952" i="1"/>
  <c r="Q96" i="1"/>
  <c r="H98" i="1"/>
  <c r="I97" i="1"/>
  <c r="O97" i="1" s="1"/>
  <c r="U1019" i="1" l="1"/>
  <c r="T1019" i="1"/>
  <c r="A1020" i="1"/>
  <c r="D1019" i="1"/>
  <c r="P1019" i="1"/>
  <c r="R1019" i="1" s="1"/>
  <c r="S1019" i="1" s="1"/>
  <c r="C1020" i="1" s="1"/>
  <c r="E1018" i="1"/>
  <c r="F1018" i="1" s="1"/>
  <c r="G1019" i="1" s="1"/>
  <c r="B1018" i="1"/>
  <c r="L952" i="1"/>
  <c r="M952" i="1" s="1"/>
  <c r="N952" i="1" s="1"/>
  <c r="K953" i="1"/>
  <c r="B96" i="1"/>
  <c r="Q97" i="1"/>
  <c r="B97" i="1" s="1"/>
  <c r="H99" i="1"/>
  <c r="I98" i="1"/>
  <c r="O98" i="1" s="1"/>
  <c r="T1020" i="1" l="1"/>
  <c r="B1019" i="1"/>
  <c r="E1019" i="1"/>
  <c r="F1019" i="1" s="1"/>
  <c r="G1020" i="1" s="1"/>
  <c r="U1020" i="1"/>
  <c r="A1021" i="1"/>
  <c r="D1020" i="1"/>
  <c r="P1020" i="1"/>
  <c r="R1020" i="1" s="1"/>
  <c r="S1020" i="1" s="1"/>
  <c r="C1021" i="1" s="1"/>
  <c r="L953" i="1"/>
  <c r="M953" i="1" s="1"/>
  <c r="N953" i="1" s="1"/>
  <c r="K954" i="1"/>
  <c r="Q98" i="1"/>
  <c r="H100" i="1"/>
  <c r="I99" i="1"/>
  <c r="O99" i="1" s="1"/>
  <c r="B1020" i="1" l="1"/>
  <c r="E1020" i="1"/>
  <c r="F1020" i="1" s="1"/>
  <c r="G1021" i="1" s="1"/>
  <c r="T1021" i="1"/>
  <c r="P1021" i="1"/>
  <c r="R1021" i="1" s="1"/>
  <c r="S1021" i="1" s="1"/>
  <c r="C1022" i="1" s="1"/>
  <c r="A1022" i="1"/>
  <c r="D1021" i="1"/>
  <c r="U1021" i="1"/>
  <c r="L954" i="1"/>
  <c r="M954" i="1" s="1"/>
  <c r="N954" i="1" s="1"/>
  <c r="K955" i="1"/>
  <c r="B98" i="1"/>
  <c r="Q99" i="1"/>
  <c r="B99" i="1" s="1"/>
  <c r="H101" i="1"/>
  <c r="I100" i="1"/>
  <c r="O100" i="1" s="1"/>
  <c r="U1022" i="1" l="1"/>
  <c r="B1021" i="1"/>
  <c r="E1021" i="1"/>
  <c r="F1021" i="1" s="1"/>
  <c r="G1022" i="1" s="1"/>
  <c r="T1022" i="1"/>
  <c r="P1022" i="1"/>
  <c r="R1022" i="1" s="1"/>
  <c r="S1022" i="1" s="1"/>
  <c r="C1023" i="1" s="1"/>
  <c r="D1022" i="1"/>
  <c r="A1023" i="1"/>
  <c r="L955" i="1"/>
  <c r="M955" i="1" s="1"/>
  <c r="N955" i="1" s="1"/>
  <c r="K956" i="1"/>
  <c r="Q100" i="1"/>
  <c r="H102" i="1"/>
  <c r="I101" i="1"/>
  <c r="O101" i="1" s="1"/>
  <c r="A1024" i="1" l="1"/>
  <c r="D1023" i="1"/>
  <c r="P1023" i="1"/>
  <c r="R1023" i="1" s="1"/>
  <c r="S1023" i="1" s="1"/>
  <c r="C1024" i="1" s="1"/>
  <c r="U1023" i="1"/>
  <c r="E1022" i="1"/>
  <c r="F1022" i="1" s="1"/>
  <c r="G1023" i="1" s="1"/>
  <c r="B1022" i="1"/>
  <c r="T1023" i="1"/>
  <c r="L956" i="1"/>
  <c r="M956" i="1" s="1"/>
  <c r="N956" i="1" s="1"/>
  <c r="K957" i="1"/>
  <c r="B100" i="1"/>
  <c r="Q101" i="1"/>
  <c r="B101" i="1" s="1"/>
  <c r="I102" i="1"/>
  <c r="O102" i="1" s="1"/>
  <c r="H103" i="1"/>
  <c r="T1024" i="1" l="1"/>
  <c r="E1023" i="1"/>
  <c r="F1023" i="1" s="1"/>
  <c r="G1024" i="1" s="1"/>
  <c r="B1023" i="1"/>
  <c r="D1024" i="1"/>
  <c r="A1025" i="1"/>
  <c r="P1024" i="1"/>
  <c r="R1024" i="1" s="1"/>
  <c r="S1024" i="1" s="1"/>
  <c r="C1025" i="1" s="1"/>
  <c r="U1024" i="1"/>
  <c r="L957" i="1"/>
  <c r="M957" i="1" s="1"/>
  <c r="N957" i="1" s="1"/>
  <c r="K958" i="1"/>
  <c r="Q102" i="1"/>
  <c r="H104" i="1"/>
  <c r="I103" i="1"/>
  <c r="O103" i="1" s="1"/>
  <c r="U1025" i="1" l="1"/>
  <c r="P1025" i="1"/>
  <c r="R1025" i="1" s="1"/>
  <c r="S1025" i="1" s="1"/>
  <c r="C1026" i="1" s="1"/>
  <c r="D1025" i="1"/>
  <c r="A1026" i="1"/>
  <c r="B1024" i="1"/>
  <c r="E1024" i="1"/>
  <c r="F1024" i="1" s="1"/>
  <c r="G1025" i="1" s="1"/>
  <c r="T1025" i="1"/>
  <c r="L958" i="1"/>
  <c r="M958" i="1" s="1"/>
  <c r="N958" i="1" s="1"/>
  <c r="K959" i="1"/>
  <c r="B102" i="1"/>
  <c r="Q103" i="1"/>
  <c r="B103" i="1" s="1"/>
  <c r="H105" i="1"/>
  <c r="I104" i="1"/>
  <c r="O104" i="1" s="1"/>
  <c r="T1026" i="1" l="1"/>
  <c r="E1025" i="1"/>
  <c r="F1025" i="1" s="1"/>
  <c r="G1026" i="1" s="1"/>
  <c r="B1025" i="1"/>
  <c r="U1026" i="1"/>
  <c r="D1026" i="1"/>
  <c r="A1027" i="1"/>
  <c r="P1026" i="1"/>
  <c r="R1026" i="1" s="1"/>
  <c r="S1026" i="1" s="1"/>
  <c r="C1027" i="1" s="1"/>
  <c r="L959" i="1"/>
  <c r="M959" i="1" s="1"/>
  <c r="N959" i="1" s="1"/>
  <c r="K960" i="1"/>
  <c r="Q104" i="1"/>
  <c r="H106" i="1"/>
  <c r="I105" i="1"/>
  <c r="O105" i="1" s="1"/>
  <c r="D1027" i="1" l="1"/>
  <c r="A1028" i="1"/>
  <c r="P1027" i="1"/>
  <c r="R1027" i="1" s="1"/>
  <c r="S1027" i="1" s="1"/>
  <c r="C1028" i="1" s="1"/>
  <c r="E1026" i="1"/>
  <c r="F1026" i="1" s="1"/>
  <c r="G1027" i="1" s="1"/>
  <c r="B1026" i="1"/>
  <c r="U1027" i="1"/>
  <c r="T1027" i="1"/>
  <c r="L960" i="1"/>
  <c r="M960" i="1" s="1"/>
  <c r="N960" i="1" s="1"/>
  <c r="K961" i="1"/>
  <c r="B104" i="1"/>
  <c r="Q105" i="1"/>
  <c r="B105" i="1" s="1"/>
  <c r="H107" i="1"/>
  <c r="I106" i="1"/>
  <c r="O106" i="1" s="1"/>
  <c r="T1028" i="1" l="1"/>
  <c r="U1028" i="1"/>
  <c r="P1028" i="1"/>
  <c r="R1028" i="1" s="1"/>
  <c r="S1028" i="1" s="1"/>
  <c r="C1029" i="1" s="1"/>
  <c r="D1028" i="1"/>
  <c r="A1029" i="1"/>
  <c r="B1027" i="1"/>
  <c r="E1027" i="1"/>
  <c r="F1027" i="1" s="1"/>
  <c r="G1028" i="1" s="1"/>
  <c r="L961" i="1"/>
  <c r="M961" i="1" s="1"/>
  <c r="N961" i="1" s="1"/>
  <c r="K962" i="1"/>
  <c r="Q106" i="1"/>
  <c r="H108" i="1"/>
  <c r="I107" i="1"/>
  <c r="O107" i="1" s="1"/>
  <c r="A1030" i="1" l="1"/>
  <c r="P1029" i="1"/>
  <c r="R1029" i="1" s="1"/>
  <c r="S1029" i="1" s="1"/>
  <c r="C1030" i="1" s="1"/>
  <c r="D1029" i="1"/>
  <c r="T1029" i="1"/>
  <c r="E1028" i="1"/>
  <c r="F1028" i="1" s="1"/>
  <c r="G1029" i="1" s="1"/>
  <c r="B1028" i="1"/>
  <c r="U1029" i="1"/>
  <c r="L962" i="1"/>
  <c r="M962" i="1" s="1"/>
  <c r="N962" i="1" s="1"/>
  <c r="K963" i="1"/>
  <c r="B106" i="1"/>
  <c r="Q107" i="1"/>
  <c r="B107" i="1" s="1"/>
  <c r="H109" i="1"/>
  <c r="I108" i="1"/>
  <c r="O108" i="1" s="1"/>
  <c r="U1030" i="1" l="1"/>
  <c r="T1030" i="1"/>
  <c r="B1029" i="1"/>
  <c r="E1029" i="1"/>
  <c r="F1029" i="1" s="1"/>
  <c r="G1030" i="1" s="1"/>
  <c r="P1030" i="1"/>
  <c r="R1030" i="1" s="1"/>
  <c r="S1030" i="1" s="1"/>
  <c r="C1031" i="1" s="1"/>
  <c r="D1030" i="1"/>
  <c r="A1031" i="1"/>
  <c r="L963" i="1"/>
  <c r="M963" i="1" s="1"/>
  <c r="N963" i="1" s="1"/>
  <c r="K964" i="1"/>
  <c r="Q108" i="1"/>
  <c r="H110" i="1"/>
  <c r="I109" i="1"/>
  <c r="O109" i="1" s="1"/>
  <c r="T1031" i="1" l="1"/>
  <c r="A1032" i="1"/>
  <c r="P1031" i="1"/>
  <c r="R1031" i="1" s="1"/>
  <c r="S1031" i="1" s="1"/>
  <c r="C1032" i="1" s="1"/>
  <c r="D1031" i="1"/>
  <c r="U1031" i="1"/>
  <c r="B1030" i="1"/>
  <c r="E1030" i="1"/>
  <c r="F1030" i="1" s="1"/>
  <c r="G1031" i="1" s="1"/>
  <c r="L964" i="1"/>
  <c r="M964" i="1" s="1"/>
  <c r="N964" i="1" s="1"/>
  <c r="K965" i="1"/>
  <c r="B108" i="1"/>
  <c r="Q109" i="1"/>
  <c r="B109" i="1" s="1"/>
  <c r="H111" i="1"/>
  <c r="I110" i="1"/>
  <c r="O110" i="1" s="1"/>
  <c r="U1032" i="1" l="1"/>
  <c r="T1032" i="1"/>
  <c r="E1031" i="1"/>
  <c r="F1031" i="1" s="1"/>
  <c r="G1032" i="1" s="1"/>
  <c r="B1031" i="1"/>
  <c r="A1033" i="1"/>
  <c r="D1032" i="1"/>
  <c r="P1032" i="1"/>
  <c r="R1032" i="1" s="1"/>
  <c r="S1032" i="1" s="1"/>
  <c r="C1033" i="1" s="1"/>
  <c r="L965" i="1"/>
  <c r="M965" i="1" s="1"/>
  <c r="N965" i="1" s="1"/>
  <c r="K966" i="1"/>
  <c r="Q110" i="1"/>
  <c r="H112" i="1"/>
  <c r="I111" i="1"/>
  <c r="O111" i="1" s="1"/>
  <c r="P1033" i="1" l="1"/>
  <c r="R1033" i="1" s="1"/>
  <c r="S1033" i="1" s="1"/>
  <c r="C1034" i="1" s="1"/>
  <c r="D1033" i="1"/>
  <c r="A1034" i="1"/>
  <c r="T1033" i="1"/>
  <c r="U1033" i="1"/>
  <c r="B1032" i="1"/>
  <c r="E1032" i="1"/>
  <c r="F1032" i="1" s="1"/>
  <c r="G1033" i="1" s="1"/>
  <c r="L966" i="1"/>
  <c r="M966" i="1" s="1"/>
  <c r="N966" i="1" s="1"/>
  <c r="K967" i="1"/>
  <c r="B110" i="1"/>
  <c r="Q111" i="1"/>
  <c r="B111" i="1" s="1"/>
  <c r="I112" i="1"/>
  <c r="O112" i="1" s="1"/>
  <c r="H113" i="1"/>
  <c r="U1034" i="1" l="1"/>
  <c r="T1034" i="1"/>
  <c r="A1035" i="1"/>
  <c r="D1034" i="1"/>
  <c r="P1034" i="1"/>
  <c r="R1034" i="1" s="1"/>
  <c r="S1034" i="1" s="1"/>
  <c r="C1035" i="1" s="1"/>
  <c r="E1033" i="1"/>
  <c r="F1033" i="1" s="1"/>
  <c r="G1034" i="1" s="1"/>
  <c r="B1033" i="1"/>
  <c r="L967" i="1"/>
  <c r="M967" i="1" s="1"/>
  <c r="N967" i="1" s="1"/>
  <c r="K968" i="1"/>
  <c r="Q112" i="1"/>
  <c r="H114" i="1"/>
  <c r="I113" i="1"/>
  <c r="O113" i="1" s="1"/>
  <c r="P1035" i="1" l="1"/>
  <c r="R1035" i="1" s="1"/>
  <c r="S1035" i="1" s="1"/>
  <c r="D1035" i="1"/>
  <c r="U1035" i="1"/>
  <c r="T1035" i="1"/>
  <c r="E1034" i="1"/>
  <c r="F1034" i="1" s="1"/>
  <c r="G1035" i="1" s="1"/>
  <c r="B1034" i="1"/>
  <c r="L968" i="1"/>
  <c r="M968" i="1" s="1"/>
  <c r="N968" i="1" s="1"/>
  <c r="K969" i="1"/>
  <c r="B112" i="1"/>
  <c r="Q113" i="1"/>
  <c r="B113" i="1" s="1"/>
  <c r="I114" i="1"/>
  <c r="O114" i="1" s="1"/>
  <c r="H115" i="1"/>
  <c r="E1035" i="1" l="1"/>
  <c r="F1035" i="1" s="1"/>
  <c r="B1035" i="1"/>
  <c r="L969" i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K1034" i="1"/>
  <c r="Q178" i="1"/>
  <c r="H180" i="1"/>
  <c r="I179" i="1"/>
  <c r="O179" i="1" s="1"/>
  <c r="L1034" i="1" l="1"/>
  <c r="M1034" i="1" s="1"/>
  <c r="N1034" i="1" s="1"/>
  <c r="K1035" i="1"/>
  <c r="L1035" i="1" s="1"/>
  <c r="B178" i="1"/>
  <c r="Q179" i="1"/>
  <c r="B179" i="1" s="1"/>
  <c r="H181" i="1"/>
  <c r="I180" i="1"/>
  <c r="O180" i="1" s="1"/>
  <c r="M1035" i="1" l="1"/>
  <c r="N1035" i="1" s="1"/>
  <c r="Q180" i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B257" i="1" s="1"/>
  <c r="H258" i="1"/>
  <c r="H259" i="1" l="1"/>
  <c r="I258" i="1"/>
  <c r="O258" i="1" s="1"/>
  <c r="Q258" i="1" s="1"/>
  <c r="B258" i="1" s="1"/>
  <c r="I259" i="1" l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B509" i="1" s="1"/>
  <c r="H510" i="1"/>
  <c r="H511" i="1" l="1"/>
  <c r="I510" i="1"/>
  <c r="O510" i="1" s="1"/>
  <c r="Q510" i="1" s="1"/>
  <c r="B510" i="1" s="1"/>
  <c r="H512" i="1" l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B761" i="1" s="1"/>
  <c r="H762" i="1"/>
  <c r="H763" i="1" l="1"/>
  <c r="I762" i="1"/>
  <c r="O762" i="1" s="1"/>
  <c r="Q762" i="1" s="1"/>
  <c r="B762" i="1" s="1"/>
  <c r="H764" i="1" l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H864" i="1"/>
  <c r="H865" i="1" l="1"/>
  <c r="I864" i="1"/>
  <c r="O864" i="1" s="1"/>
  <c r="Q864" i="1" s="1"/>
  <c r="H866" i="1" l="1"/>
  <c r="I865" i="1"/>
  <c r="O865" i="1" s="1"/>
  <c r="Q865" i="1" s="1"/>
  <c r="I866" i="1" l="1"/>
  <c r="O866" i="1" s="1"/>
  <c r="Q866" i="1" s="1"/>
  <c r="H867" i="1"/>
  <c r="H868" i="1" l="1"/>
  <c r="I867" i="1"/>
  <c r="O867" i="1" s="1"/>
  <c r="Q867" i="1" s="1"/>
  <c r="I868" i="1" l="1"/>
  <c r="O868" i="1" s="1"/>
  <c r="Q868" i="1" s="1"/>
  <c r="H869" i="1"/>
  <c r="H870" i="1" s="1"/>
  <c r="H871" i="1" l="1"/>
  <c r="I870" i="1"/>
  <c r="O870" i="1" s="1"/>
  <c r="Q870" i="1" s="1"/>
  <c r="I869" i="1"/>
  <c r="O869" i="1" s="1"/>
  <c r="Q869" i="1" s="1"/>
  <c r="H872" i="1" l="1"/>
  <c r="I871" i="1"/>
  <c r="O871" i="1" s="1"/>
  <c r="Q871" i="1" s="1"/>
  <c r="H873" i="1" l="1"/>
  <c r="I872" i="1"/>
  <c r="O872" i="1" s="1"/>
  <c r="Q872" i="1" s="1"/>
  <c r="H874" i="1" l="1"/>
  <c r="I873" i="1"/>
  <c r="O873" i="1" s="1"/>
  <c r="Q873" i="1" s="1"/>
  <c r="H875" i="1" l="1"/>
  <c r="I874" i="1"/>
  <c r="O874" i="1" s="1"/>
  <c r="Q874" i="1" s="1"/>
  <c r="H876" i="1" l="1"/>
  <c r="I875" i="1"/>
  <c r="O875" i="1" s="1"/>
  <c r="Q875" i="1" s="1"/>
  <c r="H877" i="1" l="1"/>
  <c r="I876" i="1"/>
  <c r="O876" i="1" s="1"/>
  <c r="Q876" i="1" s="1"/>
  <c r="H878" i="1" l="1"/>
  <c r="I877" i="1"/>
  <c r="O877" i="1" s="1"/>
  <c r="Q877" i="1" s="1"/>
  <c r="H879" i="1" l="1"/>
  <c r="I878" i="1"/>
  <c r="O878" i="1" s="1"/>
  <c r="Q878" i="1" s="1"/>
  <c r="H880" i="1" l="1"/>
  <c r="I879" i="1"/>
  <c r="O879" i="1" s="1"/>
  <c r="Q879" i="1" s="1"/>
  <c r="H881" i="1" l="1"/>
  <c r="I880" i="1"/>
  <c r="O880" i="1" s="1"/>
  <c r="Q880" i="1" s="1"/>
  <c r="H882" i="1" l="1"/>
  <c r="I881" i="1"/>
  <c r="O881" i="1" s="1"/>
  <c r="Q881" i="1" s="1"/>
  <c r="H883" i="1" l="1"/>
  <c r="I882" i="1"/>
  <c r="O882" i="1" s="1"/>
  <c r="Q882" i="1" s="1"/>
  <c r="H884" i="1" l="1"/>
  <c r="I883" i="1"/>
  <c r="O883" i="1" s="1"/>
  <c r="Q883" i="1" s="1"/>
  <c r="H885" i="1" l="1"/>
  <c r="I884" i="1"/>
  <c r="O884" i="1" s="1"/>
  <c r="Q884" i="1" s="1"/>
  <c r="H886" i="1" l="1"/>
  <c r="I885" i="1"/>
  <c r="O885" i="1" s="1"/>
  <c r="Q885" i="1" s="1"/>
  <c r="H887" i="1" l="1"/>
  <c r="I886" i="1"/>
  <c r="O886" i="1" s="1"/>
  <c r="Q886" i="1" s="1"/>
  <c r="H888" i="1" l="1"/>
  <c r="I887" i="1"/>
  <c r="O887" i="1" s="1"/>
  <c r="Q887" i="1" s="1"/>
  <c r="H889" i="1" l="1"/>
  <c r="I888" i="1"/>
  <c r="O888" i="1" s="1"/>
  <c r="Q888" i="1" s="1"/>
  <c r="H890" i="1" l="1"/>
  <c r="I889" i="1"/>
  <c r="O889" i="1" s="1"/>
  <c r="Q889" i="1" s="1"/>
  <c r="H891" i="1" l="1"/>
  <c r="I890" i="1"/>
  <c r="O890" i="1" s="1"/>
  <c r="Q890" i="1" s="1"/>
  <c r="H892" i="1" l="1"/>
  <c r="I891" i="1"/>
  <c r="O891" i="1" s="1"/>
  <c r="Q891" i="1" s="1"/>
  <c r="H893" i="1" l="1"/>
  <c r="I892" i="1"/>
  <c r="O892" i="1" s="1"/>
  <c r="Q892" i="1" s="1"/>
  <c r="H894" i="1" l="1"/>
  <c r="I893" i="1"/>
  <c r="O893" i="1" s="1"/>
  <c r="Q893" i="1" s="1"/>
  <c r="H895" i="1" l="1"/>
  <c r="I894" i="1"/>
  <c r="O894" i="1" s="1"/>
  <c r="Q894" i="1" s="1"/>
  <c r="H896" i="1" l="1"/>
  <c r="I895" i="1"/>
  <c r="O895" i="1" s="1"/>
  <c r="Q895" i="1" s="1"/>
  <c r="H897" i="1" l="1"/>
  <c r="I896" i="1"/>
  <c r="O896" i="1" s="1"/>
  <c r="Q896" i="1" s="1"/>
  <c r="H898" i="1" l="1"/>
  <c r="I897" i="1"/>
  <c r="O897" i="1" s="1"/>
  <c r="Q897" i="1" s="1"/>
  <c r="H899" i="1" l="1"/>
  <c r="I898" i="1"/>
  <c r="O898" i="1" s="1"/>
  <c r="Q898" i="1" s="1"/>
  <c r="H900" i="1" l="1"/>
  <c r="I899" i="1"/>
  <c r="O899" i="1" s="1"/>
  <c r="Q899" i="1" s="1"/>
  <c r="H901" i="1" l="1"/>
  <c r="I900" i="1"/>
  <c r="O900" i="1" s="1"/>
  <c r="Q900" i="1" s="1"/>
  <c r="H902" i="1" l="1"/>
  <c r="I901" i="1"/>
  <c r="O901" i="1" s="1"/>
  <c r="Q901" i="1" s="1"/>
  <c r="H903" i="1" l="1"/>
  <c r="I902" i="1"/>
  <c r="O902" i="1" s="1"/>
  <c r="Q902" i="1" s="1"/>
  <c r="H904" i="1" l="1"/>
  <c r="I903" i="1"/>
  <c r="O903" i="1" s="1"/>
  <c r="Q903" i="1" s="1"/>
  <c r="H905" i="1" l="1"/>
  <c r="I904" i="1"/>
  <c r="O904" i="1" s="1"/>
  <c r="Q904" i="1" s="1"/>
  <c r="H906" i="1" l="1"/>
  <c r="I905" i="1"/>
  <c r="O905" i="1" s="1"/>
  <c r="Q905" i="1" s="1"/>
  <c r="H907" i="1" l="1"/>
  <c r="I906" i="1"/>
  <c r="O906" i="1" s="1"/>
  <c r="Q906" i="1" s="1"/>
  <c r="H908" i="1" l="1"/>
  <c r="I907" i="1"/>
  <c r="O907" i="1" s="1"/>
  <c r="Q907" i="1" s="1"/>
  <c r="H909" i="1" l="1"/>
  <c r="I908" i="1"/>
  <c r="O908" i="1" s="1"/>
  <c r="Q908" i="1" s="1"/>
  <c r="H910" i="1" l="1"/>
  <c r="I909" i="1"/>
  <c r="O909" i="1" s="1"/>
  <c r="Q909" i="1" s="1"/>
  <c r="H911" i="1" l="1"/>
  <c r="I910" i="1"/>
  <c r="O910" i="1" s="1"/>
  <c r="Q910" i="1" s="1"/>
  <c r="H912" i="1" l="1"/>
  <c r="I911" i="1"/>
  <c r="O911" i="1" s="1"/>
  <c r="Q911" i="1" s="1"/>
  <c r="H913" i="1" l="1"/>
  <c r="I912" i="1"/>
  <c r="O912" i="1" s="1"/>
  <c r="Q912" i="1" s="1"/>
  <c r="H914" i="1" l="1"/>
  <c r="I913" i="1"/>
  <c r="O913" i="1" s="1"/>
  <c r="Q913" i="1" s="1"/>
  <c r="H915" i="1" l="1"/>
  <c r="I914" i="1"/>
  <c r="O914" i="1" s="1"/>
  <c r="Q914" i="1" s="1"/>
  <c r="H916" i="1" l="1"/>
  <c r="I915" i="1"/>
  <c r="O915" i="1" s="1"/>
  <c r="Q915" i="1" s="1"/>
  <c r="H917" i="1" l="1"/>
  <c r="I916" i="1"/>
  <c r="O916" i="1" s="1"/>
  <c r="Q916" i="1" s="1"/>
  <c r="H918" i="1" l="1"/>
  <c r="I917" i="1"/>
  <c r="O917" i="1" s="1"/>
  <c r="Q917" i="1" s="1"/>
  <c r="H919" i="1" l="1"/>
  <c r="I918" i="1"/>
  <c r="O918" i="1" s="1"/>
  <c r="Q918" i="1" s="1"/>
  <c r="H920" i="1" l="1"/>
  <c r="I919" i="1"/>
  <c r="O919" i="1" s="1"/>
  <c r="Q919" i="1" s="1"/>
  <c r="H921" i="1" l="1"/>
  <c r="I920" i="1"/>
  <c r="O920" i="1" s="1"/>
  <c r="Q920" i="1" s="1"/>
  <c r="H922" i="1" l="1"/>
  <c r="I921" i="1"/>
  <c r="O921" i="1" s="1"/>
  <c r="Q921" i="1" s="1"/>
  <c r="H923" i="1" l="1"/>
  <c r="I922" i="1"/>
  <c r="O922" i="1" s="1"/>
  <c r="Q922" i="1" s="1"/>
  <c r="H924" i="1" l="1"/>
  <c r="I923" i="1"/>
  <c r="O923" i="1" s="1"/>
  <c r="Q923" i="1" s="1"/>
  <c r="H925" i="1" l="1"/>
  <c r="I924" i="1"/>
  <c r="O924" i="1" s="1"/>
  <c r="Q924" i="1" s="1"/>
  <c r="H926" i="1" l="1"/>
  <c r="I925" i="1"/>
  <c r="O925" i="1" s="1"/>
  <c r="Q925" i="1" s="1"/>
  <c r="H927" i="1" l="1"/>
  <c r="I926" i="1"/>
  <c r="O926" i="1" s="1"/>
  <c r="Q926" i="1" s="1"/>
  <c r="H928" i="1" l="1"/>
  <c r="I927" i="1"/>
  <c r="O927" i="1" s="1"/>
  <c r="Q927" i="1" s="1"/>
  <c r="H929" i="1" l="1"/>
  <c r="I928" i="1"/>
  <c r="O928" i="1" s="1"/>
  <c r="Q928" i="1" s="1"/>
  <c r="H930" i="1" l="1"/>
  <c r="I929" i="1"/>
  <c r="O929" i="1" s="1"/>
  <c r="Q929" i="1" s="1"/>
  <c r="H931" i="1" l="1"/>
  <c r="I930" i="1"/>
  <c r="O930" i="1" s="1"/>
  <c r="Q930" i="1" s="1"/>
  <c r="H932" i="1" l="1"/>
  <c r="I931" i="1"/>
  <c r="O931" i="1" s="1"/>
  <c r="Q931" i="1" s="1"/>
  <c r="H933" i="1" l="1"/>
  <c r="I932" i="1"/>
  <c r="O932" i="1" s="1"/>
  <c r="Q932" i="1" s="1"/>
  <c r="H934" i="1" l="1"/>
  <c r="I933" i="1"/>
  <c r="O933" i="1" s="1"/>
  <c r="Q933" i="1" s="1"/>
  <c r="H935" i="1" l="1"/>
  <c r="I934" i="1"/>
  <c r="O934" i="1" s="1"/>
  <c r="Q934" i="1" s="1"/>
  <c r="H936" i="1" l="1"/>
  <c r="I935" i="1"/>
  <c r="O935" i="1" s="1"/>
  <c r="Q935" i="1" s="1"/>
  <c r="H937" i="1" l="1"/>
  <c r="I936" i="1"/>
  <c r="O936" i="1" s="1"/>
  <c r="Q936" i="1" s="1"/>
  <c r="H938" i="1" l="1"/>
  <c r="I937" i="1"/>
  <c r="O937" i="1" s="1"/>
  <c r="Q937" i="1" s="1"/>
  <c r="H939" i="1" l="1"/>
  <c r="I938" i="1"/>
  <c r="O938" i="1" s="1"/>
  <c r="Q938" i="1" s="1"/>
  <c r="H940" i="1" l="1"/>
  <c r="H941" i="1" s="1"/>
  <c r="I939" i="1"/>
  <c r="O939" i="1" s="1"/>
  <c r="Q939" i="1" s="1"/>
  <c r="H942" i="1" l="1"/>
  <c r="I941" i="1"/>
  <c r="O941" i="1" s="1"/>
  <c r="Q941" i="1" s="1"/>
  <c r="I940" i="1"/>
  <c r="O940" i="1" s="1"/>
  <c r="Q940" i="1" s="1"/>
  <c r="H943" i="1" l="1"/>
  <c r="I942" i="1"/>
  <c r="O942" i="1" s="1"/>
  <c r="Q942" i="1" s="1"/>
  <c r="H944" i="1" l="1"/>
  <c r="I943" i="1"/>
  <c r="O943" i="1" s="1"/>
  <c r="Q943" i="1" s="1"/>
  <c r="H945" i="1" l="1"/>
  <c r="I944" i="1"/>
  <c r="O944" i="1" s="1"/>
  <c r="Q944" i="1" s="1"/>
  <c r="H946" i="1" l="1"/>
  <c r="I945" i="1"/>
  <c r="O945" i="1" s="1"/>
  <c r="Q945" i="1" s="1"/>
  <c r="H947" i="1" l="1"/>
  <c r="I946" i="1"/>
  <c r="O946" i="1" s="1"/>
  <c r="Q946" i="1" s="1"/>
  <c r="H948" i="1" l="1"/>
  <c r="I947" i="1"/>
  <c r="O947" i="1" s="1"/>
  <c r="Q947" i="1" s="1"/>
  <c r="H949" i="1" l="1"/>
  <c r="I948" i="1"/>
  <c r="O948" i="1" s="1"/>
  <c r="Q948" i="1" s="1"/>
  <c r="H950" i="1" l="1"/>
  <c r="I949" i="1"/>
  <c r="O949" i="1" s="1"/>
  <c r="Q949" i="1" s="1"/>
  <c r="H951" i="1" l="1"/>
  <c r="I950" i="1"/>
  <c r="O950" i="1" s="1"/>
  <c r="Q950" i="1" s="1"/>
  <c r="H952" i="1" l="1"/>
  <c r="I951" i="1"/>
  <c r="O951" i="1" s="1"/>
  <c r="Q951" i="1" s="1"/>
  <c r="H953" i="1" l="1"/>
  <c r="I952" i="1"/>
  <c r="O952" i="1" s="1"/>
  <c r="Q952" i="1" s="1"/>
  <c r="H954" i="1" l="1"/>
  <c r="I953" i="1"/>
  <c r="O953" i="1" s="1"/>
  <c r="Q953" i="1" s="1"/>
  <c r="H955" i="1" l="1"/>
  <c r="I954" i="1"/>
  <c r="O954" i="1" s="1"/>
  <c r="Q954" i="1" s="1"/>
  <c r="H956" i="1" l="1"/>
  <c r="I955" i="1"/>
  <c r="O955" i="1" s="1"/>
  <c r="Q955" i="1" s="1"/>
  <c r="H957" i="1" l="1"/>
  <c r="I956" i="1"/>
  <c r="O956" i="1" s="1"/>
  <c r="Q956" i="1" s="1"/>
  <c r="H958" i="1" l="1"/>
  <c r="I957" i="1"/>
  <c r="O957" i="1" s="1"/>
  <c r="Q957" i="1" s="1"/>
  <c r="H959" i="1" l="1"/>
  <c r="I958" i="1"/>
  <c r="O958" i="1" s="1"/>
  <c r="Q958" i="1" s="1"/>
  <c r="H960" i="1" l="1"/>
  <c r="I959" i="1"/>
  <c r="O959" i="1" s="1"/>
  <c r="Q959" i="1" s="1"/>
  <c r="H961" i="1" l="1"/>
  <c r="I960" i="1"/>
  <c r="O960" i="1" s="1"/>
  <c r="Q960" i="1" s="1"/>
  <c r="H962" i="1" l="1"/>
  <c r="I961" i="1"/>
  <c r="O961" i="1" s="1"/>
  <c r="Q961" i="1" s="1"/>
  <c r="H963" i="1" l="1"/>
  <c r="I962" i="1"/>
  <c r="O962" i="1" s="1"/>
  <c r="Q962" i="1" s="1"/>
  <c r="H964" i="1" l="1"/>
  <c r="I963" i="1"/>
  <c r="O963" i="1" s="1"/>
  <c r="Q963" i="1" s="1"/>
  <c r="H965" i="1" l="1"/>
  <c r="I964" i="1"/>
  <c r="O964" i="1" s="1"/>
  <c r="Q964" i="1" s="1"/>
  <c r="H966" i="1" l="1"/>
  <c r="I965" i="1"/>
  <c r="O965" i="1" s="1"/>
  <c r="Q965" i="1" s="1"/>
  <c r="H967" i="1" l="1"/>
  <c r="I966" i="1"/>
  <c r="O966" i="1" s="1"/>
  <c r="Q966" i="1" s="1"/>
  <c r="H968" i="1" l="1"/>
  <c r="I967" i="1"/>
  <c r="O967" i="1" s="1"/>
  <c r="Q967" i="1" s="1"/>
  <c r="H969" i="1" l="1"/>
  <c r="I968" i="1"/>
  <c r="O968" i="1" s="1"/>
  <c r="Q968" i="1" s="1"/>
  <c r="H970" i="1" l="1"/>
  <c r="I969" i="1"/>
  <c r="O969" i="1" s="1"/>
  <c r="Q969" i="1" s="1"/>
  <c r="H971" i="1" l="1"/>
  <c r="I970" i="1"/>
  <c r="O970" i="1" s="1"/>
  <c r="Q970" i="1" s="1"/>
  <c r="H972" i="1" l="1"/>
  <c r="I971" i="1"/>
  <c r="O971" i="1" s="1"/>
  <c r="Q971" i="1" s="1"/>
  <c r="H973" i="1" l="1"/>
  <c r="I972" i="1"/>
  <c r="O972" i="1" s="1"/>
  <c r="Q972" i="1" s="1"/>
  <c r="H974" i="1" l="1"/>
  <c r="I973" i="1"/>
  <c r="O973" i="1" s="1"/>
  <c r="Q973" i="1" s="1"/>
  <c r="H975" i="1" l="1"/>
  <c r="I974" i="1"/>
  <c r="O974" i="1" s="1"/>
  <c r="Q974" i="1" s="1"/>
  <c r="H976" i="1" l="1"/>
  <c r="I975" i="1"/>
  <c r="O975" i="1" s="1"/>
  <c r="Q975" i="1" s="1"/>
  <c r="H977" i="1" l="1"/>
  <c r="I976" i="1"/>
  <c r="O976" i="1" s="1"/>
  <c r="Q976" i="1" s="1"/>
  <c r="H978" i="1" l="1"/>
  <c r="I977" i="1"/>
  <c r="O977" i="1" s="1"/>
  <c r="Q977" i="1" s="1"/>
  <c r="H979" i="1" l="1"/>
  <c r="I978" i="1"/>
  <c r="O978" i="1" s="1"/>
  <c r="Q978" i="1" s="1"/>
  <c r="H980" i="1" l="1"/>
  <c r="I979" i="1"/>
  <c r="O979" i="1" s="1"/>
  <c r="Q979" i="1" s="1"/>
  <c r="H981" i="1" l="1"/>
  <c r="I980" i="1"/>
  <c r="O980" i="1" s="1"/>
  <c r="Q980" i="1" s="1"/>
  <c r="H982" i="1" l="1"/>
  <c r="I981" i="1"/>
  <c r="O981" i="1" s="1"/>
  <c r="Q981" i="1" s="1"/>
  <c r="H983" i="1" l="1"/>
  <c r="I982" i="1"/>
  <c r="O982" i="1" s="1"/>
  <c r="Q982" i="1" s="1"/>
  <c r="H984" i="1" l="1"/>
  <c r="I983" i="1"/>
  <c r="O983" i="1" s="1"/>
  <c r="Q983" i="1" s="1"/>
  <c r="H985" i="1" l="1"/>
  <c r="I984" i="1"/>
  <c r="O984" i="1" s="1"/>
  <c r="Q984" i="1" s="1"/>
  <c r="H986" i="1" l="1"/>
  <c r="I985" i="1"/>
  <c r="O985" i="1" s="1"/>
  <c r="Q985" i="1" s="1"/>
  <c r="H987" i="1" l="1"/>
  <c r="I986" i="1"/>
  <c r="O986" i="1" s="1"/>
  <c r="Q986" i="1" s="1"/>
  <c r="H988" i="1" l="1"/>
  <c r="I987" i="1"/>
  <c r="O987" i="1" s="1"/>
  <c r="Q987" i="1" s="1"/>
  <c r="H989" i="1" l="1"/>
  <c r="I988" i="1"/>
  <c r="O988" i="1" s="1"/>
  <c r="Q988" i="1" s="1"/>
  <c r="H990" i="1" l="1"/>
  <c r="I989" i="1"/>
  <c r="O989" i="1" s="1"/>
  <c r="Q989" i="1" s="1"/>
  <c r="H991" i="1" l="1"/>
  <c r="I990" i="1"/>
  <c r="O990" i="1" s="1"/>
  <c r="Q990" i="1" s="1"/>
  <c r="H992" i="1" l="1"/>
  <c r="I991" i="1"/>
  <c r="O991" i="1" s="1"/>
  <c r="Q991" i="1" s="1"/>
  <c r="H993" i="1" l="1"/>
  <c r="I992" i="1"/>
  <c r="O992" i="1" s="1"/>
  <c r="Q992" i="1" s="1"/>
  <c r="H994" i="1" l="1"/>
  <c r="I993" i="1"/>
  <c r="O993" i="1" s="1"/>
  <c r="Q993" i="1" s="1"/>
  <c r="H995" i="1" l="1"/>
  <c r="I994" i="1"/>
  <c r="O994" i="1" s="1"/>
  <c r="Q994" i="1" s="1"/>
  <c r="H996" i="1" l="1"/>
  <c r="I995" i="1"/>
  <c r="O995" i="1" s="1"/>
  <c r="Q995" i="1" s="1"/>
  <c r="H997" i="1" l="1"/>
  <c r="I996" i="1"/>
  <c r="O996" i="1" s="1"/>
  <c r="Q996" i="1" s="1"/>
  <c r="H998" i="1" l="1"/>
  <c r="I997" i="1"/>
  <c r="O997" i="1" s="1"/>
  <c r="Q997" i="1" s="1"/>
  <c r="H999" i="1" l="1"/>
  <c r="I998" i="1"/>
  <c r="O998" i="1" s="1"/>
  <c r="Q998" i="1" s="1"/>
  <c r="H1000" i="1" l="1"/>
  <c r="I999" i="1"/>
  <c r="O999" i="1" s="1"/>
  <c r="Q999" i="1" s="1"/>
  <c r="H1001" i="1" l="1"/>
  <c r="I1000" i="1"/>
  <c r="O1000" i="1" s="1"/>
  <c r="Q1000" i="1" s="1"/>
  <c r="H1002" i="1" l="1"/>
  <c r="I1001" i="1"/>
  <c r="O1001" i="1" s="1"/>
  <c r="Q1001" i="1" s="1"/>
  <c r="H1003" i="1" l="1"/>
  <c r="I1002" i="1"/>
  <c r="O1002" i="1" s="1"/>
  <c r="Q1002" i="1" s="1"/>
  <c r="H1004" i="1" l="1"/>
  <c r="I1003" i="1"/>
  <c r="O1003" i="1" s="1"/>
  <c r="Q1003" i="1" s="1"/>
  <c r="H1005" i="1" l="1"/>
  <c r="I1004" i="1"/>
  <c r="O1004" i="1" s="1"/>
  <c r="Q1004" i="1" s="1"/>
  <c r="H1006" i="1" l="1"/>
  <c r="I1005" i="1"/>
  <c r="O1005" i="1" s="1"/>
  <c r="Q1005" i="1" s="1"/>
  <c r="H1007" i="1" l="1"/>
  <c r="I1006" i="1"/>
  <c r="O1006" i="1" s="1"/>
  <c r="Q1006" i="1" s="1"/>
  <c r="H1008" i="1" l="1"/>
  <c r="I1007" i="1"/>
  <c r="O1007" i="1" s="1"/>
  <c r="Q1007" i="1" s="1"/>
  <c r="H1009" i="1" l="1"/>
  <c r="I1008" i="1"/>
  <c r="O1008" i="1" s="1"/>
  <c r="Q1008" i="1" s="1"/>
  <c r="H1010" i="1" l="1"/>
  <c r="I1009" i="1"/>
  <c r="O1009" i="1" s="1"/>
  <c r="Q1009" i="1" s="1"/>
  <c r="H1011" i="1" l="1"/>
  <c r="I1010" i="1"/>
  <c r="O1010" i="1" s="1"/>
  <c r="Q1010" i="1" s="1"/>
  <c r="H1012" i="1" l="1"/>
  <c r="I1011" i="1"/>
  <c r="O1011" i="1" s="1"/>
  <c r="Q1011" i="1" s="1"/>
  <c r="H1013" i="1" l="1"/>
  <c r="I1012" i="1"/>
  <c r="O1012" i="1" s="1"/>
  <c r="Q1012" i="1" s="1"/>
  <c r="H1014" i="1" l="1"/>
  <c r="I1013" i="1"/>
  <c r="O1013" i="1" s="1"/>
  <c r="Q1013" i="1" s="1"/>
  <c r="H1015" i="1" l="1"/>
  <c r="I1014" i="1"/>
  <c r="O1014" i="1" s="1"/>
  <c r="Q1014" i="1" s="1"/>
  <c r="H1016" i="1" l="1"/>
  <c r="I1015" i="1"/>
  <c r="O1015" i="1" s="1"/>
  <c r="Q1015" i="1" s="1"/>
  <c r="H1017" i="1" l="1"/>
  <c r="I1016" i="1"/>
  <c r="O1016" i="1" s="1"/>
  <c r="Q1016" i="1" s="1"/>
  <c r="H1018" i="1" l="1"/>
  <c r="I1017" i="1"/>
  <c r="O1017" i="1" s="1"/>
  <c r="Q1017" i="1" s="1"/>
  <c r="H1019" i="1" l="1"/>
  <c r="I1018" i="1"/>
  <c r="O1018" i="1" s="1"/>
  <c r="Q1018" i="1" s="1"/>
  <c r="H1020" i="1" l="1"/>
  <c r="I1019" i="1"/>
  <c r="O1019" i="1" s="1"/>
  <c r="Q1019" i="1" s="1"/>
  <c r="H1021" i="1" l="1"/>
  <c r="I1020" i="1"/>
  <c r="O1020" i="1" s="1"/>
  <c r="Q1020" i="1" s="1"/>
  <c r="H1022" i="1" l="1"/>
  <c r="I1021" i="1"/>
  <c r="O1021" i="1" s="1"/>
  <c r="Q1021" i="1" s="1"/>
  <c r="H1023" i="1" l="1"/>
  <c r="I1022" i="1"/>
  <c r="O1022" i="1" s="1"/>
  <c r="Q1022" i="1" s="1"/>
  <c r="H1024" i="1" l="1"/>
  <c r="I1023" i="1"/>
  <c r="O1023" i="1" s="1"/>
  <c r="Q1023" i="1" s="1"/>
  <c r="H1025" i="1" l="1"/>
  <c r="I1024" i="1"/>
  <c r="O1024" i="1" s="1"/>
  <c r="Q1024" i="1" s="1"/>
  <c r="H1026" i="1" l="1"/>
  <c r="I1025" i="1"/>
  <c r="O1025" i="1" s="1"/>
  <c r="Q1025" i="1" s="1"/>
  <c r="H1027" i="1" l="1"/>
  <c r="I1026" i="1"/>
  <c r="O1026" i="1" s="1"/>
  <c r="Q1026" i="1" s="1"/>
  <c r="H1028" i="1" l="1"/>
  <c r="I1027" i="1"/>
  <c r="O1027" i="1" s="1"/>
  <c r="Q1027" i="1" s="1"/>
  <c r="H1029" i="1" l="1"/>
  <c r="I1028" i="1"/>
  <c r="O1028" i="1" s="1"/>
  <c r="Q1028" i="1" s="1"/>
  <c r="H1030" i="1" l="1"/>
  <c r="I1029" i="1"/>
  <c r="O1029" i="1" s="1"/>
  <c r="Q1029" i="1" s="1"/>
  <c r="H1031" i="1" l="1"/>
  <c r="I1030" i="1"/>
  <c r="O1030" i="1" s="1"/>
  <c r="Q1030" i="1" s="1"/>
  <c r="H1032" i="1" l="1"/>
  <c r="I1031" i="1"/>
  <c r="O1031" i="1" s="1"/>
  <c r="Q1031" i="1" s="1"/>
  <c r="H1033" i="1" l="1"/>
  <c r="I1032" i="1"/>
  <c r="O1032" i="1" s="1"/>
  <c r="Q1032" i="1" s="1"/>
  <c r="H1034" i="1" l="1"/>
  <c r="I1033" i="1"/>
  <c r="O1033" i="1" s="1"/>
  <c r="Q1033" i="1" s="1"/>
  <c r="H1035" i="1" l="1"/>
  <c r="I1035" i="1" s="1"/>
  <c r="O1035" i="1" s="1"/>
  <c r="Q1035" i="1" s="1"/>
  <c r="I1034" i="1"/>
  <c r="O1034" i="1" s="1"/>
  <c r="Q1034" i="1" s="1"/>
</calcChain>
</file>

<file path=xl/sharedStrings.xml><?xml version="1.0" encoding="utf-8"?>
<sst xmlns="http://schemas.openxmlformats.org/spreadsheetml/2006/main" count="125" uniqueCount="88">
  <si>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</si>
  <si>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</si>
  <si>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</si>
  <si>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</si>
  <si>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</si>
  <si>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</si>
  <si>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</si>
  <si>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</si>
  <si>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</si>
  <si>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</si>
  <si>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</si>
  <si>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</si>
  <si>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</si>
  <si>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</si>
  <si>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</si>
  <si>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</si>
  <si>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</si>
  <si>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</si>
  <si>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</si>
  <si>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</si>
  <si>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</si>
  <si>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</si>
  <si>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</si>
  <si>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</si>
  <si>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</si>
  <si>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</si>
  <si>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</si>
  <si>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</si>
  <si>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</si>
  <si>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</si>
  <si>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</si>
  <si>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</si>
  <si>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</si>
  <si>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</si>
  <si>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</si>
  <si>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</si>
  <si>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</si>
  <si>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</si>
  <si>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</si>
  <si>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</si>
  <si>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</si>
  <si>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</si>
  <si>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</si>
  <si>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</si>
  <si>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</si>
  <si>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</si>
  <si>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</si>
  <si>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</si>
  <si>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</si>
  <si>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</si>
  <si>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</si>
  <si>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</si>
  <si>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</si>
  <si>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</si>
  <si>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</si>
  <si>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</si>
  <si>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</si>
  <si>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</si>
  <si>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</si>
  <si>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</si>
  <si>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</si>
  <si>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</si>
  <si>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</si>
  <si>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</si>
  <si>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</si>
  <si>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</si>
  <si>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</si>
  <si>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</si>
  <si>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</si>
  <si>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</si>
  <si>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</si>
  <si>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</si>
  <si>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</si>
  <si>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</si>
  <si>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</si>
  <si>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</si>
  <si>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</si>
  <si>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</si>
  <si>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</si>
  <si>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</si>
  <si>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</si>
  <si>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RENTABILIDADE</t>
  </si>
  <si>
    <t>PLANETA / FJR</t>
  </si>
  <si>
    <t>PLANETA SECURITIZADORA S.A. - 24ª EMISSÃO DE CRA - 3ª SÉRIE - JUNIOR - R$ 5.401.000,00</t>
  </si>
  <si>
    <t>DI + 0,00% (base 252)</t>
  </si>
  <si>
    <t>24ª EMI / 3ª SER</t>
  </si>
  <si>
    <t>CRA0210054E</t>
  </si>
  <si>
    <t>BRGAIACRA169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</si>
</sst>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9.4257812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81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1000.29256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9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1.0002925600000001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0.29255999999999999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0</v>
      </c>
      <c r="AA13" s="125">
        <f t="shared" ref="AA13" si="41">NETWORKDAYS(Y12,Y13,X$160:X$444)-1</f>
        <v>1021</v>
      </c>
      <c r="AB13" s="128">
        <f>TRUNC((ROUND(((1+AB$11)^(AA13/252)),9)-1)*Z12,8)</f>
        <v>0</v>
      </c>
      <c r="AC13" s="128">
        <f>TRUNC(Z$12*AD13,8)</f>
        <v>1000</v>
      </c>
      <c r="AD13" s="126">
        <v>1</v>
      </c>
      <c r="AE13" s="128">
        <f t="shared" ref="AE13" si="42">(AB13+AC13)</f>
        <v>1000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1000.58520999</v>
      </c>
      <c r="C14" s="14">
        <f t="shared" si="29"/>
        <v>1000</v>
      </c>
      <c r="D14" s="95">
        <f t="shared" si="30"/>
        <v>44539</v>
      </c>
      <c r="E14" s="9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1.0005852099999999</v>
      </c>
      <c r="P14" s="17">
        <f t="shared" si="36"/>
        <v>0</v>
      </c>
      <c r="Q14" s="14">
        <f t="shared" ca="1" si="23"/>
        <v>0.58520998999999996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1000.9329</v>
      </c>
      <c r="C15" s="14">
        <f t="shared" si="29"/>
        <v>1000</v>
      </c>
      <c r="D15" s="95">
        <f t="shared" si="30"/>
        <v>44540</v>
      </c>
      <c r="E15" s="9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1.0009329</v>
      </c>
      <c r="P15" s="17">
        <f t="shared" si="36"/>
        <v>0</v>
      </c>
      <c r="Q15" s="14">
        <f t="shared" ca="1" si="23"/>
        <v>0.93289999999999995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1001.28071</v>
      </c>
      <c r="C16" s="14">
        <f t="shared" si="29"/>
        <v>1000</v>
      </c>
      <c r="D16" s="95">
        <f t="shared" si="30"/>
        <v>44543</v>
      </c>
      <c r="E16" s="9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1.0012807100000001</v>
      </c>
      <c r="P16" s="17">
        <f t="shared" si="36"/>
        <v>0</v>
      </c>
      <c r="Q16" s="14">
        <f t="shared" ca="1" si="23"/>
        <v>1.28071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1001.62865</v>
      </c>
      <c r="C17" s="14">
        <f t="shared" si="29"/>
        <v>1000</v>
      </c>
      <c r="D17" s="95">
        <f t="shared" si="30"/>
        <v>44544</v>
      </c>
      <c r="E17" s="9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1.00162865</v>
      </c>
      <c r="P17" s="17">
        <f t="shared" si="36"/>
        <v>0</v>
      </c>
      <c r="Q17" s="14">
        <f t="shared" ca="1" si="23"/>
        <v>1.6286499999999999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1001.97669999</v>
      </c>
      <c r="C18" s="14">
        <f t="shared" si="29"/>
        <v>1000</v>
      </c>
      <c r="D18" s="95">
        <f t="shared" si="30"/>
        <v>44545</v>
      </c>
      <c r="E18" s="9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1.0019766999999999</v>
      </c>
      <c r="P18" s="17">
        <f t="shared" si="36"/>
        <v>0</v>
      </c>
      <c r="Q18" s="14">
        <f t="shared" ca="1" si="23"/>
        <v>1.97669999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1002.32487999</v>
      </c>
      <c r="C19" s="14">
        <f t="shared" si="29"/>
        <v>1000</v>
      </c>
      <c r="D19" s="95">
        <f t="shared" si="30"/>
        <v>44546</v>
      </c>
      <c r="E19" s="9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1.00232488</v>
      </c>
      <c r="P19" s="17">
        <f t="shared" si="36"/>
        <v>0</v>
      </c>
      <c r="Q19" s="14">
        <f t="shared" ca="1" si="23"/>
        <v>2.3248799899999999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1002.67317999</v>
      </c>
      <c r="C20" s="14">
        <f t="shared" si="29"/>
        <v>1000</v>
      </c>
      <c r="D20" s="95">
        <f t="shared" si="30"/>
        <v>44547</v>
      </c>
      <c r="E20" s="9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1.0026731799999999</v>
      </c>
      <c r="P20" s="17">
        <f t="shared" si="36"/>
        <v>0</v>
      </c>
      <c r="Q20" s="14">
        <f t="shared" ca="1" si="23"/>
        <v>2.67317999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1003.0216</v>
      </c>
      <c r="C21" s="14">
        <f t="shared" si="29"/>
        <v>1000</v>
      </c>
      <c r="D21" s="95">
        <f t="shared" si="30"/>
        <v>44550</v>
      </c>
      <c r="E21" s="9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1.0030216000000001</v>
      </c>
      <c r="P21" s="17">
        <f t="shared" si="36"/>
        <v>0</v>
      </c>
      <c r="Q21" s="14">
        <f t="shared" ca="1" si="23"/>
        <v>3.0215999999999998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1003.37013999</v>
      </c>
      <c r="C22" s="14">
        <f t="shared" si="29"/>
        <v>1000</v>
      </c>
      <c r="D22" s="95">
        <f t="shared" si="30"/>
        <v>44551</v>
      </c>
      <c r="E22" s="9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1.0033701399999999</v>
      </c>
      <c r="P22" s="17">
        <f t="shared" si="36"/>
        <v>0</v>
      </c>
      <c r="Q22" s="14">
        <f t="shared" ca="1" si="23"/>
        <v>3.3701399900000002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1003.71879999</v>
      </c>
      <c r="C23" s="14">
        <f t="shared" si="29"/>
        <v>1000</v>
      </c>
      <c r="D23" s="95">
        <f t="shared" si="30"/>
        <v>44552</v>
      </c>
      <c r="E23" s="9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1.0037187999999999</v>
      </c>
      <c r="P23" s="17">
        <f t="shared" si="36"/>
        <v>0</v>
      </c>
      <c r="Q23" s="14">
        <f t="shared" ca="1" si="23"/>
        <v>3.7187999899999999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1004.06758</v>
      </c>
      <c r="C24" s="14">
        <f t="shared" si="29"/>
        <v>1000</v>
      </c>
      <c r="D24" s="95">
        <f t="shared" si="30"/>
        <v>44553</v>
      </c>
      <c r="E24" s="9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1.0040675800000001</v>
      </c>
      <c r="P24" s="17">
        <f t="shared" si="36"/>
        <v>0</v>
      </c>
      <c r="Q24" s="14">
        <f t="shared" ca="1" si="23"/>
        <v>4.0675800000000004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1004.41647999</v>
      </c>
      <c r="C25" s="14">
        <f t="shared" si="29"/>
        <v>1000</v>
      </c>
      <c r="D25" s="95">
        <f t="shared" si="30"/>
        <v>44554</v>
      </c>
      <c r="E25" s="9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1.0044164799999999</v>
      </c>
      <c r="P25" s="17">
        <f t="shared" si="36"/>
        <v>0</v>
      </c>
      <c r="Q25" s="14">
        <f t="shared" ca="1" si="23"/>
        <v>4.41647999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1004.7655099900001</v>
      </c>
      <c r="C26" s="14">
        <f t="shared" si="29"/>
        <v>1000</v>
      </c>
      <c r="D26" s="95">
        <f t="shared" si="30"/>
        <v>44557</v>
      </c>
      <c r="E26" s="9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1.0047655099999999</v>
      </c>
      <c r="P26" s="17">
        <f t="shared" si="36"/>
        <v>0</v>
      </c>
      <c r="Q26" s="14">
        <f t="shared" ca="1" si="23"/>
        <v>4.76550999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1005.11466</v>
      </c>
      <c r="C27" s="14">
        <f t="shared" si="29"/>
        <v>1000</v>
      </c>
      <c r="D27" s="95">
        <f t="shared" si="30"/>
        <v>44558</v>
      </c>
      <c r="E27" s="9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1.00511466</v>
      </c>
      <c r="P27" s="17">
        <f t="shared" si="36"/>
        <v>0</v>
      </c>
      <c r="Q27" s="14">
        <f t="shared" ca="1" si="23"/>
        <v>5.1146599999999998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1005.46391999</v>
      </c>
      <c r="C28" s="14">
        <f t="shared" si="29"/>
        <v>1000</v>
      </c>
      <c r="D28" s="95">
        <f t="shared" si="30"/>
        <v>44559</v>
      </c>
      <c r="E28" s="9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1.00546392</v>
      </c>
      <c r="P28" s="17">
        <f t="shared" si="36"/>
        <v>0</v>
      </c>
      <c r="Q28" s="14">
        <f t="shared" ca="1" si="23"/>
        <v>5.4639199899999999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1005.81330999</v>
      </c>
      <c r="C29" s="14">
        <f t="shared" si="29"/>
        <v>1000</v>
      </c>
      <c r="D29" s="95">
        <f t="shared" si="30"/>
        <v>44560</v>
      </c>
      <c r="E29" s="9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1.00581331</v>
      </c>
      <c r="P29" s="17">
        <f t="shared" si="36"/>
        <v>0</v>
      </c>
      <c r="Q29" s="14">
        <f t="shared" ca="1" si="23"/>
        <v>5.8133099899999996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1006.16281999</v>
      </c>
      <c r="C30" s="14">
        <f t="shared" si="29"/>
        <v>1000</v>
      </c>
      <c r="D30" s="95">
        <f t="shared" si="30"/>
        <v>44561</v>
      </c>
      <c r="E30" s="9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1.0061628199999999</v>
      </c>
      <c r="P30" s="17">
        <f t="shared" si="36"/>
        <v>0</v>
      </c>
      <c r="Q30" s="14">
        <f t="shared" ca="1" si="23"/>
        <v>6.16281999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1006.5124499999999</v>
      </c>
      <c r="C31" s="14">
        <f t="shared" si="29"/>
        <v>1000</v>
      </c>
      <c r="D31" s="95">
        <f t="shared" si="30"/>
        <v>44564</v>
      </c>
      <c r="E31" s="9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1.00651245</v>
      </c>
      <c r="P31" s="17">
        <f t="shared" si="36"/>
        <v>0</v>
      </c>
      <c r="Q31" s="14">
        <f t="shared" ca="1" si="23"/>
        <v>6.5124500000000003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1006.86220999</v>
      </c>
      <c r="C32" s="14">
        <f t="shared" si="29"/>
        <v>1000</v>
      </c>
      <c r="D32" s="95">
        <f t="shared" si="30"/>
        <v>44565</v>
      </c>
      <c r="E32" s="9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1.00686221</v>
      </c>
      <c r="P32" s="17">
        <f t="shared" si="36"/>
        <v>0</v>
      </c>
      <c r="Q32" s="14">
        <f t="shared" ca="1" si="23"/>
        <v>6.8622099900000002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1007.21207999</v>
      </c>
      <c r="C33" s="14">
        <f t="shared" si="29"/>
        <v>1000</v>
      </c>
      <c r="D33" s="95">
        <f t="shared" si="30"/>
        <v>44566</v>
      </c>
      <c r="E33" s="9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1.00721208</v>
      </c>
      <c r="P33" s="17">
        <f t="shared" si="36"/>
        <v>0</v>
      </c>
      <c r="Q33" s="14">
        <f t="shared" ca="1" si="23"/>
        <v>7.2120799900000003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1007.56208</v>
      </c>
      <c r="C34" s="14">
        <f t="shared" si="29"/>
        <v>1000</v>
      </c>
      <c r="D34" s="95">
        <f t="shared" si="30"/>
        <v>44567</v>
      </c>
      <c r="E34" s="9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1.00756208</v>
      </c>
      <c r="P34" s="17">
        <f t="shared" si="36"/>
        <v>0</v>
      </c>
      <c r="Q34" s="14">
        <f t="shared" ca="1" si="23"/>
        <v>7.5620799999999999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1007.91219</v>
      </c>
      <c r="C35" s="14">
        <f t="shared" si="29"/>
        <v>1000</v>
      </c>
      <c r="D35" s="95">
        <f t="shared" si="30"/>
        <v>44568</v>
      </c>
      <c r="E35" s="9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1.0079121900000001</v>
      </c>
      <c r="P35" s="17">
        <f t="shared" si="36"/>
        <v>0</v>
      </c>
      <c r="Q35" s="14">
        <f t="shared" ca="1" si="23"/>
        <v>7.9121899999999998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1008.26243</v>
      </c>
      <c r="C36" s="14">
        <f t="shared" si="29"/>
        <v>1000</v>
      </c>
      <c r="D36" s="95">
        <f t="shared" si="30"/>
        <v>44571</v>
      </c>
      <c r="E36" s="9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1.00826243</v>
      </c>
      <c r="P36" s="17">
        <f t="shared" si="36"/>
        <v>0</v>
      </c>
      <c r="Q36" s="14">
        <f t="shared" ca="1" si="23"/>
        <v>8.2624300000000002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1008.61278999</v>
      </c>
      <c r="C37" s="14">
        <f t="shared" si="29"/>
        <v>1000</v>
      </c>
      <c r="D37" s="95">
        <f t="shared" si="30"/>
        <v>44572</v>
      </c>
      <c r="E37" s="9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1.0086127899999999</v>
      </c>
      <c r="P37" s="17">
        <f t="shared" si="36"/>
        <v>0</v>
      </c>
      <c r="Q37" s="14">
        <f t="shared" ca="1" si="23"/>
        <v>8.6127899899999996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1008.96327999</v>
      </c>
      <c r="C38" s="14">
        <f t="shared" si="29"/>
        <v>1000</v>
      </c>
      <c r="D38" s="95">
        <f t="shared" si="30"/>
        <v>44573</v>
      </c>
      <c r="E38" s="9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1.0089632799999999</v>
      </c>
      <c r="P38" s="17">
        <f t="shared" si="36"/>
        <v>0</v>
      </c>
      <c r="Q38" s="14">
        <f t="shared" ca="1" si="23"/>
        <v>8.9632799900000002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1009.31388</v>
      </c>
      <c r="C39" s="14">
        <f t="shared" si="29"/>
        <v>1000</v>
      </c>
      <c r="D39" s="95">
        <f t="shared" si="30"/>
        <v>44574</v>
      </c>
      <c r="E39" s="9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1.0093138800000001</v>
      </c>
      <c r="P39" s="17">
        <f t="shared" si="36"/>
        <v>0</v>
      </c>
      <c r="Q39" s="14">
        <f t="shared" ca="1" si="23"/>
        <v>9.3138799999999993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1009.66460999</v>
      </c>
      <c r="C40" s="14">
        <f t="shared" si="29"/>
        <v>1000</v>
      </c>
      <c r="D40" s="95">
        <f t="shared" si="30"/>
        <v>44575</v>
      </c>
      <c r="E40" s="9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1.00966461</v>
      </c>
      <c r="P40" s="17">
        <f t="shared" si="36"/>
        <v>0</v>
      </c>
      <c r="Q40" s="14">
        <f t="shared" ca="1" si="23"/>
        <v>9.6646099900000006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1010.01546</v>
      </c>
      <c r="C41" s="14">
        <f t="shared" si="29"/>
        <v>1000</v>
      </c>
      <c r="D41" s="95">
        <f t="shared" si="30"/>
        <v>44578</v>
      </c>
      <c r="E41" s="9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1.01001546</v>
      </c>
      <c r="P41" s="17">
        <f t="shared" si="36"/>
        <v>0</v>
      </c>
      <c r="Q41" s="14">
        <f t="shared" ca="1" si="23"/>
        <v>10.015459999999999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1010.36642999</v>
      </c>
      <c r="C42" s="14">
        <f t="shared" si="29"/>
        <v>1000</v>
      </c>
      <c r="D42" s="95">
        <f t="shared" si="30"/>
        <v>44579</v>
      </c>
      <c r="E42" s="9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1.0103664299999999</v>
      </c>
      <c r="P42" s="17">
        <f t="shared" si="36"/>
        <v>0</v>
      </c>
      <c r="Q42" s="14">
        <f t="shared" ca="1" si="23"/>
        <v>10.36642999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1010.71752</v>
      </c>
      <c r="C43" s="14">
        <f t="shared" si="29"/>
        <v>1000</v>
      </c>
      <c r="D43" s="95">
        <f t="shared" si="30"/>
        <v>44580</v>
      </c>
      <c r="E43" s="9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1.01071752</v>
      </c>
      <c r="P43" s="17">
        <f t="shared" si="36"/>
        <v>0</v>
      </c>
      <c r="Q43" s="14">
        <f t="shared" ca="1" si="23"/>
        <v>10.71752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1011.06873</v>
      </c>
      <c r="C44" s="14">
        <f t="shared" si="29"/>
        <v>1000</v>
      </c>
      <c r="D44" s="95">
        <f t="shared" si="30"/>
        <v>44581</v>
      </c>
      <c r="E44" s="9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1.0110687300000001</v>
      </c>
      <c r="P44" s="17">
        <f t="shared" si="36"/>
        <v>0</v>
      </c>
      <c r="Q44" s="14">
        <f t="shared" ca="1" si="23"/>
        <v>11.06873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1011.42007</v>
      </c>
      <c r="C45" s="14">
        <f t="shared" si="29"/>
        <v>1000</v>
      </c>
      <c r="D45" s="95">
        <f t="shared" si="30"/>
        <v>44582</v>
      </c>
      <c r="E45" s="9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1.01142007</v>
      </c>
      <c r="P45" s="17">
        <f t="shared" si="36"/>
        <v>0</v>
      </c>
      <c r="Q45" s="14">
        <f t="shared" ca="1" si="23"/>
        <v>11.420070000000001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1011.77153</v>
      </c>
      <c r="C46" s="14">
        <f t="shared" si="29"/>
        <v>1000</v>
      </c>
      <c r="D46" s="95">
        <f t="shared" si="30"/>
        <v>44585</v>
      </c>
      <c r="E46" s="9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1.0117715300000001</v>
      </c>
      <c r="P46" s="17">
        <f t="shared" si="36"/>
        <v>0</v>
      </c>
      <c r="Q46" s="14">
        <f t="shared" ca="1" si="23"/>
        <v>11.77153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1012.12311</v>
      </c>
      <c r="C47" s="14">
        <f t="shared" si="29"/>
        <v>1000</v>
      </c>
      <c r="D47" s="95">
        <f t="shared" si="30"/>
        <v>44586</v>
      </c>
      <c r="E47" s="9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1.0121231100000001</v>
      </c>
      <c r="P47" s="17">
        <f t="shared" si="36"/>
        <v>0</v>
      </c>
      <c r="Q47" s="14">
        <f t="shared" ca="1" si="23"/>
        <v>12.12311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1012.47481</v>
      </c>
      <c r="C48" s="14">
        <f t="shared" si="29"/>
        <v>1000</v>
      </c>
      <c r="D48" s="95">
        <f t="shared" si="30"/>
        <v>44587</v>
      </c>
      <c r="E48" s="9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1.0124748100000001</v>
      </c>
      <c r="P48" s="17">
        <f t="shared" si="36"/>
        <v>0</v>
      </c>
      <c r="Q48" s="14">
        <f t="shared" ca="1" si="23"/>
        <v>12.47481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1012.82663999</v>
      </c>
      <c r="C49" s="14">
        <f t="shared" si="29"/>
        <v>1000</v>
      </c>
      <c r="D49" s="95">
        <f t="shared" si="30"/>
        <v>44588</v>
      </c>
      <c r="E49" s="9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1.0128266399999999</v>
      </c>
      <c r="P49" s="17">
        <f t="shared" si="36"/>
        <v>0</v>
      </c>
      <c r="Q49" s="14">
        <f t="shared" ca="1" si="23"/>
        <v>12.82663999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1013.17857999</v>
      </c>
      <c r="C50" s="14">
        <f t="shared" si="29"/>
        <v>1000</v>
      </c>
      <c r="D50" s="95">
        <f t="shared" si="30"/>
        <v>44589</v>
      </c>
      <c r="E50" s="9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1.0131785799999999</v>
      </c>
      <c r="P50" s="17">
        <f t="shared" si="36"/>
        <v>0</v>
      </c>
      <c r="Q50" s="14">
        <f t="shared" ca="1" si="23"/>
        <v>13.178579989999999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1013.53065</v>
      </c>
      <c r="C51" s="14">
        <f t="shared" si="29"/>
        <v>1000</v>
      </c>
      <c r="D51" s="95">
        <f t="shared" si="30"/>
        <v>44592</v>
      </c>
      <c r="E51" s="9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1.0135306500000001</v>
      </c>
      <c r="P51" s="17">
        <f t="shared" si="36"/>
        <v>0</v>
      </c>
      <c r="Q51" s="14">
        <f t="shared" ca="1" si="23"/>
        <v>13.53065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1013.88284</v>
      </c>
      <c r="C52" s="14">
        <f t="shared" si="29"/>
        <v>1000</v>
      </c>
      <c r="D52" s="95">
        <f t="shared" si="30"/>
        <v>44593</v>
      </c>
      <c r="E52" s="9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1.01388284</v>
      </c>
      <c r="P52" s="17">
        <f t="shared" si="36"/>
        <v>0</v>
      </c>
      <c r="Q52" s="14">
        <f t="shared" ca="1" si="23"/>
        <v>13.88284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1014.2351599900001</v>
      </c>
      <c r="C53" s="14">
        <f t="shared" si="29"/>
        <v>1000</v>
      </c>
      <c r="D53" s="95">
        <f t="shared" si="30"/>
        <v>44594</v>
      </c>
      <c r="E53" s="9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1.0142351599999999</v>
      </c>
      <c r="P53" s="17">
        <f t="shared" si="36"/>
        <v>0</v>
      </c>
      <c r="Q53" s="14">
        <f t="shared" ca="1" si="23"/>
        <v>14.23515999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1014.5876</v>
      </c>
      <c r="C54" s="14">
        <f t="shared" si="29"/>
        <v>1000</v>
      </c>
      <c r="D54" s="95">
        <f t="shared" si="30"/>
        <v>44595</v>
      </c>
      <c r="E54" s="9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1.0145876</v>
      </c>
      <c r="P54" s="17">
        <f t="shared" si="36"/>
        <v>0</v>
      </c>
      <c r="Q54" s="14">
        <f t="shared" ca="1" si="23"/>
        <v>14.5876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1014.99513</v>
      </c>
      <c r="C55" s="14">
        <f t="shared" si="29"/>
        <v>1000</v>
      </c>
      <c r="D55" s="95">
        <f t="shared" si="30"/>
        <v>44596</v>
      </c>
      <c r="E55" s="9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1.01499513</v>
      </c>
      <c r="P55" s="17">
        <f t="shared" si="36"/>
        <v>0</v>
      </c>
      <c r="Q55" s="14">
        <f t="shared" ca="1" si="23"/>
        <v>14.99513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1015.40283999</v>
      </c>
      <c r="C56" s="14">
        <f t="shared" si="29"/>
        <v>1000</v>
      </c>
      <c r="D56" s="95">
        <f t="shared" si="30"/>
        <v>44599</v>
      </c>
      <c r="E56" s="9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1.0154028399999999</v>
      </c>
      <c r="P56" s="17">
        <f t="shared" si="36"/>
        <v>0</v>
      </c>
      <c r="Q56" s="14">
        <f t="shared" ca="1" si="23"/>
        <v>15.40283999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1015.81071</v>
      </c>
      <c r="C57" s="14">
        <f t="shared" si="29"/>
        <v>1000</v>
      </c>
      <c r="D57" s="95">
        <f t="shared" si="30"/>
        <v>44600</v>
      </c>
      <c r="E57" s="9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1.01581071</v>
      </c>
      <c r="P57" s="17">
        <f t="shared" si="36"/>
        <v>0</v>
      </c>
      <c r="Q57" s="14">
        <f t="shared" ca="1" si="23"/>
        <v>15.81071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1016.21874</v>
      </c>
      <c r="C58" s="14">
        <f t="shared" si="29"/>
        <v>1000</v>
      </c>
      <c r="D58" s="95">
        <f t="shared" si="30"/>
        <v>44601</v>
      </c>
      <c r="E58" s="9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1.01621874</v>
      </c>
      <c r="P58" s="17">
        <f t="shared" si="36"/>
        <v>0</v>
      </c>
      <c r="Q58" s="14">
        <f t="shared" ca="1" si="23"/>
        <v>16.21874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1016.62692999</v>
      </c>
      <c r="C59" s="14">
        <f t="shared" si="29"/>
        <v>1000</v>
      </c>
      <c r="D59" s="95">
        <f t="shared" si="30"/>
        <v>44602</v>
      </c>
      <c r="E59" s="9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1.0166269299999999</v>
      </c>
      <c r="P59" s="17">
        <f t="shared" si="36"/>
        <v>0</v>
      </c>
      <c r="Q59" s="14">
        <f t="shared" ca="1" si="23"/>
        <v>16.626929990000001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1017.03528999</v>
      </c>
      <c r="C60" s="14">
        <f t="shared" si="29"/>
        <v>1000</v>
      </c>
      <c r="D60" s="95">
        <f t="shared" si="30"/>
        <v>44603</v>
      </c>
      <c r="E60" s="9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1.0170352899999999</v>
      </c>
      <c r="P60" s="17">
        <f t="shared" si="36"/>
        <v>0</v>
      </c>
      <c r="Q60" s="14">
        <f t="shared" ca="1" si="23"/>
        <v>17.035289989999999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1017.44381</v>
      </c>
      <c r="C61" s="14">
        <f t="shared" si="29"/>
        <v>1000</v>
      </c>
      <c r="D61" s="95">
        <f t="shared" si="30"/>
        <v>44606</v>
      </c>
      <c r="E61" s="9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1.0174438100000001</v>
      </c>
      <c r="P61" s="17">
        <f t="shared" si="36"/>
        <v>0</v>
      </c>
      <c r="Q61" s="14">
        <f t="shared" ca="1" si="23"/>
        <v>17.443809999999999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1017.8525</v>
      </c>
      <c r="C62" s="14">
        <f t="shared" si="29"/>
        <v>1000</v>
      </c>
      <c r="D62" s="95">
        <f t="shared" si="30"/>
        <v>44607</v>
      </c>
      <c r="E62" s="9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1.0178525</v>
      </c>
      <c r="P62" s="17">
        <f t="shared" si="36"/>
        <v>0</v>
      </c>
      <c r="Q62" s="14">
        <f t="shared" ca="1" si="23"/>
        <v>17.852499999999999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1018.26135</v>
      </c>
      <c r="C63" s="14">
        <f t="shared" si="29"/>
        <v>1000</v>
      </c>
      <c r="D63" s="95">
        <f t="shared" si="30"/>
        <v>44608</v>
      </c>
      <c r="E63" s="9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1.01826135</v>
      </c>
      <c r="P63" s="17">
        <f t="shared" si="36"/>
        <v>0</v>
      </c>
      <c r="Q63" s="14">
        <f t="shared" ca="1" si="23"/>
        <v>18.26135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1018.67036999</v>
      </c>
      <c r="C64" s="14">
        <f t="shared" si="29"/>
        <v>1000</v>
      </c>
      <c r="D64" s="95">
        <f t="shared" si="30"/>
        <v>44609</v>
      </c>
      <c r="E64" s="9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1.0186703699999999</v>
      </c>
      <c r="P64" s="17">
        <f t="shared" si="36"/>
        <v>0</v>
      </c>
      <c r="Q64" s="14">
        <f t="shared" ca="1" si="23"/>
        <v>18.670369990000001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1019.0795399900001</v>
      </c>
      <c r="C65" s="14">
        <f t="shared" si="29"/>
        <v>1000</v>
      </c>
      <c r="D65" s="95">
        <f t="shared" si="30"/>
        <v>44610</v>
      </c>
      <c r="E65" s="9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1.0190795399999999</v>
      </c>
      <c r="P65" s="17">
        <f t="shared" si="36"/>
        <v>0</v>
      </c>
      <c r="Q65" s="14">
        <f t="shared" ca="1" si="23"/>
        <v>19.079539990000001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1019.48889</v>
      </c>
      <c r="C66" s="14">
        <f t="shared" si="29"/>
        <v>1000</v>
      </c>
      <c r="D66" s="95">
        <f t="shared" si="30"/>
        <v>44613</v>
      </c>
      <c r="E66" s="9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1.0194888900000001</v>
      </c>
      <c r="P66" s="17">
        <f t="shared" si="36"/>
        <v>0</v>
      </c>
      <c r="Q66" s="14">
        <f t="shared" ca="1" si="23"/>
        <v>19.488890000000001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1019.8984</v>
      </c>
      <c r="C67" s="14">
        <f t="shared" si="29"/>
        <v>1000</v>
      </c>
      <c r="D67" s="95">
        <f t="shared" si="30"/>
        <v>44614</v>
      </c>
      <c r="E67" s="9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1.0198984</v>
      </c>
      <c r="P67" s="17">
        <f t="shared" si="36"/>
        <v>0</v>
      </c>
      <c r="Q67" s="14">
        <f t="shared" ca="1" si="23"/>
        <v>19.898399999999999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1020.30807</v>
      </c>
      <c r="C68" s="14">
        <f t="shared" si="29"/>
        <v>1000</v>
      </c>
      <c r="D68" s="95">
        <f t="shared" si="30"/>
        <v>44615</v>
      </c>
      <c r="E68" s="9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1.02030807</v>
      </c>
      <c r="P68" s="17">
        <f t="shared" si="36"/>
        <v>0</v>
      </c>
      <c r="Q68" s="14">
        <f t="shared" ca="1" si="23"/>
        <v>20.308070000000001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1020.71790999</v>
      </c>
      <c r="C69" s="14">
        <f t="shared" si="29"/>
        <v>1000</v>
      </c>
      <c r="D69" s="95">
        <f t="shared" si="30"/>
        <v>44616</v>
      </c>
      <c r="E69" s="9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1.0207179099999999</v>
      </c>
      <c r="P69" s="17">
        <f t="shared" si="36"/>
        <v>0</v>
      </c>
      <c r="Q69" s="14">
        <f t="shared" ca="1" si="23"/>
        <v>20.717909989999999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1021.12790999</v>
      </c>
      <c r="C70" s="14">
        <f t="shared" si="29"/>
        <v>1000</v>
      </c>
      <c r="D70" s="95">
        <f t="shared" si="30"/>
        <v>44617</v>
      </c>
      <c r="E70" s="9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1.0211279099999999</v>
      </c>
      <c r="P70" s="17">
        <f t="shared" si="36"/>
        <v>0</v>
      </c>
      <c r="Q70" s="14">
        <f t="shared" ca="1" si="23"/>
        <v>21.127909989999999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1021.53808</v>
      </c>
      <c r="C71" s="14">
        <f t="shared" si="29"/>
        <v>1000</v>
      </c>
      <c r="D71" s="95">
        <f t="shared" si="30"/>
        <v>44622</v>
      </c>
      <c r="E71" s="9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1.02153808</v>
      </c>
      <c r="P71" s="17">
        <f t="shared" si="36"/>
        <v>0</v>
      </c>
      <c r="Q71" s="14">
        <f t="shared" ca="1" si="23"/>
        <v>21.538080000000001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1021.94841</v>
      </c>
      <c r="C72" s="14">
        <f t="shared" si="29"/>
        <v>1000</v>
      </c>
      <c r="D72" s="95">
        <f t="shared" si="30"/>
        <v>44623</v>
      </c>
      <c r="E72" s="9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1.02194841</v>
      </c>
      <c r="P72" s="17">
        <f t="shared" si="36"/>
        <v>0</v>
      </c>
      <c r="Q72" s="14">
        <f t="shared" ca="1" si="23"/>
        <v>21.948409999999999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1022.3588999999999</v>
      </c>
      <c r="C73" s="14">
        <f t="shared" si="29"/>
        <v>1000</v>
      </c>
      <c r="D73" s="95">
        <f t="shared" si="30"/>
        <v>44624</v>
      </c>
      <c r="E73" s="9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1.0223589</v>
      </c>
      <c r="P73" s="17">
        <f t="shared" si="36"/>
        <v>0</v>
      </c>
      <c r="Q73" s="14">
        <f t="shared" ca="1" si="23"/>
        <v>22.358899999999998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1022.76956</v>
      </c>
      <c r="C74" s="14">
        <f t="shared" si="29"/>
        <v>1000</v>
      </c>
      <c r="D74" s="95">
        <f t="shared" si="30"/>
        <v>44627</v>
      </c>
      <c r="E74" s="9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1.02276956</v>
      </c>
      <c r="P74" s="17">
        <f t="shared" si="36"/>
        <v>0</v>
      </c>
      <c r="Q74" s="14">
        <f t="shared" ca="1" si="23"/>
        <v>22.769559999999998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1023.18039</v>
      </c>
      <c r="C75" s="14">
        <f t="shared" si="29"/>
        <v>1000</v>
      </c>
      <c r="D75" s="95">
        <f t="shared" si="30"/>
        <v>44628</v>
      </c>
      <c r="E75" s="9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1.0231803900000001</v>
      </c>
      <c r="P75" s="17">
        <f t="shared" si="36"/>
        <v>0</v>
      </c>
      <c r="Q75" s="14">
        <f t="shared" ca="1" si="23"/>
        <v>23.180389999999999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1023.59138</v>
      </c>
      <c r="C76" s="14">
        <f t="shared" si="29"/>
        <v>1000</v>
      </c>
      <c r="D76" s="95">
        <f t="shared" si="30"/>
        <v>44629</v>
      </c>
      <c r="E76" s="9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</v>
      </c>
      <c r="O76" s="12">
        <f t="shared" ref="O76:O139" ca="1" si="49">ROUND(I76*N76,9)</f>
        <v>1.0235913800000001</v>
      </c>
      <c r="P76" s="17">
        <f t="shared" si="36"/>
        <v>0</v>
      </c>
      <c r="Q76" s="14">
        <f t="shared" ref="Q76:Q139" ca="1" si="50">TRUNC(((O76-1)*C76),8)</f>
        <v>23.591380000000001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1024.0025399900001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9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</v>
      </c>
      <c r="O77" s="12">
        <f t="shared" ca="1" si="49"/>
        <v>1.0240025399999999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24.002539989999999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1024.41385999</v>
      </c>
      <c r="C78" s="14">
        <f t="shared" si="54"/>
        <v>1000</v>
      </c>
      <c r="D78" s="95">
        <f t="shared" si="55"/>
        <v>44631</v>
      </c>
      <c r="E78" s="9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</v>
      </c>
      <c r="O78" s="12">
        <f t="shared" ca="1" si="49"/>
        <v>1.0244138599999999</v>
      </c>
      <c r="P78" s="17">
        <f t="shared" si="60"/>
        <v>0</v>
      </c>
      <c r="Q78" s="14">
        <f t="shared" ca="1" si="50"/>
        <v>24.413859989999999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1024.8253500000001</v>
      </c>
      <c r="C79" s="14">
        <f t="shared" si="54"/>
        <v>1000</v>
      </c>
      <c r="D79" s="95">
        <f t="shared" si="55"/>
        <v>44634</v>
      </c>
      <c r="E79" s="9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</v>
      </c>
      <c r="O79" s="12">
        <f t="shared" ca="1" si="49"/>
        <v>1.02482535</v>
      </c>
      <c r="P79" s="17">
        <f t="shared" si="60"/>
        <v>0</v>
      </c>
      <c r="Q79" s="14">
        <f t="shared" ca="1" si="50"/>
        <v>24.82535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1025.2370000000001</v>
      </c>
      <c r="C80" s="14">
        <f t="shared" si="54"/>
        <v>1000</v>
      </c>
      <c r="D80" s="95">
        <f t="shared" si="55"/>
        <v>44635</v>
      </c>
      <c r="E80" s="9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</v>
      </c>
      <c r="O80" s="12">
        <f t="shared" ca="1" si="49"/>
        <v>1.025237</v>
      </c>
      <c r="P80" s="17">
        <f t="shared" si="60"/>
        <v>0</v>
      </c>
      <c r="Q80" s="14">
        <f t="shared" ca="1" si="50"/>
        <v>25.236999999999998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1025.6488099999999</v>
      </c>
      <c r="C81" s="14">
        <f t="shared" si="54"/>
        <v>1000</v>
      </c>
      <c r="D81" s="95">
        <f t="shared" si="55"/>
        <v>44636</v>
      </c>
      <c r="E81" s="9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</v>
      </c>
      <c r="O81" s="12">
        <f t="shared" ca="1" si="49"/>
        <v>1.0256488100000001</v>
      </c>
      <c r="P81" s="17">
        <f t="shared" si="60"/>
        <v>0</v>
      </c>
      <c r="Q81" s="14">
        <f t="shared" ca="1" si="50"/>
        <v>25.648810000000001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1026.0608</v>
      </c>
      <c r="C82" s="14">
        <f t="shared" si="54"/>
        <v>1000</v>
      </c>
      <c r="D82" s="95">
        <f t="shared" si="55"/>
        <v>44637</v>
      </c>
      <c r="E82" s="9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</v>
      </c>
      <c r="O82" s="12">
        <f t="shared" ca="1" si="49"/>
        <v>1.0260608</v>
      </c>
      <c r="P82" s="17">
        <f t="shared" si="60"/>
        <v>0</v>
      </c>
      <c r="Q82" s="14">
        <f t="shared" ca="1" si="50"/>
        <v>26.0608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1026.5095899999999</v>
      </c>
      <c r="C83" s="14">
        <f t="shared" si="54"/>
        <v>1000</v>
      </c>
      <c r="D83" s="95">
        <f t="shared" si="55"/>
        <v>44638</v>
      </c>
      <c r="E83" s="9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</v>
      </c>
      <c r="O83" s="12">
        <f t="shared" ca="1" si="49"/>
        <v>1.0265095900000001</v>
      </c>
      <c r="P83" s="17">
        <f t="shared" si="60"/>
        <v>0</v>
      </c>
      <c r="Q83" s="14">
        <f t="shared" ca="1" si="50"/>
        <v>26.509589999999999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1026.9585699899999</v>
      </c>
      <c r="C84" s="14">
        <f t="shared" si="54"/>
        <v>1000</v>
      </c>
      <c r="D84" s="95">
        <f t="shared" si="55"/>
        <v>44641</v>
      </c>
      <c r="E84" s="9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</v>
      </c>
      <c r="O84" s="12">
        <f t="shared" ca="1" si="49"/>
        <v>1.0269585699999999</v>
      </c>
      <c r="P84" s="17">
        <f t="shared" si="60"/>
        <v>0</v>
      </c>
      <c r="Q84" s="14">
        <f t="shared" ca="1" si="50"/>
        <v>26.958569990000001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1027.4077500000001</v>
      </c>
      <c r="C85" s="14">
        <f t="shared" si="54"/>
        <v>1000</v>
      </c>
      <c r="D85" s="95">
        <f t="shared" si="55"/>
        <v>44642</v>
      </c>
      <c r="E85" s="9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</v>
      </c>
      <c r="O85" s="12">
        <f t="shared" ca="1" si="49"/>
        <v>1.0274077500000001</v>
      </c>
      <c r="P85" s="17">
        <f t="shared" si="60"/>
        <v>0</v>
      </c>
      <c r="Q85" s="14">
        <f t="shared" ca="1" si="50"/>
        <v>27.40775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1027.85712999</v>
      </c>
      <c r="C86" s="14">
        <f t="shared" si="54"/>
        <v>1000</v>
      </c>
      <c r="D86" s="95">
        <f t="shared" si="55"/>
        <v>44643</v>
      </c>
      <c r="E86" s="9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</v>
      </c>
      <c r="O86" s="12">
        <f t="shared" ca="1" si="49"/>
        <v>1.0278571299999999</v>
      </c>
      <c r="P86" s="17">
        <f t="shared" si="60"/>
        <v>0</v>
      </c>
      <c r="Q86" s="14">
        <f t="shared" ca="1" si="50"/>
        <v>27.857129990000001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1028.30669999</v>
      </c>
      <c r="C87" s="14">
        <f t="shared" si="54"/>
        <v>1000</v>
      </c>
      <c r="D87" s="95">
        <f t="shared" si="55"/>
        <v>44644</v>
      </c>
      <c r="E87" s="9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</v>
      </c>
      <c r="O87" s="12">
        <f t="shared" ca="1" si="49"/>
        <v>1.0283066999999999</v>
      </c>
      <c r="P87" s="17">
        <f t="shared" si="60"/>
        <v>0</v>
      </c>
      <c r="Q87" s="14">
        <f t="shared" ca="1" si="50"/>
        <v>28.306699989999998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1028.75648</v>
      </c>
      <c r="C88" s="14">
        <f t="shared" si="54"/>
        <v>1000</v>
      </c>
      <c r="D88" s="95">
        <f t="shared" si="55"/>
        <v>44645</v>
      </c>
      <c r="E88" s="9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</v>
      </c>
      <c r="O88" s="12">
        <f t="shared" ca="1" si="49"/>
        <v>1.02875648</v>
      </c>
      <c r="P88" s="17">
        <f t="shared" si="60"/>
        <v>0</v>
      </c>
      <c r="Q88" s="14">
        <f t="shared" ca="1" si="50"/>
        <v>28.75648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1029.2064399999999</v>
      </c>
      <c r="C89" s="14">
        <f t="shared" si="54"/>
        <v>1000</v>
      </c>
      <c r="D89" s="95">
        <f t="shared" si="55"/>
        <v>44648</v>
      </c>
      <c r="E89" s="9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</v>
      </c>
      <c r="O89" s="12">
        <f t="shared" ca="1" si="49"/>
        <v>1.0292064400000001</v>
      </c>
      <c r="P89" s="17">
        <f t="shared" si="60"/>
        <v>0</v>
      </c>
      <c r="Q89" s="14">
        <f t="shared" ca="1" si="50"/>
        <v>29.206440000000001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1029.65661</v>
      </c>
      <c r="C90" s="14">
        <f t="shared" si="54"/>
        <v>1000</v>
      </c>
      <c r="D90" s="95">
        <f t="shared" si="55"/>
        <v>44649</v>
      </c>
      <c r="E90" s="9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</v>
      </c>
      <c r="O90" s="12">
        <f t="shared" ca="1" si="49"/>
        <v>1.02965661</v>
      </c>
      <c r="P90" s="17">
        <f t="shared" si="60"/>
        <v>0</v>
      </c>
      <c r="Q90" s="14">
        <f t="shared" ca="1" si="50"/>
        <v>29.656610000000001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1030.10697</v>
      </c>
      <c r="C91" s="14">
        <f t="shared" si="54"/>
        <v>1000</v>
      </c>
      <c r="D91" s="95">
        <f t="shared" si="55"/>
        <v>44650</v>
      </c>
      <c r="E91" s="9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</v>
      </c>
      <c r="O91" s="12">
        <f t="shared" ca="1" si="49"/>
        <v>1.0301069700000001</v>
      </c>
      <c r="P91" s="17">
        <f t="shared" si="60"/>
        <v>0</v>
      </c>
      <c r="Q91" s="14">
        <f t="shared" ca="1" si="50"/>
        <v>30.10697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1030.55753</v>
      </c>
      <c r="C92" s="14">
        <f t="shared" si="54"/>
        <v>1000</v>
      </c>
      <c r="D92" s="95">
        <f t="shared" si="55"/>
        <v>44651</v>
      </c>
      <c r="E92" s="9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</v>
      </c>
      <c r="O92" s="12">
        <f t="shared" ca="1" si="49"/>
        <v>1.0305575300000001</v>
      </c>
      <c r="P92" s="17">
        <f t="shared" si="60"/>
        <v>0</v>
      </c>
      <c r="Q92" s="14">
        <f t="shared" ca="1" si="50"/>
        <v>30.55753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1031.00828</v>
      </c>
      <c r="C93" s="14">
        <f t="shared" si="54"/>
        <v>1000</v>
      </c>
      <c r="D93" s="95">
        <f t="shared" si="55"/>
        <v>44652</v>
      </c>
      <c r="E93" s="9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</v>
      </c>
      <c r="O93" s="12">
        <f t="shared" ca="1" si="49"/>
        <v>1.03100828</v>
      </c>
      <c r="P93" s="17">
        <f t="shared" si="60"/>
        <v>0</v>
      </c>
      <c r="Q93" s="14">
        <f t="shared" ca="1" si="50"/>
        <v>31.008279999999999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1031.4592399999999</v>
      </c>
      <c r="C94" s="14">
        <f t="shared" si="54"/>
        <v>1000</v>
      </c>
      <c r="D94" s="95">
        <f t="shared" si="55"/>
        <v>44655</v>
      </c>
      <c r="E94" s="9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</v>
      </c>
      <c r="O94" s="12">
        <f t="shared" ca="1" si="49"/>
        <v>1.03145924</v>
      </c>
      <c r="P94" s="17">
        <f t="shared" si="60"/>
        <v>0</v>
      </c>
      <c r="Q94" s="14">
        <f t="shared" ca="1" si="50"/>
        <v>31.459240000000001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1031.91039</v>
      </c>
      <c r="C95" s="14">
        <f t="shared" si="54"/>
        <v>1000</v>
      </c>
      <c r="D95" s="95">
        <f t="shared" si="55"/>
        <v>44656</v>
      </c>
      <c r="E95" s="9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</v>
      </c>
      <c r="O95" s="12">
        <f t="shared" ca="1" si="49"/>
        <v>1.03191039</v>
      </c>
      <c r="P95" s="17">
        <f t="shared" si="60"/>
        <v>0</v>
      </c>
      <c r="Q95" s="14">
        <f t="shared" ca="1" si="50"/>
        <v>31.91039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1032.3617300000001</v>
      </c>
      <c r="C96" s="14">
        <f t="shared" si="54"/>
        <v>1000</v>
      </c>
      <c r="D96" s="95">
        <f t="shared" si="55"/>
        <v>44657</v>
      </c>
      <c r="E96" s="9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</v>
      </c>
      <c r="O96" s="12">
        <f t="shared" ca="1" si="49"/>
        <v>1.0323617300000001</v>
      </c>
      <c r="P96" s="17">
        <f t="shared" si="60"/>
        <v>0</v>
      </c>
      <c r="Q96" s="14">
        <f t="shared" ca="1" si="50"/>
        <v>32.361730000000001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1032.8132800000001</v>
      </c>
      <c r="C97" s="14">
        <f t="shared" si="54"/>
        <v>1000</v>
      </c>
      <c r="D97" s="95">
        <f t="shared" si="55"/>
        <v>44658</v>
      </c>
      <c r="E97" s="9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</v>
      </c>
      <c r="O97" s="12">
        <f t="shared" ca="1" si="49"/>
        <v>1.0328132800000001</v>
      </c>
      <c r="P97" s="17">
        <f t="shared" si="60"/>
        <v>0</v>
      </c>
      <c r="Q97" s="14">
        <f t="shared" ca="1" si="50"/>
        <v>32.813279999999999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1033.26502</v>
      </c>
      <c r="C98" s="14">
        <f t="shared" si="54"/>
        <v>1000</v>
      </c>
      <c r="D98" s="95">
        <f t="shared" si="55"/>
        <v>44659</v>
      </c>
      <c r="E98" s="9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</v>
      </c>
      <c r="O98" s="12">
        <f t="shared" ca="1" si="49"/>
        <v>1.03326502</v>
      </c>
      <c r="P98" s="17">
        <f t="shared" si="60"/>
        <v>0</v>
      </c>
      <c r="Q98" s="14">
        <f t="shared" ca="1" si="50"/>
        <v>33.26502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1033.71696</v>
      </c>
      <c r="C99" s="14">
        <f t="shared" si="54"/>
        <v>1000</v>
      </c>
      <c r="D99" s="95">
        <f t="shared" si="55"/>
        <v>44662</v>
      </c>
      <c r="E99" s="9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</v>
      </c>
      <c r="O99" s="12">
        <f t="shared" ca="1" si="49"/>
        <v>1.03371696</v>
      </c>
      <c r="P99" s="17">
        <f t="shared" si="60"/>
        <v>0</v>
      </c>
      <c r="Q99" s="14">
        <f t="shared" ca="1" si="50"/>
        <v>33.71696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1034.1691000000001</v>
      </c>
      <c r="C100" s="14">
        <f t="shared" si="54"/>
        <v>1000</v>
      </c>
      <c r="D100" s="95">
        <f t="shared" si="55"/>
        <v>44663</v>
      </c>
      <c r="E100" s="9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</v>
      </c>
      <c r="O100" s="12">
        <f t="shared" ca="1" si="49"/>
        <v>1.0341691</v>
      </c>
      <c r="P100" s="17">
        <f t="shared" si="60"/>
        <v>0</v>
      </c>
      <c r="Q100" s="14">
        <f t="shared" ca="1" si="50"/>
        <v>34.1691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1034.6214299999999</v>
      </c>
      <c r="C101" s="14">
        <f t="shared" si="54"/>
        <v>1000</v>
      </c>
      <c r="D101" s="95">
        <f t="shared" si="55"/>
        <v>44664</v>
      </c>
      <c r="E101" s="9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</v>
      </c>
      <c r="O101" s="12">
        <f t="shared" ca="1" si="49"/>
        <v>1.0346214300000001</v>
      </c>
      <c r="P101" s="17">
        <f t="shared" si="60"/>
        <v>0</v>
      </c>
      <c r="Q101" s="14">
        <f t="shared" ca="1" si="50"/>
        <v>34.621429999999997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1035.0739699999999</v>
      </c>
      <c r="C102" s="14">
        <f t="shared" si="54"/>
        <v>1000</v>
      </c>
      <c r="D102" s="95">
        <f t="shared" si="55"/>
        <v>44665</v>
      </c>
      <c r="E102" s="9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</v>
      </c>
      <c r="O102" s="12">
        <f t="shared" ca="1" si="49"/>
        <v>1.03507397</v>
      </c>
      <c r="P102" s="17">
        <f t="shared" si="60"/>
        <v>0</v>
      </c>
      <c r="Q102" s="14">
        <f t="shared" ca="1" si="50"/>
        <v>35.073970000000003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1035.52669999</v>
      </c>
      <c r="C103" s="14">
        <f t="shared" si="54"/>
        <v>1000</v>
      </c>
      <c r="D103" s="95">
        <f t="shared" si="55"/>
        <v>44669</v>
      </c>
      <c r="E103" s="9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</v>
      </c>
      <c r="O103" s="12">
        <f t="shared" ca="1" si="49"/>
        <v>1.0355266999999999</v>
      </c>
      <c r="P103" s="17">
        <f t="shared" si="60"/>
        <v>0</v>
      </c>
      <c r="Q103" s="14">
        <f t="shared" ca="1" si="50"/>
        <v>35.526699989999997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1035.9796299899999</v>
      </c>
      <c r="C104" s="14">
        <f t="shared" si="54"/>
        <v>1000</v>
      </c>
      <c r="D104" s="95">
        <f t="shared" si="55"/>
        <v>44670</v>
      </c>
      <c r="E104" s="9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</v>
      </c>
      <c r="O104" s="12">
        <f t="shared" ca="1" si="49"/>
        <v>1.0359796299999999</v>
      </c>
      <c r="P104" s="17">
        <f t="shared" si="60"/>
        <v>0</v>
      </c>
      <c r="Q104" s="14">
        <f t="shared" ca="1" si="50"/>
        <v>35.979629989999999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1036.43274999</v>
      </c>
      <c r="C105" s="14">
        <f t="shared" si="54"/>
        <v>1000</v>
      </c>
      <c r="D105" s="95">
        <f t="shared" si="55"/>
        <v>44671</v>
      </c>
      <c r="E105" s="9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</v>
      </c>
      <c r="O105" s="12">
        <f t="shared" ca="1" si="49"/>
        <v>1.0364327499999999</v>
      </c>
      <c r="P105" s="17">
        <f t="shared" si="60"/>
        <v>0</v>
      </c>
      <c r="Q105" s="14">
        <f t="shared" ca="1" si="50"/>
        <v>36.432749989999998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1036.8860799900001</v>
      </c>
      <c r="C106" s="14">
        <f t="shared" si="54"/>
        <v>1000</v>
      </c>
      <c r="D106" s="95">
        <f t="shared" si="55"/>
        <v>44673</v>
      </c>
      <c r="E106" s="9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</v>
      </c>
      <c r="O106" s="12">
        <f t="shared" ca="1" si="49"/>
        <v>1.0368860799999999</v>
      </c>
      <c r="P106" s="17">
        <f t="shared" si="60"/>
        <v>0</v>
      </c>
      <c r="Q106" s="14">
        <f t="shared" ca="1" si="50"/>
        <v>36.886079989999999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1037.3395999899999</v>
      </c>
      <c r="C107" s="14">
        <f t="shared" si="54"/>
        <v>1000</v>
      </c>
      <c r="D107" s="95">
        <f t="shared" si="55"/>
        <v>44676</v>
      </c>
      <c r="E107" s="9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</v>
      </c>
      <c r="O107" s="12">
        <f t="shared" ca="1" si="49"/>
        <v>1.0373395999999999</v>
      </c>
      <c r="P107" s="17">
        <f t="shared" si="60"/>
        <v>0</v>
      </c>
      <c r="Q107" s="14">
        <f t="shared" ca="1" si="50"/>
        <v>37.339599990000004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1037.79332</v>
      </c>
      <c r="C108" s="14">
        <f t="shared" si="54"/>
        <v>1000</v>
      </c>
      <c r="D108" s="95">
        <f t="shared" si="55"/>
        <v>44677</v>
      </c>
      <c r="E108" s="9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</v>
      </c>
      <c r="O108" s="12">
        <f t="shared" ca="1" si="49"/>
        <v>1.03779332</v>
      </c>
      <c r="P108" s="17">
        <f t="shared" si="60"/>
        <v>0</v>
      </c>
      <c r="Q108" s="14">
        <f t="shared" ca="1" si="50"/>
        <v>37.793320000000001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1038.2472399999999</v>
      </c>
      <c r="C109" s="14">
        <f t="shared" si="54"/>
        <v>1000</v>
      </c>
      <c r="D109" s="95">
        <f t="shared" si="55"/>
        <v>44678</v>
      </c>
      <c r="E109" s="9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</v>
      </c>
      <c r="O109" s="12">
        <f t="shared" ca="1" si="49"/>
        <v>1.03824724</v>
      </c>
      <c r="P109" s="17">
        <f t="shared" si="60"/>
        <v>0</v>
      </c>
      <c r="Q109" s="14">
        <f t="shared" ca="1" si="50"/>
        <v>38.247239999999998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1038.7013599899999</v>
      </c>
      <c r="C110" s="14">
        <f t="shared" si="54"/>
        <v>1000</v>
      </c>
      <c r="D110" s="95">
        <f t="shared" si="55"/>
        <v>44679</v>
      </c>
      <c r="E110" s="9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</v>
      </c>
      <c r="O110" s="12">
        <f t="shared" ca="1" si="49"/>
        <v>1.0387013599999999</v>
      </c>
      <c r="P110" s="17">
        <f t="shared" si="60"/>
        <v>0</v>
      </c>
      <c r="Q110" s="14">
        <f t="shared" ca="1" si="50"/>
        <v>38.70135999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1039.15567999</v>
      </c>
      <c r="C111" s="14">
        <f t="shared" si="54"/>
        <v>1000</v>
      </c>
      <c r="D111" s="95">
        <f t="shared" si="55"/>
        <v>44680</v>
      </c>
      <c r="E111" s="9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</v>
      </c>
      <c r="O111" s="12">
        <f t="shared" ca="1" si="49"/>
        <v>1.0391556799999999</v>
      </c>
      <c r="P111" s="17">
        <f t="shared" si="60"/>
        <v>0</v>
      </c>
      <c r="Q111" s="14">
        <f t="shared" ca="1" si="50"/>
        <v>39.155679990000003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1039.6102000000001</v>
      </c>
      <c r="C112" s="14">
        <f t="shared" si="54"/>
        <v>1000</v>
      </c>
      <c r="D112" s="95">
        <f t="shared" si="55"/>
        <v>44683</v>
      </c>
      <c r="E112" s="9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</v>
      </c>
      <c r="O112" s="12">
        <f t="shared" ca="1" si="49"/>
        <v>1.0396102</v>
      </c>
      <c r="P112" s="17">
        <f t="shared" si="60"/>
        <v>0</v>
      </c>
      <c r="Q112" s="14">
        <f t="shared" ca="1" si="50"/>
        <v>39.610199999999999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1040.0649099899999</v>
      </c>
      <c r="C113" s="14">
        <f t="shared" si="54"/>
        <v>1000</v>
      </c>
      <c r="D113" s="95">
        <f t="shared" si="55"/>
        <v>44684</v>
      </c>
      <c r="E113" s="9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</v>
      </c>
      <c r="O113" s="12">
        <f t="shared" ca="1" si="49"/>
        <v>1.0400649099999999</v>
      </c>
      <c r="P113" s="17">
        <f t="shared" si="60"/>
        <v>0</v>
      </c>
      <c r="Q113" s="14">
        <f t="shared" ca="1" si="50"/>
        <v>40.064909989999997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1040.51983</v>
      </c>
      <c r="C114" s="14">
        <f t="shared" si="54"/>
        <v>1000</v>
      </c>
      <c r="D114" s="95">
        <f t="shared" si="55"/>
        <v>44685</v>
      </c>
      <c r="E114" s="9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</v>
      </c>
      <c r="O114" s="12">
        <f t="shared" ca="1" si="49"/>
        <v>1.04051983</v>
      </c>
      <c r="P114" s="17">
        <f t="shared" si="60"/>
        <v>0</v>
      </c>
      <c r="Q114" s="14">
        <f t="shared" ca="1" si="50"/>
        <v>40.519829999999999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1040.9749399899999</v>
      </c>
      <c r="C115" s="14">
        <f t="shared" si="54"/>
        <v>1000</v>
      </c>
      <c r="D115" s="95">
        <f t="shared" si="55"/>
        <v>44686</v>
      </c>
      <c r="E115" s="9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</v>
      </c>
      <c r="O115" s="12">
        <f t="shared" ca="1" si="49"/>
        <v>1.0409749399999999</v>
      </c>
      <c r="P115" s="17">
        <f t="shared" si="60"/>
        <v>0</v>
      </c>
      <c r="Q115" s="14">
        <f t="shared" ca="1" si="50"/>
        <v>40.974939990000003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1041.4671000000001</v>
      </c>
      <c r="C116" s="14">
        <f t="shared" si="54"/>
        <v>1000</v>
      </c>
      <c r="D116" s="95">
        <f t="shared" si="55"/>
        <v>44687</v>
      </c>
      <c r="E116" s="9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</v>
      </c>
      <c r="O116" s="12">
        <f t="shared" ca="1" si="49"/>
        <v>1.0414671</v>
      </c>
      <c r="P116" s="17">
        <f t="shared" si="60"/>
        <v>0</v>
      </c>
      <c r="Q116" s="14">
        <f t="shared" ca="1" si="50"/>
        <v>41.467100000000002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1041.95949999</v>
      </c>
      <c r="C117" s="14">
        <f t="shared" si="54"/>
        <v>1000</v>
      </c>
      <c r="D117" s="95">
        <f t="shared" si="55"/>
        <v>44690</v>
      </c>
      <c r="E117" s="9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</v>
      </c>
      <c r="O117" s="12">
        <f t="shared" ca="1" si="49"/>
        <v>1.0419594999999999</v>
      </c>
      <c r="P117" s="17">
        <f t="shared" si="60"/>
        <v>0</v>
      </c>
      <c r="Q117" s="14">
        <f t="shared" ca="1" si="50"/>
        <v>41.959499989999998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1042.4521299999999</v>
      </c>
      <c r="C118" s="14">
        <f t="shared" si="54"/>
        <v>1000</v>
      </c>
      <c r="D118" s="95">
        <f t="shared" si="55"/>
        <v>44691</v>
      </c>
      <c r="E118" s="9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</v>
      </c>
      <c r="O118" s="12">
        <f t="shared" ca="1" si="49"/>
        <v>1.04245213</v>
      </c>
      <c r="P118" s="17">
        <f t="shared" si="60"/>
        <v>0</v>
      </c>
      <c r="Q118" s="14">
        <f t="shared" ca="1" si="50"/>
        <v>42.452129999999997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1042.94499</v>
      </c>
      <c r="C119" s="14">
        <f t="shared" si="54"/>
        <v>1000</v>
      </c>
      <c r="D119" s="95">
        <f t="shared" si="55"/>
        <v>44692</v>
      </c>
      <c r="E119" s="9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</v>
      </c>
      <c r="O119" s="12">
        <f t="shared" ca="1" si="49"/>
        <v>1.0429449900000001</v>
      </c>
      <c r="P119" s="17">
        <f t="shared" si="60"/>
        <v>0</v>
      </c>
      <c r="Q119" s="14">
        <f t="shared" ca="1" si="50"/>
        <v>42.944989999999997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1043.4380799999999</v>
      </c>
      <c r="C120" s="14">
        <f t="shared" si="54"/>
        <v>1000</v>
      </c>
      <c r="D120" s="95">
        <f t="shared" si="55"/>
        <v>44693</v>
      </c>
      <c r="E120" s="9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</v>
      </c>
      <c r="O120" s="12">
        <f t="shared" ca="1" si="49"/>
        <v>1.04343808</v>
      </c>
      <c r="P120" s="17">
        <f t="shared" si="60"/>
        <v>0</v>
      </c>
      <c r="Q120" s="14">
        <f t="shared" ca="1" si="50"/>
        <v>43.438079999999999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1043.93140999</v>
      </c>
      <c r="C121" s="14">
        <f t="shared" si="54"/>
        <v>1000</v>
      </c>
      <c r="D121" s="95">
        <f t="shared" si="55"/>
        <v>44694</v>
      </c>
      <c r="E121" s="9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</v>
      </c>
      <c r="O121" s="12">
        <f t="shared" ca="1" si="49"/>
        <v>1.0439314099999999</v>
      </c>
      <c r="P121" s="17">
        <f t="shared" si="60"/>
        <v>0</v>
      </c>
      <c r="Q121" s="14">
        <f t="shared" ca="1" si="50"/>
        <v>43.931409989999999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1044.4249699899999</v>
      </c>
      <c r="C122" s="14">
        <f t="shared" si="54"/>
        <v>1000</v>
      </c>
      <c r="D122" s="95">
        <f t="shared" si="55"/>
        <v>44697</v>
      </c>
      <c r="E122" s="9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</v>
      </c>
      <c r="O122" s="12">
        <f t="shared" ca="1" si="49"/>
        <v>1.0444249699999999</v>
      </c>
      <c r="P122" s="17">
        <f t="shared" si="60"/>
        <v>0</v>
      </c>
      <c r="Q122" s="14">
        <f t="shared" ca="1" si="50"/>
        <v>44.424969990000001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1044.91876</v>
      </c>
      <c r="C123" s="14">
        <f t="shared" si="54"/>
        <v>1000</v>
      </c>
      <c r="D123" s="95">
        <f t="shared" si="55"/>
        <v>44698</v>
      </c>
      <c r="E123" s="9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</v>
      </c>
      <c r="O123" s="12">
        <f t="shared" ca="1" si="49"/>
        <v>1.0449187600000001</v>
      </c>
      <c r="P123" s="17">
        <f t="shared" si="60"/>
        <v>0</v>
      </c>
      <c r="Q123" s="14">
        <f t="shared" ca="1" si="50"/>
        <v>44.918759999999999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1045.4127900000001</v>
      </c>
      <c r="C124" s="14">
        <f t="shared" si="54"/>
        <v>1000</v>
      </c>
      <c r="D124" s="95">
        <f t="shared" si="55"/>
        <v>44699</v>
      </c>
      <c r="E124" s="9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</v>
      </c>
      <c r="O124" s="12">
        <f t="shared" ca="1" si="49"/>
        <v>1.0454127900000001</v>
      </c>
      <c r="P124" s="17">
        <f t="shared" si="60"/>
        <v>0</v>
      </c>
      <c r="Q124" s="14">
        <f t="shared" ca="1" si="50"/>
        <v>45.412790000000001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1045.90705</v>
      </c>
      <c r="C125" s="14">
        <f t="shared" si="54"/>
        <v>1000</v>
      </c>
      <c r="D125" s="95">
        <f t="shared" si="55"/>
        <v>44700</v>
      </c>
      <c r="E125" s="9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</v>
      </c>
      <c r="O125" s="12">
        <f t="shared" ca="1" si="49"/>
        <v>1.0459070500000001</v>
      </c>
      <c r="P125" s="17">
        <f t="shared" si="60"/>
        <v>0</v>
      </c>
      <c r="Q125" s="14">
        <f t="shared" ca="1" si="50"/>
        <v>45.907049999999998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1046.4015400000001</v>
      </c>
      <c r="C126" s="14">
        <f t="shared" si="54"/>
        <v>1000</v>
      </c>
      <c r="D126" s="95">
        <f t="shared" si="55"/>
        <v>44701</v>
      </c>
      <c r="E126" s="9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</v>
      </c>
      <c r="O126" s="12">
        <f t="shared" ca="1" si="49"/>
        <v>1.04640154</v>
      </c>
      <c r="P126" s="17">
        <f t="shared" si="60"/>
        <v>0</v>
      </c>
      <c r="Q126" s="14">
        <f t="shared" ca="1" si="50"/>
        <v>46.401539999999997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1046.89627</v>
      </c>
      <c r="C127" s="14">
        <f t="shared" si="54"/>
        <v>1000</v>
      </c>
      <c r="D127" s="95">
        <f t="shared" si="55"/>
        <v>44704</v>
      </c>
      <c r="E127" s="9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</v>
      </c>
      <c r="O127" s="12">
        <f t="shared" ca="1" si="49"/>
        <v>1.04689627</v>
      </c>
      <c r="P127" s="17">
        <f t="shared" si="60"/>
        <v>0</v>
      </c>
      <c r="Q127" s="14">
        <f t="shared" ca="1" si="50"/>
        <v>46.896270000000001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1047.3912299900001</v>
      </c>
      <c r="C128" s="14">
        <f t="shared" si="54"/>
        <v>1000</v>
      </c>
      <c r="D128" s="95">
        <f t="shared" si="55"/>
        <v>44705</v>
      </c>
      <c r="E128" s="9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</v>
      </c>
      <c r="O128" s="12">
        <f t="shared" ca="1" si="49"/>
        <v>1.0473912299999999</v>
      </c>
      <c r="P128" s="17">
        <f t="shared" si="60"/>
        <v>0</v>
      </c>
      <c r="Q128" s="14">
        <f t="shared" ca="1" si="50"/>
        <v>47.391229989999999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1047.8864299899999</v>
      </c>
      <c r="C129" s="14">
        <f t="shared" si="54"/>
        <v>1000</v>
      </c>
      <c r="D129" s="95">
        <f t="shared" si="55"/>
        <v>44706</v>
      </c>
      <c r="E129" s="9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</v>
      </c>
      <c r="O129" s="12">
        <f t="shared" ca="1" si="49"/>
        <v>1.0478864299999999</v>
      </c>
      <c r="P129" s="17">
        <f t="shared" si="60"/>
        <v>0</v>
      </c>
      <c r="Q129" s="14">
        <f t="shared" ca="1" si="50"/>
        <v>47.886429990000003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1048.38186</v>
      </c>
      <c r="C130" s="14">
        <f t="shared" si="54"/>
        <v>1000</v>
      </c>
      <c r="D130" s="95">
        <f t="shared" si="55"/>
        <v>44707</v>
      </c>
      <c r="E130" s="9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</v>
      </c>
      <c r="O130" s="12">
        <f t="shared" ca="1" si="49"/>
        <v>1.0483818600000001</v>
      </c>
      <c r="P130" s="17">
        <f t="shared" si="60"/>
        <v>0</v>
      </c>
      <c r="Q130" s="14">
        <f t="shared" ca="1" si="50"/>
        <v>48.381860000000003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1048.87752</v>
      </c>
      <c r="C131" s="14">
        <f t="shared" si="54"/>
        <v>1000</v>
      </c>
      <c r="D131" s="95">
        <f t="shared" si="55"/>
        <v>44708</v>
      </c>
      <c r="E131" s="9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</v>
      </c>
      <c r="O131" s="12">
        <f t="shared" ca="1" si="49"/>
        <v>1.04887752</v>
      </c>
      <c r="P131" s="17">
        <f t="shared" si="60"/>
        <v>0</v>
      </c>
      <c r="Q131" s="14">
        <f t="shared" ca="1" si="50"/>
        <v>48.877519999999997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1049.3734199999999</v>
      </c>
      <c r="C132" s="14">
        <f t="shared" si="54"/>
        <v>1000</v>
      </c>
      <c r="D132" s="95">
        <f t="shared" si="55"/>
        <v>44711</v>
      </c>
      <c r="E132" s="9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</v>
      </c>
      <c r="O132" s="12">
        <f t="shared" ca="1" si="49"/>
        <v>1.04937342</v>
      </c>
      <c r="P132" s="17">
        <f t="shared" si="60"/>
        <v>0</v>
      </c>
      <c r="Q132" s="14">
        <f t="shared" ca="1" si="50"/>
        <v>49.373420000000003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1049.8695600000001</v>
      </c>
      <c r="C133" s="14">
        <f t="shared" si="54"/>
        <v>1000</v>
      </c>
      <c r="D133" s="95">
        <f t="shared" si="55"/>
        <v>44712</v>
      </c>
      <c r="E133" s="9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</v>
      </c>
      <c r="O133" s="12">
        <f t="shared" ca="1" si="49"/>
        <v>1.0498695600000001</v>
      </c>
      <c r="P133" s="17">
        <f t="shared" si="60"/>
        <v>0</v>
      </c>
      <c r="Q133" s="14">
        <f t="shared" ca="1" si="50"/>
        <v>49.86956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1050.36592</v>
      </c>
      <c r="C134" s="14">
        <f t="shared" si="54"/>
        <v>1000</v>
      </c>
      <c r="D134" s="95">
        <f t="shared" si="55"/>
        <v>44713</v>
      </c>
      <c r="E134" s="9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</v>
      </c>
      <c r="O134" s="12">
        <f t="shared" ca="1" si="49"/>
        <v>1.05036592</v>
      </c>
      <c r="P134" s="17">
        <f t="shared" si="60"/>
        <v>0</v>
      </c>
      <c r="Q134" s="14">
        <f t="shared" ca="1" si="50"/>
        <v>50.365920000000003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1050.8625300000001</v>
      </c>
      <c r="C135" s="14">
        <f t="shared" si="54"/>
        <v>1000</v>
      </c>
      <c r="D135" s="95">
        <f t="shared" si="55"/>
        <v>44714</v>
      </c>
      <c r="E135" s="9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</v>
      </c>
      <c r="O135" s="12">
        <f t="shared" ca="1" si="49"/>
        <v>1.0508625300000001</v>
      </c>
      <c r="P135" s="17">
        <f t="shared" si="60"/>
        <v>0</v>
      </c>
      <c r="Q135" s="14">
        <f t="shared" ca="1" si="50"/>
        <v>50.86253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1051.3593599999999</v>
      </c>
      <c r="C136" s="14">
        <f t="shared" si="54"/>
        <v>1000</v>
      </c>
      <c r="D136" s="95">
        <f t="shared" si="55"/>
        <v>44715</v>
      </c>
      <c r="E136" s="9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</v>
      </c>
      <c r="O136" s="12">
        <f t="shared" ca="1" si="49"/>
        <v>1.05135936</v>
      </c>
      <c r="P136" s="17">
        <f t="shared" si="60"/>
        <v>0</v>
      </c>
      <c r="Q136" s="14">
        <f t="shared" ca="1" si="50"/>
        <v>51.359360000000002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1051.8564399899999</v>
      </c>
      <c r="C137" s="14">
        <f t="shared" si="54"/>
        <v>1000</v>
      </c>
      <c r="D137" s="95">
        <f t="shared" si="55"/>
        <v>44718</v>
      </c>
      <c r="E137" s="9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</v>
      </c>
      <c r="O137" s="12">
        <f t="shared" ca="1" si="49"/>
        <v>1.0518564399999999</v>
      </c>
      <c r="P137" s="17">
        <f t="shared" si="60"/>
        <v>0</v>
      </c>
      <c r="Q137" s="14">
        <f t="shared" ca="1" si="50"/>
        <v>51.856439989999998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1052.35374</v>
      </c>
      <c r="C138" s="14">
        <f t="shared" si="54"/>
        <v>1000</v>
      </c>
      <c r="D138" s="95">
        <f t="shared" si="55"/>
        <v>44719</v>
      </c>
      <c r="E138" s="9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</v>
      </c>
      <c r="O138" s="12">
        <f t="shared" ca="1" si="49"/>
        <v>1.05235374</v>
      </c>
      <c r="P138" s="17">
        <f t="shared" si="60"/>
        <v>0</v>
      </c>
      <c r="Q138" s="14">
        <f t="shared" ca="1" si="50"/>
        <v>52.353740000000002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1052.8512900000001</v>
      </c>
      <c r="C139" s="14">
        <f t="shared" si="54"/>
        <v>1000</v>
      </c>
      <c r="D139" s="95">
        <f t="shared" si="55"/>
        <v>44720</v>
      </c>
      <c r="E139" s="9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</v>
      </c>
      <c r="O139" s="12">
        <f t="shared" ca="1" si="49"/>
        <v>1.05285129</v>
      </c>
      <c r="P139" s="17">
        <f t="shared" si="60"/>
        <v>0</v>
      </c>
      <c r="Q139" s="14">
        <f t="shared" ca="1" si="50"/>
        <v>52.851289999999999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1053.34906</v>
      </c>
      <c r="C140" s="14">
        <f t="shared" si="54"/>
        <v>1000</v>
      </c>
      <c r="D140" s="95">
        <f t="shared" si="55"/>
        <v>44721</v>
      </c>
      <c r="E140" s="9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</v>
      </c>
      <c r="O140" s="12">
        <f t="shared" ref="O140:O203" ca="1" si="68">ROUND(I140*N140,9)</f>
        <v>1.0533490599999999</v>
      </c>
      <c r="P140" s="17">
        <f t="shared" si="60"/>
        <v>0</v>
      </c>
      <c r="Q140" s="14">
        <f t="shared" ref="Q140:Q203" ca="1" si="69">TRUNC(((O140-1)*C140),8)</f>
        <v>53.349060000000001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1053.8470799900001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9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</v>
      </c>
      <c r="O141" s="12">
        <f t="shared" ca="1" si="68"/>
        <v>1.0538470799999999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53.847079989999997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1054.3453300000001</v>
      </c>
      <c r="C142" s="14">
        <f t="shared" si="73"/>
        <v>1000</v>
      </c>
      <c r="D142" s="95">
        <f t="shared" si="74"/>
        <v>44725</v>
      </c>
      <c r="E142" s="9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</v>
      </c>
      <c r="O142" s="12">
        <f t="shared" ca="1" si="68"/>
        <v>1.0543453300000001</v>
      </c>
      <c r="P142" s="17">
        <f t="shared" si="79"/>
        <v>0</v>
      </c>
      <c r="Q142" s="14">
        <f t="shared" ca="1" si="69"/>
        <v>54.345329999999997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1054.84380999</v>
      </c>
      <c r="C143" s="14">
        <f t="shared" si="73"/>
        <v>1000</v>
      </c>
      <c r="D143" s="95">
        <f t="shared" si="74"/>
        <v>44726</v>
      </c>
      <c r="E143" s="9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</v>
      </c>
      <c r="O143" s="12">
        <f t="shared" ca="1" si="68"/>
        <v>1.0548438099999999</v>
      </c>
      <c r="P143" s="17">
        <f t="shared" si="79"/>
        <v>0</v>
      </c>
      <c r="Q143" s="14">
        <f t="shared" ca="1" si="69"/>
        <v>54.843809989999997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1055.34252999</v>
      </c>
      <c r="C144" s="14">
        <f t="shared" si="73"/>
        <v>1000</v>
      </c>
      <c r="D144" s="95">
        <f t="shared" si="74"/>
        <v>44727</v>
      </c>
      <c r="E144" s="9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</v>
      </c>
      <c r="O144" s="12">
        <f t="shared" ca="1" si="68"/>
        <v>1.0553425299999999</v>
      </c>
      <c r="P144" s="17">
        <f t="shared" si="79"/>
        <v>0</v>
      </c>
      <c r="Q144" s="14">
        <f t="shared" ca="1" si="69"/>
        <v>55.342529990000003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1055.84148</v>
      </c>
      <c r="C145" s="14">
        <f t="shared" si="73"/>
        <v>1000</v>
      </c>
      <c r="D145" s="95">
        <f t="shared" si="74"/>
        <v>44729</v>
      </c>
      <c r="E145" s="9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</v>
      </c>
      <c r="O145" s="12">
        <f t="shared" ca="1" si="68"/>
        <v>1.05584148</v>
      </c>
      <c r="P145" s="17">
        <f t="shared" si="79"/>
        <v>0</v>
      </c>
      <c r="Q145" s="14">
        <f t="shared" ca="1" si="69"/>
        <v>55.841479999999997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1056.3592399900001</v>
      </c>
      <c r="C146" s="14">
        <f t="shared" si="73"/>
        <v>1000</v>
      </c>
      <c r="D146" s="95">
        <f t="shared" si="74"/>
        <v>44732</v>
      </c>
      <c r="E146" s="9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</v>
      </c>
      <c r="O146" s="12">
        <f t="shared" ca="1" si="68"/>
        <v>1.0563592399999999</v>
      </c>
      <c r="P146" s="17">
        <f t="shared" si="79"/>
        <v>0</v>
      </c>
      <c r="Q146" s="14">
        <f t="shared" ca="1" si="69"/>
        <v>56.359239989999999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1056.8772399899999</v>
      </c>
      <c r="C147" s="14">
        <f t="shared" si="73"/>
        <v>1000</v>
      </c>
      <c r="D147" s="95">
        <f t="shared" si="74"/>
        <v>44733</v>
      </c>
      <c r="E147" s="9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</v>
      </c>
      <c r="O147" s="12">
        <f t="shared" ca="1" si="68"/>
        <v>1.0568772399999999</v>
      </c>
      <c r="P147" s="17">
        <f t="shared" si="79"/>
        <v>0</v>
      </c>
      <c r="Q147" s="14">
        <f t="shared" ca="1" si="69"/>
        <v>56.87723999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1057.39549999</v>
      </c>
      <c r="C148" s="14">
        <f t="shared" si="73"/>
        <v>1000</v>
      </c>
      <c r="D148" s="95">
        <f t="shared" si="74"/>
        <v>44734</v>
      </c>
      <c r="E148" s="9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</v>
      </c>
      <c r="O148" s="12">
        <f t="shared" ca="1" si="68"/>
        <v>1.0573954999999999</v>
      </c>
      <c r="P148" s="17">
        <f t="shared" si="79"/>
        <v>0</v>
      </c>
      <c r="Q148" s="14">
        <f t="shared" ca="1" si="69"/>
        <v>57.395499989999998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1057.91401999</v>
      </c>
      <c r="C149" s="14">
        <f t="shared" si="73"/>
        <v>1000</v>
      </c>
      <c r="D149" s="95">
        <f t="shared" si="74"/>
        <v>44735</v>
      </c>
      <c r="E149" s="9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</v>
      </c>
      <c r="O149" s="12">
        <f t="shared" ca="1" si="68"/>
        <v>1.0579140199999999</v>
      </c>
      <c r="P149" s="17">
        <f t="shared" si="79"/>
        <v>0</v>
      </c>
      <c r="Q149" s="14">
        <f t="shared" ca="1" si="69"/>
        <v>57.91401999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1058.4327899899999</v>
      </c>
      <c r="C150" s="14">
        <f t="shared" si="73"/>
        <v>1000</v>
      </c>
      <c r="D150" s="95">
        <f t="shared" si="74"/>
        <v>44736</v>
      </c>
      <c r="E150" s="9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</v>
      </c>
      <c r="O150" s="12">
        <f t="shared" ca="1" si="68"/>
        <v>1.0584327899999999</v>
      </c>
      <c r="P150" s="17">
        <f t="shared" si="79"/>
        <v>0</v>
      </c>
      <c r="Q150" s="14">
        <f t="shared" ca="1" si="69"/>
        <v>58.432789990000003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1058.9518099899999</v>
      </c>
      <c r="C151" s="14">
        <f t="shared" si="73"/>
        <v>1000</v>
      </c>
      <c r="D151" s="95">
        <f t="shared" si="74"/>
        <v>44739</v>
      </c>
      <c r="E151" s="9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</v>
      </c>
      <c r="O151" s="12">
        <f t="shared" ca="1" si="68"/>
        <v>1.0589518099999999</v>
      </c>
      <c r="P151" s="17">
        <f t="shared" si="79"/>
        <v>0</v>
      </c>
      <c r="Q151" s="14">
        <f t="shared" ca="1" si="69"/>
        <v>58.951809990000001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1059.4710899900001</v>
      </c>
      <c r="C152" s="14">
        <f t="shared" si="73"/>
        <v>1000</v>
      </c>
      <c r="D152" s="95">
        <f t="shared" si="74"/>
        <v>44740</v>
      </c>
      <c r="E152" s="9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</v>
      </c>
      <c r="O152" s="12">
        <f t="shared" ca="1" si="68"/>
        <v>1.0594710899999999</v>
      </c>
      <c r="P152" s="17">
        <f t="shared" si="79"/>
        <v>0</v>
      </c>
      <c r="Q152" s="14">
        <f t="shared" ca="1" si="69"/>
        <v>59.471089990000003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1059.99062</v>
      </c>
      <c r="C153" s="14">
        <f t="shared" si="73"/>
        <v>1000</v>
      </c>
      <c r="D153" s="95">
        <f t="shared" si="74"/>
        <v>44741</v>
      </c>
      <c r="E153" s="9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</v>
      </c>
      <c r="O153" s="12">
        <f t="shared" ca="1" si="68"/>
        <v>1.05999062</v>
      </c>
      <c r="P153" s="17">
        <f t="shared" si="79"/>
        <v>0</v>
      </c>
      <c r="Q153" s="14">
        <f t="shared" ca="1" si="69"/>
        <v>59.99062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1060.5104100000001</v>
      </c>
      <c r="C154" s="14">
        <f t="shared" si="73"/>
        <v>1000</v>
      </c>
      <c r="D154" s="95">
        <f t="shared" si="74"/>
        <v>44742</v>
      </c>
      <c r="E154" s="9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</v>
      </c>
      <c r="O154" s="12">
        <f t="shared" ca="1" si="68"/>
        <v>1.06051041</v>
      </c>
      <c r="P154" s="17">
        <f t="shared" si="79"/>
        <v>0</v>
      </c>
      <c r="Q154" s="14">
        <f t="shared" ca="1" si="69"/>
        <v>60.51041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1061.03045</v>
      </c>
      <c r="C155" s="14">
        <f t="shared" si="73"/>
        <v>1000</v>
      </c>
      <c r="D155" s="95">
        <f t="shared" si="74"/>
        <v>44743</v>
      </c>
      <c r="E155" s="9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</v>
      </c>
      <c r="O155" s="12">
        <f t="shared" ca="1" si="68"/>
        <v>1.0610304500000001</v>
      </c>
      <c r="P155" s="17">
        <f t="shared" si="79"/>
        <v>0</v>
      </c>
      <c r="Q155" s="14">
        <f t="shared" ca="1" si="69"/>
        <v>61.030450000000002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1061.5507500000001</v>
      </c>
      <c r="C156" s="14">
        <f t="shared" si="73"/>
        <v>1000</v>
      </c>
      <c r="D156" s="95">
        <f t="shared" si="74"/>
        <v>44746</v>
      </c>
      <c r="E156" s="9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</v>
      </c>
      <c r="O156" s="12">
        <f t="shared" ca="1" si="68"/>
        <v>1.0615507500000001</v>
      </c>
      <c r="P156" s="17">
        <f t="shared" si="79"/>
        <v>0</v>
      </c>
      <c r="Q156" s="14">
        <f t="shared" ca="1" si="69"/>
        <v>61.550750000000001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1062.0712999899999</v>
      </c>
      <c r="C157" s="14">
        <f t="shared" si="73"/>
        <v>1000</v>
      </c>
      <c r="D157" s="95">
        <f t="shared" si="74"/>
        <v>44747</v>
      </c>
      <c r="E157" s="9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</v>
      </c>
      <c r="O157" s="12">
        <f t="shared" ca="1" si="68"/>
        <v>1.0620712999999999</v>
      </c>
      <c r="P157" s="17">
        <f t="shared" si="79"/>
        <v>0</v>
      </c>
      <c r="Q157" s="14">
        <f t="shared" ca="1" si="69"/>
        <v>62.07129999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1062.59211</v>
      </c>
      <c r="C158" s="14">
        <f t="shared" si="73"/>
        <v>1000</v>
      </c>
      <c r="D158" s="95">
        <f t="shared" si="74"/>
        <v>44748</v>
      </c>
      <c r="E158" s="9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</v>
      </c>
      <c r="O158" s="12">
        <f t="shared" ca="1" si="68"/>
        <v>1.06259211</v>
      </c>
      <c r="P158" s="17">
        <f t="shared" si="79"/>
        <v>0</v>
      </c>
      <c r="Q158" s="14">
        <f t="shared" ca="1" si="69"/>
        <v>62.592109999999998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1063.1131800000001</v>
      </c>
      <c r="C159" s="14">
        <f t="shared" si="73"/>
        <v>1000</v>
      </c>
      <c r="D159" s="95">
        <f t="shared" si="74"/>
        <v>44749</v>
      </c>
      <c r="E159" s="9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</v>
      </c>
      <c r="O159" s="12">
        <f t="shared" ca="1" si="68"/>
        <v>1.06311318</v>
      </c>
      <c r="P159" s="17">
        <f t="shared" si="79"/>
        <v>0</v>
      </c>
      <c r="Q159" s="14">
        <f t="shared" ca="1" si="69"/>
        <v>63.11318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1063.6344899999999</v>
      </c>
      <c r="C160" s="14">
        <f t="shared" si="73"/>
        <v>1000</v>
      </c>
      <c r="D160" s="95">
        <f t="shared" si="74"/>
        <v>44750</v>
      </c>
      <c r="E160" s="9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</v>
      </c>
      <c r="O160" s="12">
        <f t="shared" ca="1" si="68"/>
        <v>1.0636344900000001</v>
      </c>
      <c r="P160" s="17">
        <f t="shared" si="79"/>
        <v>0</v>
      </c>
      <c r="Q160" s="14">
        <f t="shared" ca="1" si="69"/>
        <v>63.63449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1064.1560699900001</v>
      </c>
      <c r="C161" s="14">
        <f t="shared" si="73"/>
        <v>1000</v>
      </c>
      <c r="D161" s="95">
        <f t="shared" si="74"/>
        <v>44753</v>
      </c>
      <c r="E161" s="9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</v>
      </c>
      <c r="O161" s="12">
        <f t="shared" ca="1" si="68"/>
        <v>1.0641560699999999</v>
      </c>
      <c r="P161" s="17">
        <f t="shared" si="79"/>
        <v>0</v>
      </c>
      <c r="Q161" s="14">
        <f t="shared" ca="1" si="69"/>
        <v>64.156069990000006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1064.6778999999999</v>
      </c>
      <c r="C162" s="14">
        <f t="shared" si="73"/>
        <v>1000</v>
      </c>
      <c r="D162" s="95">
        <f t="shared" si="74"/>
        <v>44754</v>
      </c>
      <c r="E162" s="9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</v>
      </c>
      <c r="O162" s="12">
        <f t="shared" ca="1" si="68"/>
        <v>1.0646779</v>
      </c>
      <c r="P162" s="17">
        <f t="shared" si="79"/>
        <v>0</v>
      </c>
      <c r="Q162" s="14">
        <f t="shared" ca="1" si="69"/>
        <v>64.677899999999994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1065.1999800000001</v>
      </c>
      <c r="C163" s="14">
        <f t="shared" si="73"/>
        <v>1000</v>
      </c>
      <c r="D163" s="95">
        <f t="shared" si="74"/>
        <v>44755</v>
      </c>
      <c r="E163" s="9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</v>
      </c>
      <c r="O163" s="12">
        <f t="shared" ca="1" si="68"/>
        <v>1.06519998</v>
      </c>
      <c r="P163" s="17">
        <f t="shared" si="79"/>
        <v>0</v>
      </c>
      <c r="Q163" s="14">
        <f t="shared" ca="1" si="69"/>
        <v>65.199979999999996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1065.7223300000001</v>
      </c>
      <c r="C164" s="14">
        <f t="shared" si="73"/>
        <v>1000</v>
      </c>
      <c r="D164" s="95">
        <f t="shared" si="74"/>
        <v>44756</v>
      </c>
      <c r="E164" s="9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</v>
      </c>
      <c r="O164" s="12">
        <f t="shared" ca="1" si="68"/>
        <v>1.0657223300000001</v>
      </c>
      <c r="P164" s="17">
        <f t="shared" si="79"/>
        <v>0</v>
      </c>
      <c r="Q164" s="14">
        <f t="shared" ca="1" si="69"/>
        <v>65.722329999999999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1066.2449300000001</v>
      </c>
      <c r="C165" s="14">
        <f t="shared" si="73"/>
        <v>1000</v>
      </c>
      <c r="D165" s="95">
        <f t="shared" si="74"/>
        <v>44757</v>
      </c>
      <c r="E165" s="9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</v>
      </c>
      <c r="O165" s="12">
        <f t="shared" ca="1" si="68"/>
        <v>1.0662449300000001</v>
      </c>
      <c r="P165" s="17">
        <f t="shared" si="79"/>
        <v>0</v>
      </c>
      <c r="Q165" s="14">
        <f t="shared" ca="1" si="69"/>
        <v>66.244929999999997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1066.76777999</v>
      </c>
      <c r="C166" s="14">
        <f t="shared" si="73"/>
        <v>1000</v>
      </c>
      <c r="D166" s="95">
        <f t="shared" si="74"/>
        <v>44760</v>
      </c>
      <c r="E166" s="9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</v>
      </c>
      <c r="O166" s="12">
        <f t="shared" ca="1" si="68"/>
        <v>1.0667677799999999</v>
      </c>
      <c r="P166" s="17">
        <f t="shared" si="79"/>
        <v>0</v>
      </c>
      <c r="Q166" s="14">
        <f t="shared" ca="1" si="69"/>
        <v>66.767779989999994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1067.29089</v>
      </c>
      <c r="C167" s="14">
        <f t="shared" si="73"/>
        <v>1000</v>
      </c>
      <c r="D167" s="95">
        <f t="shared" si="74"/>
        <v>44761</v>
      </c>
      <c r="E167" s="9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</v>
      </c>
      <c r="O167" s="12">
        <f t="shared" ca="1" si="68"/>
        <v>1.06729089</v>
      </c>
      <c r="P167" s="17">
        <f t="shared" si="79"/>
        <v>0</v>
      </c>
      <c r="Q167" s="14">
        <f t="shared" ca="1" si="69"/>
        <v>67.290890000000005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1067.8142600000001</v>
      </c>
      <c r="C168" s="14">
        <f t="shared" si="73"/>
        <v>1000</v>
      </c>
      <c r="D168" s="95">
        <f t="shared" si="74"/>
        <v>44762</v>
      </c>
      <c r="E168" s="9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</v>
      </c>
      <c r="O168" s="12">
        <f t="shared" ca="1" si="68"/>
        <v>1.06781426</v>
      </c>
      <c r="P168" s="17">
        <f t="shared" si="79"/>
        <v>0</v>
      </c>
      <c r="Q168" s="14">
        <f t="shared" ca="1" si="69"/>
        <v>67.814260000000004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1068.33788</v>
      </c>
      <c r="C169" s="14">
        <f t="shared" si="73"/>
        <v>1000</v>
      </c>
      <c r="D169" s="95">
        <f t="shared" si="74"/>
        <v>44763</v>
      </c>
      <c r="E169" s="9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</v>
      </c>
      <c r="O169" s="12">
        <f t="shared" ca="1" si="68"/>
        <v>1.0683378800000001</v>
      </c>
      <c r="P169" s="17">
        <f t="shared" si="79"/>
        <v>0</v>
      </c>
      <c r="Q169" s="14">
        <f t="shared" ca="1" si="69"/>
        <v>68.337879999999998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1068.86176</v>
      </c>
      <c r="C170" s="14">
        <f t="shared" si="73"/>
        <v>1000</v>
      </c>
      <c r="D170" s="95">
        <f t="shared" si="74"/>
        <v>44764</v>
      </c>
      <c r="E170" s="9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</v>
      </c>
      <c r="O170" s="12">
        <f t="shared" ca="1" si="68"/>
        <v>1.0688617600000001</v>
      </c>
      <c r="P170" s="17">
        <f t="shared" si="79"/>
        <v>0</v>
      </c>
      <c r="Q170" s="14">
        <f t="shared" ca="1" si="69"/>
        <v>68.861760000000004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1069.3858999900001</v>
      </c>
      <c r="C171" s="14">
        <f t="shared" si="73"/>
        <v>1000</v>
      </c>
      <c r="D171" s="95">
        <f t="shared" si="74"/>
        <v>44767</v>
      </c>
      <c r="E171" s="9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</v>
      </c>
      <c r="O171" s="12">
        <f t="shared" ca="1" si="68"/>
        <v>1.0693858999999999</v>
      </c>
      <c r="P171" s="17">
        <f t="shared" si="79"/>
        <v>0</v>
      </c>
      <c r="Q171" s="14">
        <f t="shared" ca="1" si="69"/>
        <v>69.385899989999999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1069.9103</v>
      </c>
      <c r="C172" s="14">
        <f t="shared" si="73"/>
        <v>1000</v>
      </c>
      <c r="D172" s="95">
        <f t="shared" si="74"/>
        <v>44768</v>
      </c>
      <c r="E172" s="9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</v>
      </c>
      <c r="O172" s="12">
        <f t="shared" ca="1" si="68"/>
        <v>1.0699103000000001</v>
      </c>
      <c r="P172" s="17">
        <f t="shared" si="79"/>
        <v>0</v>
      </c>
      <c r="Q172" s="14">
        <f t="shared" ca="1" si="69"/>
        <v>69.910300000000007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1070.4349500000001</v>
      </c>
      <c r="C173" s="14">
        <f t="shared" si="73"/>
        <v>1000</v>
      </c>
      <c r="D173" s="95">
        <f t="shared" si="74"/>
        <v>44769</v>
      </c>
      <c r="E173" s="9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</v>
      </c>
      <c r="O173" s="12">
        <f t="shared" ca="1" si="68"/>
        <v>1.0704349500000001</v>
      </c>
      <c r="P173" s="17">
        <f t="shared" si="79"/>
        <v>0</v>
      </c>
      <c r="Q173" s="14">
        <f t="shared" ca="1" si="69"/>
        <v>70.434950000000001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1070.9598599999999</v>
      </c>
      <c r="C174" s="14">
        <f t="shared" si="73"/>
        <v>1000</v>
      </c>
      <c r="D174" s="95">
        <f t="shared" si="74"/>
        <v>44770</v>
      </c>
      <c r="E174" s="9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</v>
      </c>
      <c r="O174" s="12">
        <f t="shared" ca="1" si="68"/>
        <v>1.0709598600000001</v>
      </c>
      <c r="P174" s="17">
        <f t="shared" si="79"/>
        <v>0</v>
      </c>
      <c r="Q174" s="14">
        <f t="shared" ca="1" si="69"/>
        <v>70.959860000000006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1071.48501999</v>
      </c>
      <c r="C175" s="14">
        <f t="shared" si="73"/>
        <v>1000</v>
      </c>
      <c r="D175" s="95">
        <f t="shared" si="74"/>
        <v>44771</v>
      </c>
      <c r="E175" s="9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</v>
      </c>
      <c r="O175" s="12">
        <f t="shared" ca="1" si="68"/>
        <v>1.0714850199999999</v>
      </c>
      <c r="P175" s="17">
        <f t="shared" si="79"/>
        <v>0</v>
      </c>
      <c r="Q175" s="14">
        <f t="shared" ca="1" si="69"/>
        <v>71.485019989999998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1072.01045</v>
      </c>
      <c r="C176" s="14">
        <f t="shared" si="73"/>
        <v>1000</v>
      </c>
      <c r="D176" s="95">
        <f t="shared" si="74"/>
        <v>44774</v>
      </c>
      <c r="E176" s="9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</v>
      </c>
      <c r="O176" s="12">
        <f t="shared" ca="1" si="68"/>
        <v>1.0720104500000001</v>
      </c>
      <c r="P176" s="17">
        <f t="shared" si="79"/>
        <v>0</v>
      </c>
      <c r="Q176" s="14">
        <f t="shared" ca="1" si="69"/>
        <v>72.010450000000006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1072.53613</v>
      </c>
      <c r="C177" s="14">
        <f t="shared" si="73"/>
        <v>1000</v>
      </c>
      <c r="D177" s="95">
        <f t="shared" si="74"/>
        <v>44775</v>
      </c>
      <c r="E177" s="9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</v>
      </c>
      <c r="O177" s="12">
        <f t="shared" ca="1" si="68"/>
        <v>1.07253613</v>
      </c>
      <c r="P177" s="17">
        <f t="shared" si="79"/>
        <v>0</v>
      </c>
      <c r="Q177" s="14">
        <f t="shared" ca="1" si="69"/>
        <v>72.53613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1073.0620699999999</v>
      </c>
      <c r="C178" s="14">
        <f t="shared" si="73"/>
        <v>1000</v>
      </c>
      <c r="D178" s="95">
        <f t="shared" si="74"/>
        <v>44776</v>
      </c>
      <c r="E178" s="9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</v>
      </c>
      <c r="O178" s="12">
        <f t="shared" ca="1" si="68"/>
        <v>1.07306207</v>
      </c>
      <c r="P178" s="17">
        <f t="shared" si="79"/>
        <v>0</v>
      </c>
      <c r="Q178" s="14">
        <f t="shared" ca="1" si="69"/>
        <v>73.062070000000006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1073.5882699900001</v>
      </c>
      <c r="C179" s="14">
        <f t="shared" si="73"/>
        <v>1000</v>
      </c>
      <c r="D179" s="95">
        <f t="shared" si="74"/>
        <v>44777</v>
      </c>
      <c r="E179" s="9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</v>
      </c>
      <c r="O179" s="12">
        <f t="shared" ca="1" si="68"/>
        <v>1.0735882699999999</v>
      </c>
      <c r="P179" s="17">
        <f t="shared" si="79"/>
        <v>0</v>
      </c>
      <c r="Q179" s="14">
        <f t="shared" ca="1" si="69"/>
        <v>73.588269990000001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1074.13351999</v>
      </c>
      <c r="C180" s="14">
        <f t="shared" si="73"/>
        <v>1000</v>
      </c>
      <c r="D180" s="95">
        <f t="shared" si="74"/>
        <v>44778</v>
      </c>
      <c r="E180" s="9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</v>
      </c>
      <c r="O180" s="12">
        <f t="shared" ca="1" si="68"/>
        <v>1.07413352</v>
      </c>
      <c r="P180" s="17">
        <f t="shared" si="79"/>
        <v>0</v>
      </c>
      <c r="Q180" s="14">
        <f t="shared" ca="1" si="69"/>
        <v>74.133519989999996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1074.67905</v>
      </c>
      <c r="C181" s="14">
        <f t="shared" si="73"/>
        <v>1000</v>
      </c>
      <c r="D181" s="95">
        <f t="shared" si="74"/>
        <v>44781</v>
      </c>
      <c r="E181" s="9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</v>
      </c>
      <c r="O181" s="12">
        <f t="shared" ca="1" si="68"/>
        <v>1.0746790500000001</v>
      </c>
      <c r="P181" s="17">
        <f t="shared" si="79"/>
        <v>0</v>
      </c>
      <c r="Q181" s="14">
        <f t="shared" ca="1" si="69"/>
        <v>74.679050000000004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1075.22486</v>
      </c>
      <c r="C182" s="14">
        <f t="shared" si="73"/>
        <v>1000</v>
      </c>
      <c r="D182" s="95">
        <f t="shared" si="74"/>
        <v>44782</v>
      </c>
      <c r="E182" s="9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</v>
      </c>
      <c r="O182" s="12">
        <f t="shared" ca="1" si="68"/>
        <v>1.0752248600000001</v>
      </c>
      <c r="P182" s="17">
        <f t="shared" si="79"/>
        <v>0</v>
      </c>
      <c r="Q182" s="14">
        <f t="shared" ca="1" si="69"/>
        <v>75.224860000000007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1075.7709399999999</v>
      </c>
      <c r="C183" s="14">
        <f t="shared" si="73"/>
        <v>1000</v>
      </c>
      <c r="D183" s="95">
        <f t="shared" si="74"/>
        <v>44783</v>
      </c>
      <c r="E183" s="9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</v>
      </c>
      <c r="O183" s="12">
        <f t="shared" ca="1" si="68"/>
        <v>1.07577094</v>
      </c>
      <c r="P183" s="17">
        <f t="shared" si="79"/>
        <v>0</v>
      </c>
      <c r="Q183" s="14">
        <f t="shared" ca="1" si="69"/>
        <v>75.770939999999996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1076.3173099999999</v>
      </c>
      <c r="C184" s="14">
        <f t="shared" si="73"/>
        <v>1000</v>
      </c>
      <c r="D184" s="95">
        <f t="shared" si="74"/>
        <v>44784</v>
      </c>
      <c r="E184" s="9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</v>
      </c>
      <c r="O184" s="12">
        <f t="shared" ca="1" si="68"/>
        <v>1.0763173100000001</v>
      </c>
      <c r="P184" s="17">
        <f t="shared" si="79"/>
        <v>0</v>
      </c>
      <c r="Q184" s="14">
        <f t="shared" ca="1" si="69"/>
        <v>76.317310000000006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1076.86394999</v>
      </c>
      <c r="C185" s="14">
        <f t="shared" si="73"/>
        <v>1000</v>
      </c>
      <c r="D185" s="95">
        <f t="shared" si="74"/>
        <v>44785</v>
      </c>
      <c r="E185" s="9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</v>
      </c>
      <c r="O185" s="12">
        <f t="shared" ca="1" si="68"/>
        <v>1.0768639499999999</v>
      </c>
      <c r="P185" s="17">
        <f t="shared" si="79"/>
        <v>0</v>
      </c>
      <c r="Q185" s="14">
        <f t="shared" ca="1" si="69"/>
        <v>76.863949989999995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1077.41086</v>
      </c>
      <c r="C186" s="14">
        <f t="shared" si="73"/>
        <v>1000</v>
      </c>
      <c r="D186" s="95">
        <f t="shared" si="74"/>
        <v>44788</v>
      </c>
      <c r="E186" s="9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</v>
      </c>
      <c r="O186" s="12">
        <f t="shared" ca="1" si="68"/>
        <v>1.0774108600000001</v>
      </c>
      <c r="P186" s="17">
        <f t="shared" si="79"/>
        <v>0</v>
      </c>
      <c r="Q186" s="14">
        <f t="shared" ca="1" si="69"/>
        <v>77.41086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1077.9580599999999</v>
      </c>
      <c r="C187" s="14">
        <f t="shared" si="73"/>
        <v>1000</v>
      </c>
      <c r="D187" s="95">
        <f t="shared" si="74"/>
        <v>44789</v>
      </c>
      <c r="E187" s="9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</v>
      </c>
      <c r="O187" s="12">
        <f t="shared" ca="1" si="68"/>
        <v>1.0779580600000001</v>
      </c>
      <c r="P187" s="17">
        <f t="shared" si="79"/>
        <v>0</v>
      </c>
      <c r="Q187" s="14">
        <f t="shared" ca="1" si="69"/>
        <v>77.958060000000003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1078.50552999</v>
      </c>
      <c r="C188" s="14">
        <f t="shared" si="73"/>
        <v>1000</v>
      </c>
      <c r="D188" s="95">
        <f t="shared" si="74"/>
        <v>44790</v>
      </c>
      <c r="E188" s="9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</v>
      </c>
      <c r="O188" s="12">
        <f t="shared" ca="1" si="68"/>
        <v>1.0785055299999999</v>
      </c>
      <c r="P188" s="17">
        <f t="shared" si="79"/>
        <v>0</v>
      </c>
      <c r="Q188" s="14">
        <f t="shared" ca="1" si="69"/>
        <v>78.505529989999999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1079.05327999</v>
      </c>
      <c r="C189" s="14">
        <f t="shared" si="73"/>
        <v>1000</v>
      </c>
      <c r="D189" s="95">
        <f t="shared" si="74"/>
        <v>44791</v>
      </c>
      <c r="E189" s="9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</v>
      </c>
      <c r="O189" s="12">
        <f t="shared" ca="1" si="68"/>
        <v>1.0790532799999999</v>
      </c>
      <c r="P189" s="17">
        <f t="shared" si="79"/>
        <v>0</v>
      </c>
      <c r="Q189" s="14">
        <f t="shared" ca="1" si="69"/>
        <v>79.053279989999993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1079.6013099900001</v>
      </c>
      <c r="C190" s="14">
        <f t="shared" si="73"/>
        <v>1000</v>
      </c>
      <c r="D190" s="95">
        <f t="shared" si="74"/>
        <v>44792</v>
      </c>
      <c r="E190" s="9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</v>
      </c>
      <c r="O190" s="12">
        <f t="shared" ca="1" si="68"/>
        <v>1.0796013099999999</v>
      </c>
      <c r="P190" s="17">
        <f t="shared" si="79"/>
        <v>0</v>
      </c>
      <c r="Q190" s="14">
        <f t="shared" ca="1" si="69"/>
        <v>79.601309990000004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1080.1496199999999</v>
      </c>
      <c r="C191" s="14">
        <f t="shared" si="73"/>
        <v>1000</v>
      </c>
      <c r="D191" s="95">
        <f t="shared" si="74"/>
        <v>44795</v>
      </c>
      <c r="E191" s="9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</v>
      </c>
      <c r="O191" s="12">
        <f t="shared" ca="1" si="68"/>
        <v>1.08014962</v>
      </c>
      <c r="P191" s="17">
        <f t="shared" si="79"/>
        <v>0</v>
      </c>
      <c r="Q191" s="14">
        <f t="shared" ca="1" si="69"/>
        <v>80.149619999999999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1080.69821</v>
      </c>
      <c r="C192" s="14">
        <f t="shared" si="73"/>
        <v>1000</v>
      </c>
      <c r="D192" s="95">
        <f t="shared" si="74"/>
        <v>44796</v>
      </c>
      <c r="E192" s="9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</v>
      </c>
      <c r="O192" s="12">
        <f t="shared" ca="1" si="68"/>
        <v>1.08069821</v>
      </c>
      <c r="P192" s="17">
        <f t="shared" si="79"/>
        <v>0</v>
      </c>
      <c r="Q192" s="14">
        <f t="shared" ca="1" si="69"/>
        <v>80.698210000000003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1081.2470699999999</v>
      </c>
      <c r="C193" s="14">
        <f t="shared" si="73"/>
        <v>1000</v>
      </c>
      <c r="D193" s="95">
        <f t="shared" si="74"/>
        <v>44797</v>
      </c>
      <c r="E193" s="9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</v>
      </c>
      <c r="O193" s="12">
        <f t="shared" ca="1" si="68"/>
        <v>1.0812470700000001</v>
      </c>
      <c r="P193" s="17">
        <f t="shared" si="79"/>
        <v>0</v>
      </c>
      <c r="Q193" s="14">
        <f t="shared" ca="1" si="69"/>
        <v>81.247069999999994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1081.7962199999999</v>
      </c>
      <c r="C194" s="14">
        <f t="shared" si="73"/>
        <v>1000</v>
      </c>
      <c r="D194" s="95">
        <f t="shared" si="74"/>
        <v>44798</v>
      </c>
      <c r="E194" s="9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</v>
      </c>
      <c r="O194" s="12">
        <f t="shared" ca="1" si="68"/>
        <v>1.08179622</v>
      </c>
      <c r="P194" s="17">
        <f t="shared" si="79"/>
        <v>0</v>
      </c>
      <c r="Q194" s="14">
        <f t="shared" ca="1" si="69"/>
        <v>81.796220000000005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1082.34564</v>
      </c>
      <c r="C195" s="14">
        <f t="shared" si="73"/>
        <v>1000</v>
      </c>
      <c r="D195" s="95">
        <f t="shared" si="74"/>
        <v>44799</v>
      </c>
      <c r="E195" s="9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</v>
      </c>
      <c r="O195" s="12">
        <f t="shared" ca="1" si="68"/>
        <v>1.08234564</v>
      </c>
      <c r="P195" s="17">
        <f t="shared" si="79"/>
        <v>0</v>
      </c>
      <c r="Q195" s="14">
        <f t="shared" ca="1" si="69"/>
        <v>82.345640000000003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1082.89534</v>
      </c>
      <c r="C196" s="14">
        <f t="shared" si="73"/>
        <v>1000</v>
      </c>
      <c r="D196" s="95">
        <f t="shared" si="74"/>
        <v>44802</v>
      </c>
      <c r="E196" s="9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</v>
      </c>
      <c r="O196" s="12">
        <f t="shared" ca="1" si="68"/>
        <v>1.0828953400000001</v>
      </c>
      <c r="P196" s="17">
        <f t="shared" si="79"/>
        <v>0</v>
      </c>
      <c r="Q196" s="14">
        <f t="shared" ca="1" si="69"/>
        <v>82.895340000000004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1083.44532</v>
      </c>
      <c r="C197" s="14">
        <f t="shared" si="73"/>
        <v>1000</v>
      </c>
      <c r="D197" s="95">
        <f t="shared" si="74"/>
        <v>44803</v>
      </c>
      <c r="E197" s="9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</v>
      </c>
      <c r="O197" s="12">
        <f t="shared" ca="1" si="68"/>
        <v>1.08344532</v>
      </c>
      <c r="P197" s="17">
        <f t="shared" si="79"/>
        <v>0</v>
      </c>
      <c r="Q197" s="14">
        <f t="shared" ca="1" si="69"/>
        <v>83.445319999999995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1083.99558</v>
      </c>
      <c r="C198" s="14">
        <f t="shared" si="73"/>
        <v>1000</v>
      </c>
      <c r="D198" s="95">
        <f t="shared" si="74"/>
        <v>44804</v>
      </c>
      <c r="E198" s="9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</v>
      </c>
      <c r="O198" s="12">
        <f t="shared" ca="1" si="68"/>
        <v>1.0839955800000001</v>
      </c>
      <c r="P198" s="17">
        <f t="shared" si="79"/>
        <v>0</v>
      </c>
      <c r="Q198" s="14">
        <f t="shared" ca="1" si="69"/>
        <v>83.995580000000004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1084.5461199900001</v>
      </c>
      <c r="C199" s="14">
        <f t="shared" si="73"/>
        <v>1000</v>
      </c>
      <c r="D199" s="95">
        <f t="shared" si="74"/>
        <v>44805</v>
      </c>
      <c r="E199" s="9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</v>
      </c>
      <c r="O199" s="12">
        <f t="shared" ca="1" si="68"/>
        <v>1.0845461199999999</v>
      </c>
      <c r="P199" s="17">
        <f t="shared" si="79"/>
        <v>0</v>
      </c>
      <c r="Q199" s="14">
        <f t="shared" ca="1" si="69"/>
        <v>84.546119989999994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1085.09693999</v>
      </c>
      <c r="C200" s="14">
        <f t="shared" si="73"/>
        <v>1000</v>
      </c>
      <c r="D200" s="95">
        <f t="shared" si="74"/>
        <v>44806</v>
      </c>
      <c r="E200" s="9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</v>
      </c>
      <c r="O200" s="12">
        <f t="shared" ca="1" si="68"/>
        <v>1.0850969399999999</v>
      </c>
      <c r="P200" s="17">
        <f t="shared" si="79"/>
        <v>0</v>
      </c>
      <c r="Q200" s="14">
        <f t="shared" ca="1" si="69"/>
        <v>85.096939989999996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1085.6480399899999</v>
      </c>
      <c r="C201" s="14">
        <f t="shared" si="73"/>
        <v>1000</v>
      </c>
      <c r="D201" s="95">
        <f t="shared" si="74"/>
        <v>44809</v>
      </c>
      <c r="E201" s="9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</v>
      </c>
      <c r="O201" s="12">
        <f t="shared" ca="1" si="68"/>
        <v>1.0856480399999999</v>
      </c>
      <c r="P201" s="17">
        <f t="shared" si="79"/>
        <v>0</v>
      </c>
      <c r="Q201" s="14">
        <f t="shared" ca="1" si="69"/>
        <v>85.648039990000001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1086.1994199999999</v>
      </c>
      <c r="C202" s="14">
        <f t="shared" si="73"/>
        <v>1000</v>
      </c>
      <c r="D202" s="95">
        <f t="shared" si="74"/>
        <v>44810</v>
      </c>
      <c r="E202" s="9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</v>
      </c>
      <c r="O202" s="12">
        <f t="shared" ca="1" si="68"/>
        <v>1.08619942</v>
      </c>
      <c r="P202" s="17">
        <f t="shared" si="79"/>
        <v>0</v>
      </c>
      <c r="Q202" s="14">
        <f t="shared" ca="1" si="69"/>
        <v>86.199420000000003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1086.75108</v>
      </c>
      <c r="C203" s="14">
        <f t="shared" si="73"/>
        <v>1000</v>
      </c>
      <c r="D203" s="95">
        <f t="shared" si="74"/>
        <v>44812</v>
      </c>
      <c r="E203" s="9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</v>
      </c>
      <c r="O203" s="12">
        <f t="shared" ca="1" si="68"/>
        <v>1.08675108</v>
      </c>
      <c r="P203" s="17">
        <f t="shared" si="79"/>
        <v>0</v>
      </c>
      <c r="Q203" s="14">
        <f t="shared" ca="1" si="69"/>
        <v>86.751080000000002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1087.3030200000001</v>
      </c>
      <c r="C204" s="14">
        <f t="shared" si="73"/>
        <v>1000</v>
      </c>
      <c r="D204" s="95">
        <f t="shared" si="74"/>
        <v>44813</v>
      </c>
      <c r="E204" s="9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</v>
      </c>
      <c r="O204" s="12">
        <f t="shared" ref="O204:O267" ca="1" si="89">ROUND(I204*N204,9)</f>
        <v>1.08730302</v>
      </c>
      <c r="P204" s="17">
        <f t="shared" si="79"/>
        <v>0</v>
      </c>
      <c r="Q204" s="14">
        <f t="shared" ref="Q204:Q267" ca="1" si="90">TRUNC(((O204-1)*C204),8)</f>
        <v>87.303020000000004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1087.85523999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9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</v>
      </c>
      <c r="O205" s="12">
        <f t="shared" ca="1" si="89"/>
        <v>1.0878552399999999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87.855239990000001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1088.4077400000001</v>
      </c>
      <c r="C206" s="14">
        <f t="shared" si="94"/>
        <v>1000</v>
      </c>
      <c r="D206" s="95">
        <f t="shared" si="95"/>
        <v>44817</v>
      </c>
      <c r="E206" s="9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</v>
      </c>
      <c r="O206" s="12">
        <f t="shared" ca="1" si="89"/>
        <v>1.0884077400000001</v>
      </c>
      <c r="P206" s="17">
        <f t="shared" si="100"/>
        <v>0</v>
      </c>
      <c r="Q206" s="14">
        <f t="shared" ca="1" si="90"/>
        <v>88.407740000000004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1088.9605200000001</v>
      </c>
      <c r="C207" s="14">
        <f t="shared" si="94"/>
        <v>1000</v>
      </c>
      <c r="D207" s="95">
        <f t="shared" si="95"/>
        <v>44818</v>
      </c>
      <c r="E207" s="9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</v>
      </c>
      <c r="O207" s="12">
        <f t="shared" ca="1" si="89"/>
        <v>1.0889605200000001</v>
      </c>
      <c r="P207" s="17">
        <f t="shared" si="100"/>
        <v>0</v>
      </c>
      <c r="Q207" s="14">
        <f t="shared" ca="1" si="90"/>
        <v>88.960520000000002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1089.51358</v>
      </c>
      <c r="C208" s="14">
        <f t="shared" si="94"/>
        <v>1000</v>
      </c>
      <c r="D208" s="95">
        <f t="shared" si="95"/>
        <v>44819</v>
      </c>
      <c r="E208" s="9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</v>
      </c>
      <c r="O208" s="12">
        <f t="shared" ca="1" si="89"/>
        <v>1.08951358</v>
      </c>
      <c r="P208" s="17">
        <f t="shared" si="100"/>
        <v>0</v>
      </c>
      <c r="Q208" s="14">
        <f t="shared" ca="1" si="90"/>
        <v>89.513580000000005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1090.0669199900001</v>
      </c>
      <c r="C209" s="14">
        <f t="shared" si="94"/>
        <v>1000</v>
      </c>
      <c r="D209" s="95">
        <f t="shared" si="95"/>
        <v>44820</v>
      </c>
      <c r="E209" s="9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</v>
      </c>
      <c r="O209" s="12">
        <f t="shared" ca="1" si="89"/>
        <v>1.0900669199999999</v>
      </c>
      <c r="P209" s="17">
        <f t="shared" si="100"/>
        <v>0</v>
      </c>
      <c r="Q209" s="14">
        <f t="shared" ca="1" si="90"/>
        <v>90.066919990000002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1090.6205399999999</v>
      </c>
      <c r="C210" s="14">
        <f t="shared" si="94"/>
        <v>1000</v>
      </c>
      <c r="D210" s="95">
        <f t="shared" si="95"/>
        <v>44823</v>
      </c>
      <c r="E210" s="9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</v>
      </c>
      <c r="O210" s="12">
        <f t="shared" ca="1" si="89"/>
        <v>1.09062054</v>
      </c>
      <c r="P210" s="17">
        <f t="shared" si="100"/>
        <v>0</v>
      </c>
      <c r="Q210" s="14">
        <f t="shared" ca="1" si="90"/>
        <v>90.620540000000005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1091.17445</v>
      </c>
      <c r="C211" s="14">
        <f t="shared" si="94"/>
        <v>1000</v>
      </c>
      <c r="D211" s="95">
        <f t="shared" si="95"/>
        <v>44824</v>
      </c>
      <c r="E211" s="9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</v>
      </c>
      <c r="O211" s="12">
        <f t="shared" ca="1" si="89"/>
        <v>1.09117445</v>
      </c>
      <c r="P211" s="17">
        <f t="shared" si="100"/>
        <v>0</v>
      </c>
      <c r="Q211" s="14">
        <f t="shared" ca="1" si="90"/>
        <v>91.174449999999993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1091.7286300000001</v>
      </c>
      <c r="C212" s="14">
        <f t="shared" si="94"/>
        <v>1000</v>
      </c>
      <c r="D212" s="95">
        <f t="shared" si="95"/>
        <v>44825</v>
      </c>
      <c r="E212" s="9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</v>
      </c>
      <c r="O212" s="12">
        <f t="shared" ca="1" si="89"/>
        <v>1.09172863</v>
      </c>
      <c r="P212" s="17">
        <f t="shared" si="100"/>
        <v>0</v>
      </c>
      <c r="Q212" s="14">
        <f t="shared" ca="1" si="90"/>
        <v>91.728629999999995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1092.28309999</v>
      </c>
      <c r="C213" s="14">
        <f t="shared" si="94"/>
        <v>1000</v>
      </c>
      <c r="D213" s="95">
        <f t="shared" si="95"/>
        <v>44826</v>
      </c>
      <c r="E213" s="9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</v>
      </c>
      <c r="O213" s="12">
        <f t="shared" ca="1" si="89"/>
        <v>1.0922831</v>
      </c>
      <c r="P213" s="17">
        <f t="shared" si="100"/>
        <v>0</v>
      </c>
      <c r="Q213" s="14">
        <f t="shared" ca="1" si="90"/>
        <v>92.283099989999997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1092.8378499999999</v>
      </c>
      <c r="C214" s="14">
        <f t="shared" si="94"/>
        <v>1000</v>
      </c>
      <c r="D214" s="95">
        <f t="shared" si="95"/>
        <v>44827</v>
      </c>
      <c r="E214" s="9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</v>
      </c>
      <c r="O214" s="12">
        <f t="shared" ca="1" si="89"/>
        <v>1.09283785</v>
      </c>
      <c r="P214" s="17">
        <f t="shared" si="100"/>
        <v>0</v>
      </c>
      <c r="Q214" s="14">
        <f t="shared" ca="1" si="90"/>
        <v>92.837850000000003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1093.39287999</v>
      </c>
      <c r="C215" s="14">
        <f t="shared" si="94"/>
        <v>1000</v>
      </c>
      <c r="D215" s="95">
        <f t="shared" si="95"/>
        <v>44830</v>
      </c>
      <c r="E215" s="9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</v>
      </c>
      <c r="O215" s="12">
        <f t="shared" ca="1" si="89"/>
        <v>1.0933928799999999</v>
      </c>
      <c r="P215" s="17">
        <f t="shared" si="100"/>
        <v>0</v>
      </c>
      <c r="Q215" s="14">
        <f t="shared" ca="1" si="90"/>
        <v>93.392879989999997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1093.9481900000001</v>
      </c>
      <c r="C216" s="14">
        <f t="shared" si="94"/>
        <v>1000</v>
      </c>
      <c r="D216" s="95">
        <f t="shared" si="95"/>
        <v>44831</v>
      </c>
      <c r="E216" s="9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</v>
      </c>
      <c r="O216" s="12">
        <f t="shared" ca="1" si="89"/>
        <v>1.0939481900000001</v>
      </c>
      <c r="P216" s="17">
        <f t="shared" si="100"/>
        <v>0</v>
      </c>
      <c r="Q216" s="14">
        <f t="shared" ca="1" si="90"/>
        <v>93.948189999999997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1094.50379</v>
      </c>
      <c r="C217" s="14">
        <f t="shared" si="94"/>
        <v>1000</v>
      </c>
      <c r="D217" s="95">
        <f t="shared" si="95"/>
        <v>44832</v>
      </c>
      <c r="E217" s="9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</v>
      </c>
      <c r="O217" s="12">
        <f t="shared" ca="1" si="89"/>
        <v>1.0945037900000001</v>
      </c>
      <c r="P217" s="17">
        <f t="shared" si="100"/>
        <v>0</v>
      </c>
      <c r="Q217" s="14">
        <f t="shared" ca="1" si="90"/>
        <v>94.503789999999995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1095.0596599999999</v>
      </c>
      <c r="C218" s="14">
        <f t="shared" si="94"/>
        <v>1000</v>
      </c>
      <c r="D218" s="95">
        <f t="shared" si="95"/>
        <v>44833</v>
      </c>
      <c r="E218" s="9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</v>
      </c>
      <c r="O218" s="12">
        <f t="shared" ca="1" si="89"/>
        <v>1.09505966</v>
      </c>
      <c r="P218" s="17">
        <f t="shared" si="100"/>
        <v>0</v>
      </c>
      <c r="Q218" s="14">
        <f t="shared" ca="1" si="90"/>
        <v>95.059659999999994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1095.6158199900001</v>
      </c>
      <c r="C219" s="14">
        <f t="shared" si="94"/>
        <v>1000</v>
      </c>
      <c r="D219" s="95">
        <f t="shared" si="95"/>
        <v>44834</v>
      </c>
      <c r="E219" s="9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</v>
      </c>
      <c r="O219" s="12">
        <f t="shared" ca="1" si="89"/>
        <v>1.0956158199999999</v>
      </c>
      <c r="P219" s="17">
        <f t="shared" si="100"/>
        <v>0</v>
      </c>
      <c r="Q219" s="14">
        <f t="shared" ca="1" si="90"/>
        <v>95.615819990000006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1096.1722599899999</v>
      </c>
      <c r="C220" s="14">
        <f t="shared" si="94"/>
        <v>1000</v>
      </c>
      <c r="D220" s="95">
        <f t="shared" si="95"/>
        <v>44837</v>
      </c>
      <c r="E220" s="9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</v>
      </c>
      <c r="O220" s="12">
        <f t="shared" ca="1" si="89"/>
        <v>1.0961722599999999</v>
      </c>
      <c r="P220" s="17">
        <f t="shared" si="100"/>
        <v>0</v>
      </c>
      <c r="Q220" s="14">
        <f t="shared" ca="1" si="90"/>
        <v>96.172259990000001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1096.7289899899999</v>
      </c>
      <c r="C221" s="14">
        <f t="shared" si="94"/>
        <v>1000</v>
      </c>
      <c r="D221" s="95">
        <f t="shared" si="95"/>
        <v>44838</v>
      </c>
      <c r="E221" s="9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</v>
      </c>
      <c r="O221" s="12">
        <f t="shared" ca="1" si="89"/>
        <v>1.0967289899999999</v>
      </c>
      <c r="P221" s="17">
        <f t="shared" si="100"/>
        <v>0</v>
      </c>
      <c r="Q221" s="14">
        <f t="shared" ca="1" si="90"/>
        <v>96.728989990000002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44840</v>
      </c>
      <c r="B222" s="116">
        <f t="shared" ca="1" si="103"/>
        <v>1097.2859900000001</v>
      </c>
      <c r="C222" s="14">
        <f t="shared" si="94"/>
        <v>1000</v>
      </c>
      <c r="D222" s="95">
        <f t="shared" si="95"/>
        <v>44839</v>
      </c>
      <c r="E222" s="9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</v>
      </c>
      <c r="O222" s="12">
        <f t="shared" ca="1" si="89"/>
        <v>1.09728599</v>
      </c>
      <c r="P222" s="17">
        <f t="shared" si="100"/>
        <v>0</v>
      </c>
      <c r="Q222" s="14">
        <f t="shared" ca="1" si="90"/>
        <v>97.285989999999998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44841</v>
      </c>
      <c r="B223" s="116">
        <f t="shared" ca="1" si="103"/>
        <v>1097.84328</v>
      </c>
      <c r="C223" s="14">
        <f t="shared" si="94"/>
        <v>1000</v>
      </c>
      <c r="D223" s="95">
        <f t="shared" si="95"/>
        <v>44840</v>
      </c>
      <c r="E223" s="9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</v>
      </c>
      <c r="O223" s="12">
        <f t="shared" ca="1" si="89"/>
        <v>1.09784328</v>
      </c>
      <c r="P223" s="17">
        <f t="shared" si="100"/>
        <v>0</v>
      </c>
      <c r="Q223" s="14">
        <f t="shared" ca="1" si="90"/>
        <v>97.843279999999993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44844</v>
      </c>
      <c r="B224" s="116">
        <f t="shared" ca="1" si="103"/>
        <v>1098.4008599900001</v>
      </c>
      <c r="C224" s="14">
        <f t="shared" si="94"/>
        <v>1000</v>
      </c>
      <c r="D224" s="95">
        <f t="shared" si="95"/>
        <v>44841</v>
      </c>
      <c r="E224" s="93">
        <f ca="1">IF(D224&lt;$B$1,VLOOKUP(D224,[1]DI!$A$4:$B$15000,2,FALSE),0)</f>
        <v>0.13650000000000001</v>
      </c>
      <c r="F224" s="14">
        <f t="shared" ca="1" si="104"/>
        <v>1.00050788</v>
      </c>
      <c r="G224" s="14">
        <f ca="1">(TRUNC(PRODUCT($F$12:$F223),16))</f>
        <v>1.0984008572119</v>
      </c>
      <c r="H224" s="14">
        <f t="shared" si="105"/>
        <v>1</v>
      </c>
      <c r="I224" s="14">
        <f t="shared" ca="1" si="106"/>
        <v>1.0984008599999999</v>
      </c>
      <c r="J224" s="13">
        <f t="shared" si="96"/>
        <v>0</v>
      </c>
      <c r="K224" s="29">
        <f t="shared" si="97"/>
        <v>44538</v>
      </c>
      <c r="L224" s="2">
        <f t="shared" si="98"/>
        <v>212</v>
      </c>
      <c r="M224" s="17">
        <f t="shared" si="99"/>
        <v>212</v>
      </c>
      <c r="N224" s="12">
        <f t="shared" si="88"/>
        <v>1</v>
      </c>
      <c r="O224" s="12">
        <f t="shared" ca="1" si="89"/>
        <v>1.0984008599999999</v>
      </c>
      <c r="P224" s="17">
        <f t="shared" si="100"/>
        <v>0</v>
      </c>
      <c r="Q224" s="14">
        <f t="shared" ca="1" si="90"/>
        <v>98.400859990000001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46021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44845</v>
      </c>
      <c r="B225" s="116">
        <f t="shared" ca="1" si="103"/>
        <v>1098.9587099999999</v>
      </c>
      <c r="C225" s="14">
        <f t="shared" si="94"/>
        <v>1000</v>
      </c>
      <c r="D225" s="95">
        <f t="shared" si="95"/>
        <v>44844</v>
      </c>
      <c r="E225" s="9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si="105"/>
        <v>1</v>
      </c>
      <c r="I225" s="14">
        <f t="shared" ca="1" si="106"/>
        <v>1.09895871</v>
      </c>
      <c r="J225" s="13">
        <f t="shared" si="96"/>
        <v>0</v>
      </c>
      <c r="K225" s="29">
        <f t="shared" si="97"/>
        <v>44538</v>
      </c>
      <c r="L225" s="2">
        <f t="shared" si="98"/>
        <v>213</v>
      </c>
      <c r="M225" s="17">
        <f t="shared" si="99"/>
        <v>213</v>
      </c>
      <c r="N225" s="12">
        <f t="shared" si="88"/>
        <v>1</v>
      </c>
      <c r="O225" s="12">
        <f t="shared" ca="1" si="89"/>
        <v>1.09895871</v>
      </c>
      <c r="P225" s="17">
        <f t="shared" si="100"/>
        <v>0</v>
      </c>
      <c r="Q225" s="14">
        <f t="shared" ca="1" si="90"/>
        <v>98.958709999999996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46021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93"/>
        <v>44847</v>
      </c>
      <c r="B226" s="116">
        <f t="shared" ca="1" si="103"/>
        <v>1099.51685</v>
      </c>
      <c r="C226" s="14">
        <f t="shared" si="94"/>
        <v>1000</v>
      </c>
      <c r="D226" s="95">
        <f t="shared" si="95"/>
        <v>44845</v>
      </c>
      <c r="E226" s="9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si="105"/>
        <v>1</v>
      </c>
      <c r="I226" s="14">
        <f t="shared" ca="1" si="106"/>
        <v>1.0995168500000001</v>
      </c>
      <c r="J226" s="13">
        <f t="shared" si="96"/>
        <v>0</v>
      </c>
      <c r="K226" s="29">
        <f t="shared" si="97"/>
        <v>44538</v>
      </c>
      <c r="L226" s="2">
        <f t="shared" si="98"/>
        <v>214</v>
      </c>
      <c r="M226" s="17">
        <f t="shared" si="99"/>
        <v>214</v>
      </c>
      <c r="N226" s="12">
        <f t="shared" si="88"/>
        <v>1</v>
      </c>
      <c r="O226" s="12">
        <f t="shared" ca="1" si="89"/>
        <v>1.0995168500000001</v>
      </c>
      <c r="P226" s="17">
        <f t="shared" si="100"/>
        <v>0</v>
      </c>
      <c r="Q226" s="14">
        <f t="shared" ca="1" si="90"/>
        <v>99.516850000000005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44848</v>
      </c>
      <c r="B227" s="116">
        <f t="shared" ca="1" si="103"/>
        <v>1100.07527</v>
      </c>
      <c r="C227" s="14">
        <f t="shared" si="94"/>
        <v>1000</v>
      </c>
      <c r="D227" s="95">
        <f t="shared" si="95"/>
        <v>44847</v>
      </c>
      <c r="E227" s="9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si="105"/>
        <v>1</v>
      </c>
      <c r="I227" s="14">
        <f t="shared" ca="1" si="106"/>
        <v>1.10007527</v>
      </c>
      <c r="J227" s="13">
        <f t="shared" si="96"/>
        <v>0</v>
      </c>
      <c r="K227" s="29">
        <f t="shared" si="97"/>
        <v>44538</v>
      </c>
      <c r="L227" s="2">
        <f t="shared" si="98"/>
        <v>215</v>
      </c>
      <c r="M227" s="17">
        <f t="shared" si="99"/>
        <v>215</v>
      </c>
      <c r="N227" s="12">
        <f t="shared" si="88"/>
        <v>1</v>
      </c>
      <c r="O227" s="12">
        <f t="shared" ca="1" si="89"/>
        <v>1.10007527</v>
      </c>
      <c r="P227" s="17">
        <f t="shared" si="100"/>
        <v>0</v>
      </c>
      <c r="Q227" s="14">
        <f t="shared" ca="1" si="90"/>
        <v>100.07527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44851</v>
      </c>
      <c r="B228" s="116">
        <f t="shared" ca="1" si="103"/>
        <v>1100.6339800000001</v>
      </c>
      <c r="C228" s="14">
        <f t="shared" si="94"/>
        <v>1000</v>
      </c>
      <c r="D228" s="95">
        <f t="shared" si="95"/>
        <v>44848</v>
      </c>
      <c r="E228" s="9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si="105"/>
        <v>1</v>
      </c>
      <c r="I228" s="14">
        <f t="shared" ca="1" si="106"/>
        <v>1.10063398</v>
      </c>
      <c r="J228" s="13">
        <f t="shared" si="96"/>
        <v>0</v>
      </c>
      <c r="K228" s="29">
        <f t="shared" si="97"/>
        <v>44538</v>
      </c>
      <c r="L228" s="2">
        <f t="shared" si="98"/>
        <v>216</v>
      </c>
      <c r="M228" s="17">
        <f t="shared" si="99"/>
        <v>216</v>
      </c>
      <c r="N228" s="12">
        <f t="shared" si="88"/>
        <v>1</v>
      </c>
      <c r="O228" s="12">
        <f t="shared" ca="1" si="89"/>
        <v>1.10063398</v>
      </c>
      <c r="P228" s="17">
        <f t="shared" si="100"/>
        <v>0</v>
      </c>
      <c r="Q228" s="14">
        <f t="shared" ca="1" si="90"/>
        <v>100.63397999999999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44852</v>
      </c>
      <c r="B229" s="116">
        <f t="shared" ca="1" si="103"/>
        <v>1101.1929700000001</v>
      </c>
      <c r="C229" s="14">
        <f t="shared" si="94"/>
        <v>1000</v>
      </c>
      <c r="D229" s="95">
        <f t="shared" si="95"/>
        <v>44851</v>
      </c>
      <c r="E229" s="9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si="105"/>
        <v>1</v>
      </c>
      <c r="I229" s="14">
        <f t="shared" ca="1" si="106"/>
        <v>1.10119297</v>
      </c>
      <c r="J229" s="13">
        <f t="shared" si="96"/>
        <v>0</v>
      </c>
      <c r="K229" s="29">
        <f t="shared" si="97"/>
        <v>44538</v>
      </c>
      <c r="L229" s="2">
        <f t="shared" si="98"/>
        <v>217</v>
      </c>
      <c r="M229" s="17">
        <f t="shared" si="99"/>
        <v>217</v>
      </c>
      <c r="N229" s="12">
        <f t="shared" si="88"/>
        <v>1</v>
      </c>
      <c r="O229" s="12">
        <f t="shared" ca="1" si="89"/>
        <v>1.10119297</v>
      </c>
      <c r="P229" s="17">
        <f t="shared" si="100"/>
        <v>0</v>
      </c>
      <c r="Q229" s="14">
        <f t="shared" ca="1" si="90"/>
        <v>101.19297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44853</v>
      </c>
      <c r="B230" s="116">
        <f t="shared" ca="1" si="103"/>
        <v>1101.75224</v>
      </c>
      <c r="C230" s="14">
        <f t="shared" si="94"/>
        <v>1000</v>
      </c>
      <c r="D230" s="95">
        <f t="shared" si="95"/>
        <v>44852</v>
      </c>
      <c r="E230" s="9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si="105"/>
        <v>1</v>
      </c>
      <c r="I230" s="14">
        <f t="shared" ca="1" si="106"/>
        <v>1.1017522399999999</v>
      </c>
      <c r="J230" s="13">
        <f t="shared" si="96"/>
        <v>0</v>
      </c>
      <c r="K230" s="29">
        <f t="shared" si="97"/>
        <v>44538</v>
      </c>
      <c r="L230" s="2">
        <f t="shared" si="98"/>
        <v>218</v>
      </c>
      <c r="M230" s="17">
        <f t="shared" si="99"/>
        <v>218</v>
      </c>
      <c r="N230" s="12">
        <f t="shared" si="88"/>
        <v>1</v>
      </c>
      <c r="O230" s="12">
        <f t="shared" ca="1" si="89"/>
        <v>1.1017522399999999</v>
      </c>
      <c r="P230" s="17">
        <f t="shared" si="100"/>
        <v>0</v>
      </c>
      <c r="Q230" s="14">
        <f t="shared" ca="1" si="90"/>
        <v>101.75224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44854</v>
      </c>
      <c r="B231" s="116">
        <f t="shared" ca="1" si="103"/>
        <v>1102.3117999999999</v>
      </c>
      <c r="C231" s="14">
        <f t="shared" si="94"/>
        <v>1000</v>
      </c>
      <c r="D231" s="95">
        <f t="shared" si="95"/>
        <v>44853</v>
      </c>
      <c r="E231" s="9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si="105"/>
        <v>1</v>
      </c>
      <c r="I231" s="14">
        <f t="shared" ca="1" si="106"/>
        <v>1.1023118000000001</v>
      </c>
      <c r="J231" s="13">
        <f t="shared" si="96"/>
        <v>0</v>
      </c>
      <c r="K231" s="29">
        <f t="shared" si="97"/>
        <v>44538</v>
      </c>
      <c r="L231" s="2">
        <f t="shared" si="98"/>
        <v>219</v>
      </c>
      <c r="M231" s="17">
        <f t="shared" si="99"/>
        <v>219</v>
      </c>
      <c r="N231" s="12">
        <f t="shared" si="88"/>
        <v>1</v>
      </c>
      <c r="O231" s="12">
        <f t="shared" ca="1" si="89"/>
        <v>1.1023118000000001</v>
      </c>
      <c r="P231" s="17">
        <f t="shared" si="100"/>
        <v>0</v>
      </c>
      <c r="Q231" s="14">
        <f t="shared" ca="1" si="90"/>
        <v>102.31180000000001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44855</v>
      </c>
      <c r="B232" s="116">
        <f t="shared" ca="1" si="103"/>
        <v>1102.8716400000001</v>
      </c>
      <c r="C232" s="14">
        <f t="shared" si="94"/>
        <v>1000</v>
      </c>
      <c r="D232" s="95">
        <f t="shared" si="95"/>
        <v>44854</v>
      </c>
      <c r="E232" s="9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si="105"/>
        <v>1</v>
      </c>
      <c r="I232" s="14">
        <f t="shared" ca="1" si="106"/>
        <v>1.10287164</v>
      </c>
      <c r="J232" s="13">
        <f t="shared" si="96"/>
        <v>0</v>
      </c>
      <c r="K232" s="29">
        <f t="shared" si="97"/>
        <v>44538</v>
      </c>
      <c r="L232" s="2">
        <f t="shared" si="98"/>
        <v>220</v>
      </c>
      <c r="M232" s="17">
        <f t="shared" si="99"/>
        <v>220</v>
      </c>
      <c r="N232" s="12">
        <f t="shared" si="88"/>
        <v>1</v>
      </c>
      <c r="O232" s="12">
        <f t="shared" ca="1" si="89"/>
        <v>1.10287164</v>
      </c>
      <c r="P232" s="17">
        <f t="shared" si="100"/>
        <v>0</v>
      </c>
      <c r="Q232" s="14">
        <f t="shared" ca="1" si="90"/>
        <v>102.87164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44858</v>
      </c>
      <c r="B233" s="116">
        <f t="shared" ca="1" si="103"/>
        <v>1103.4317699999999</v>
      </c>
      <c r="C233" s="14">
        <f t="shared" si="94"/>
        <v>1000</v>
      </c>
      <c r="D233" s="95">
        <f t="shared" si="95"/>
        <v>44855</v>
      </c>
      <c r="E233" s="9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si="105"/>
        <v>1</v>
      </c>
      <c r="I233" s="14">
        <f t="shared" ca="1" si="106"/>
        <v>1.10343177</v>
      </c>
      <c r="J233" s="13">
        <f t="shared" si="96"/>
        <v>0</v>
      </c>
      <c r="K233" s="29">
        <f t="shared" si="97"/>
        <v>44538</v>
      </c>
      <c r="L233" s="2">
        <f t="shared" si="98"/>
        <v>221</v>
      </c>
      <c r="M233" s="17">
        <f t="shared" si="99"/>
        <v>221</v>
      </c>
      <c r="N233" s="12">
        <f t="shared" si="88"/>
        <v>1</v>
      </c>
      <c r="O233" s="12">
        <f t="shared" ca="1" si="89"/>
        <v>1.10343177</v>
      </c>
      <c r="P233" s="17">
        <f t="shared" si="100"/>
        <v>0</v>
      </c>
      <c r="Q233" s="14">
        <f t="shared" ca="1" si="90"/>
        <v>103.43177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44859</v>
      </c>
      <c r="B234" s="116">
        <f t="shared" ca="1" si="103"/>
        <v>1103.99218</v>
      </c>
      <c r="C234" s="14">
        <f t="shared" si="94"/>
        <v>1000</v>
      </c>
      <c r="D234" s="95">
        <f t="shared" si="95"/>
        <v>44858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si="105"/>
        <v>1</v>
      </c>
      <c r="I234" s="14">
        <f t="shared" ca="1" si="106"/>
        <v>1.1039921800000001</v>
      </c>
      <c r="J234" s="13">
        <f t="shared" si="96"/>
        <v>0</v>
      </c>
      <c r="K234" s="29">
        <f t="shared" si="97"/>
        <v>44538</v>
      </c>
      <c r="L234" s="2">
        <f t="shared" si="98"/>
        <v>222</v>
      </c>
      <c r="M234" s="17">
        <f t="shared" si="99"/>
        <v>222</v>
      </c>
      <c r="N234" s="12">
        <f t="shared" si="88"/>
        <v>1</v>
      </c>
      <c r="O234" s="12">
        <f t="shared" ca="1" si="89"/>
        <v>1.1039921800000001</v>
      </c>
      <c r="P234" s="17">
        <f t="shared" si="100"/>
        <v>0</v>
      </c>
      <c r="Q234" s="14">
        <f t="shared" ca="1" si="90"/>
        <v>103.99218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44860</v>
      </c>
      <c r="B235" s="116">
        <f t="shared" ca="1" si="103"/>
        <v>1104.55288</v>
      </c>
      <c r="C235" s="14">
        <f t="shared" si="94"/>
        <v>1000</v>
      </c>
      <c r="D235" s="95">
        <f t="shared" si="95"/>
        <v>44859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si="105"/>
        <v>1</v>
      </c>
      <c r="I235" s="14">
        <f t="shared" ca="1" si="106"/>
        <v>1.10455288</v>
      </c>
      <c r="J235" s="13">
        <f t="shared" si="96"/>
        <v>0</v>
      </c>
      <c r="K235" s="29">
        <f t="shared" si="97"/>
        <v>44538</v>
      </c>
      <c r="L235" s="2">
        <f t="shared" si="98"/>
        <v>223</v>
      </c>
      <c r="M235" s="17">
        <f t="shared" si="99"/>
        <v>223</v>
      </c>
      <c r="N235" s="12">
        <f t="shared" si="88"/>
        <v>1</v>
      </c>
      <c r="O235" s="12">
        <f t="shared" ca="1" si="89"/>
        <v>1.10455288</v>
      </c>
      <c r="P235" s="17">
        <f t="shared" si="100"/>
        <v>0</v>
      </c>
      <c r="Q235" s="14">
        <f t="shared" ca="1" si="90"/>
        <v>104.55288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44861</v>
      </c>
      <c r="B236" s="116">
        <f t="shared" ca="1" si="103"/>
        <v>1105.1138599999999</v>
      </c>
      <c r="C236" s="14">
        <f t="shared" si="94"/>
        <v>1000</v>
      </c>
      <c r="D236" s="95">
        <f t="shared" si="95"/>
        <v>44860</v>
      </c>
      <c r="E236" s="9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si="105"/>
        <v>1</v>
      </c>
      <c r="I236" s="14">
        <f t="shared" ca="1" si="106"/>
        <v>1.1051138599999999</v>
      </c>
      <c r="J236" s="13">
        <f t="shared" si="96"/>
        <v>0</v>
      </c>
      <c r="K236" s="29">
        <f t="shared" si="97"/>
        <v>44538</v>
      </c>
      <c r="L236" s="2">
        <f t="shared" si="98"/>
        <v>224</v>
      </c>
      <c r="M236" s="17">
        <f t="shared" si="99"/>
        <v>224</v>
      </c>
      <c r="N236" s="12">
        <f t="shared" si="88"/>
        <v>1</v>
      </c>
      <c r="O236" s="12">
        <f t="shared" ca="1" si="89"/>
        <v>1.1051138599999999</v>
      </c>
      <c r="P236" s="17">
        <f t="shared" si="100"/>
        <v>0</v>
      </c>
      <c r="Q236" s="14">
        <f t="shared" ca="1" si="90"/>
        <v>105.11386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44862</v>
      </c>
      <c r="B237" s="116">
        <f t="shared" ca="1" si="103"/>
        <v>1105.6751200000001</v>
      </c>
      <c r="C237" s="14">
        <f t="shared" si="94"/>
        <v>1000</v>
      </c>
      <c r="D237" s="95">
        <f t="shared" si="95"/>
        <v>44861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si="105"/>
        <v>1</v>
      </c>
      <c r="I237" s="14">
        <f t="shared" ca="1" si="106"/>
        <v>1.1056751199999999</v>
      </c>
      <c r="J237" s="13">
        <f t="shared" si="96"/>
        <v>0</v>
      </c>
      <c r="K237" s="29">
        <f t="shared" si="97"/>
        <v>44538</v>
      </c>
      <c r="L237" s="2">
        <f t="shared" si="98"/>
        <v>225</v>
      </c>
      <c r="M237" s="17">
        <f t="shared" si="99"/>
        <v>225</v>
      </c>
      <c r="N237" s="12">
        <f t="shared" si="88"/>
        <v>1</v>
      </c>
      <c r="O237" s="12">
        <f t="shared" ca="1" si="89"/>
        <v>1.1056751199999999</v>
      </c>
      <c r="P237" s="17">
        <f t="shared" si="100"/>
        <v>0</v>
      </c>
      <c r="Q237" s="14">
        <f t="shared" ca="1" si="90"/>
        <v>105.67512000000001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44865</v>
      </c>
      <c r="B238" s="116">
        <f t="shared" ca="1" si="103"/>
        <v>1106.23667</v>
      </c>
      <c r="C238" s="14">
        <f t="shared" si="94"/>
        <v>1000</v>
      </c>
      <c r="D238" s="95">
        <f t="shared" si="95"/>
        <v>44862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si="105"/>
        <v>1</v>
      </c>
      <c r="I238" s="14">
        <f t="shared" ca="1" si="106"/>
        <v>1.1062366699999999</v>
      </c>
      <c r="J238" s="13">
        <f t="shared" si="96"/>
        <v>0</v>
      </c>
      <c r="K238" s="29">
        <f t="shared" si="97"/>
        <v>44538</v>
      </c>
      <c r="L238" s="2">
        <f t="shared" si="98"/>
        <v>226</v>
      </c>
      <c r="M238" s="17">
        <f t="shared" si="99"/>
        <v>226</v>
      </c>
      <c r="N238" s="12">
        <f t="shared" si="88"/>
        <v>1</v>
      </c>
      <c r="O238" s="12">
        <f t="shared" ca="1" si="89"/>
        <v>1.1062366699999999</v>
      </c>
      <c r="P238" s="17">
        <f t="shared" si="100"/>
        <v>0</v>
      </c>
      <c r="Q238" s="14">
        <f t="shared" ca="1" si="90"/>
        <v>106.23667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44866</v>
      </c>
      <c r="B239" s="116">
        <f t="shared" ca="1" si="103"/>
        <v>1106.7985100000001</v>
      </c>
      <c r="C239" s="14">
        <f t="shared" si="94"/>
        <v>1000</v>
      </c>
      <c r="D239" s="95">
        <f t="shared" si="95"/>
        <v>44865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si="105"/>
        <v>1</v>
      </c>
      <c r="I239" s="14">
        <f t="shared" ca="1" si="106"/>
        <v>1.10679851</v>
      </c>
      <c r="J239" s="13">
        <f t="shared" si="96"/>
        <v>0</v>
      </c>
      <c r="K239" s="29">
        <f t="shared" si="97"/>
        <v>44538</v>
      </c>
      <c r="L239" s="2">
        <f t="shared" si="98"/>
        <v>227</v>
      </c>
      <c r="M239" s="17">
        <f t="shared" si="99"/>
        <v>227</v>
      </c>
      <c r="N239" s="12">
        <f t="shared" si="88"/>
        <v>1</v>
      </c>
      <c r="O239" s="12">
        <f t="shared" ca="1" si="89"/>
        <v>1.10679851</v>
      </c>
      <c r="P239" s="17">
        <f t="shared" si="100"/>
        <v>0</v>
      </c>
      <c r="Q239" s="14">
        <f t="shared" ca="1" si="90"/>
        <v>106.79850999999999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44868</v>
      </c>
      <c r="B240" s="116">
        <f t="shared" ca="1" si="103"/>
        <v>1107.3606299999999</v>
      </c>
      <c r="C240" s="14">
        <f t="shared" si="94"/>
        <v>1000</v>
      </c>
      <c r="D240" s="95">
        <f t="shared" si="95"/>
        <v>44866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si="105"/>
        <v>1</v>
      </c>
      <c r="I240" s="14">
        <f t="shared" ca="1" si="106"/>
        <v>1.1073606300000001</v>
      </c>
      <c r="J240" s="13">
        <f t="shared" si="96"/>
        <v>0</v>
      </c>
      <c r="K240" s="29">
        <f t="shared" si="97"/>
        <v>44538</v>
      </c>
      <c r="L240" s="2">
        <f t="shared" si="98"/>
        <v>228</v>
      </c>
      <c r="M240" s="17">
        <f t="shared" si="99"/>
        <v>228</v>
      </c>
      <c r="N240" s="12">
        <f t="shared" si="88"/>
        <v>1</v>
      </c>
      <c r="O240" s="12">
        <f t="shared" ca="1" si="89"/>
        <v>1.1073606300000001</v>
      </c>
      <c r="P240" s="17">
        <f t="shared" si="100"/>
        <v>0</v>
      </c>
      <c r="Q240" s="14">
        <f t="shared" ca="1" si="90"/>
        <v>107.36063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44869</v>
      </c>
      <c r="B241" s="116">
        <f t="shared" ca="1" si="103"/>
        <v>1107.9230399999999</v>
      </c>
      <c r="C241" s="14">
        <f t="shared" si="94"/>
        <v>1000</v>
      </c>
      <c r="D241" s="95">
        <f t="shared" si="95"/>
        <v>44868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si="105"/>
        <v>1</v>
      </c>
      <c r="I241" s="14">
        <f t="shared" ca="1" si="106"/>
        <v>1.10792304</v>
      </c>
      <c r="J241" s="13">
        <f t="shared" si="96"/>
        <v>0</v>
      </c>
      <c r="K241" s="29">
        <f t="shared" si="97"/>
        <v>44538</v>
      </c>
      <c r="L241" s="2">
        <f t="shared" si="98"/>
        <v>229</v>
      </c>
      <c r="M241" s="17">
        <f t="shared" si="99"/>
        <v>229</v>
      </c>
      <c r="N241" s="12">
        <f t="shared" si="88"/>
        <v>1</v>
      </c>
      <c r="O241" s="12">
        <f t="shared" ca="1" si="89"/>
        <v>1.10792304</v>
      </c>
      <c r="P241" s="17">
        <f t="shared" si="100"/>
        <v>0</v>
      </c>
      <c r="Q241" s="14">
        <f t="shared" ca="1" si="90"/>
        <v>107.92304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44872</v>
      </c>
      <c r="B242" s="116">
        <f t="shared" ca="1" si="103"/>
        <v>1108.4857300000001</v>
      </c>
      <c r="C242" s="14">
        <f t="shared" si="94"/>
        <v>1000</v>
      </c>
      <c r="D242" s="95">
        <f t="shared" si="95"/>
        <v>44869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si="105"/>
        <v>1</v>
      </c>
      <c r="I242" s="14">
        <f t="shared" ca="1" si="106"/>
        <v>1.1084857299999999</v>
      </c>
      <c r="J242" s="13">
        <f t="shared" si="96"/>
        <v>0</v>
      </c>
      <c r="K242" s="29">
        <f t="shared" si="97"/>
        <v>44538</v>
      </c>
      <c r="L242" s="2">
        <f t="shared" si="98"/>
        <v>230</v>
      </c>
      <c r="M242" s="17">
        <f t="shared" si="99"/>
        <v>230</v>
      </c>
      <c r="N242" s="12">
        <f t="shared" si="88"/>
        <v>1</v>
      </c>
      <c r="O242" s="12">
        <f t="shared" ca="1" si="89"/>
        <v>1.1084857299999999</v>
      </c>
      <c r="P242" s="17">
        <f t="shared" si="100"/>
        <v>0</v>
      </c>
      <c r="Q242" s="14">
        <f t="shared" ca="1" si="90"/>
        <v>108.48573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44873</v>
      </c>
      <c r="B243" s="116">
        <f t="shared" ca="1" si="103"/>
        <v>1109.04871</v>
      </c>
      <c r="C243" s="14">
        <f t="shared" si="94"/>
        <v>1000</v>
      </c>
      <c r="D243" s="95">
        <f t="shared" si="95"/>
        <v>44872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si="105"/>
        <v>1</v>
      </c>
      <c r="I243" s="14">
        <f t="shared" ca="1" si="106"/>
        <v>1.1090487099999999</v>
      </c>
      <c r="J243" s="13">
        <f t="shared" si="96"/>
        <v>0</v>
      </c>
      <c r="K243" s="29">
        <f t="shared" si="97"/>
        <v>44538</v>
      </c>
      <c r="L243" s="2">
        <f t="shared" si="98"/>
        <v>231</v>
      </c>
      <c r="M243" s="17">
        <f t="shared" si="99"/>
        <v>231</v>
      </c>
      <c r="N243" s="12">
        <f t="shared" si="88"/>
        <v>1</v>
      </c>
      <c r="O243" s="12">
        <f t="shared" ca="1" si="89"/>
        <v>1.1090487099999999</v>
      </c>
      <c r="P243" s="17">
        <f t="shared" si="100"/>
        <v>0</v>
      </c>
      <c r="Q243" s="14">
        <f t="shared" ca="1" si="90"/>
        <v>109.04871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44874</v>
      </c>
      <c r="B244" s="116">
        <f t="shared" ca="1" si="103"/>
        <v>1109.6119699999999</v>
      </c>
      <c r="C244" s="14">
        <f t="shared" si="94"/>
        <v>1000</v>
      </c>
      <c r="D244" s="95">
        <f t="shared" si="95"/>
        <v>44873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si="105"/>
        <v>1</v>
      </c>
      <c r="I244" s="14">
        <f t="shared" ca="1" si="106"/>
        <v>1.10961197</v>
      </c>
      <c r="J244" s="13">
        <f t="shared" si="96"/>
        <v>0</v>
      </c>
      <c r="K244" s="29">
        <f t="shared" si="97"/>
        <v>44538</v>
      </c>
      <c r="L244" s="2">
        <f t="shared" si="98"/>
        <v>232</v>
      </c>
      <c r="M244" s="17">
        <f t="shared" si="99"/>
        <v>232</v>
      </c>
      <c r="N244" s="12">
        <f t="shared" si="88"/>
        <v>1</v>
      </c>
      <c r="O244" s="12">
        <f t="shared" ca="1" si="89"/>
        <v>1.10961197</v>
      </c>
      <c r="P244" s="17">
        <f t="shared" si="100"/>
        <v>0</v>
      </c>
      <c r="Q244" s="14">
        <f t="shared" ca="1" si="90"/>
        <v>109.61197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44875</v>
      </c>
      <c r="B245" s="116">
        <f t="shared" ca="1" si="103"/>
        <v>1110.17552</v>
      </c>
      <c r="C245" s="14">
        <f t="shared" si="94"/>
        <v>1000</v>
      </c>
      <c r="D245" s="95">
        <f t="shared" si="95"/>
        <v>44874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si="105"/>
        <v>1</v>
      </c>
      <c r="I245" s="14">
        <f t="shared" ca="1" si="106"/>
        <v>1.1101755200000001</v>
      </c>
      <c r="J245" s="13">
        <f t="shared" si="96"/>
        <v>0</v>
      </c>
      <c r="K245" s="29">
        <f t="shared" si="97"/>
        <v>44538</v>
      </c>
      <c r="L245" s="2">
        <f t="shared" si="98"/>
        <v>233</v>
      </c>
      <c r="M245" s="17">
        <f t="shared" si="99"/>
        <v>233</v>
      </c>
      <c r="N245" s="12">
        <f t="shared" si="88"/>
        <v>1</v>
      </c>
      <c r="O245" s="12">
        <f t="shared" ca="1" si="89"/>
        <v>1.1101755200000001</v>
      </c>
      <c r="P245" s="17">
        <f t="shared" si="100"/>
        <v>0</v>
      </c>
      <c r="Q245" s="14">
        <f t="shared" ca="1" si="90"/>
        <v>110.17552000000001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44876</v>
      </c>
      <c r="B246" s="116">
        <f t="shared" ca="1" si="103"/>
        <v>1110.73936</v>
      </c>
      <c r="C246" s="14">
        <f t="shared" si="94"/>
        <v>1000</v>
      </c>
      <c r="D246" s="95">
        <f t="shared" si="95"/>
        <v>44875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si="105"/>
        <v>1</v>
      </c>
      <c r="I246" s="14">
        <f t="shared" ca="1" si="106"/>
        <v>1.11073936</v>
      </c>
      <c r="J246" s="13">
        <f t="shared" si="96"/>
        <v>0</v>
      </c>
      <c r="K246" s="29">
        <f t="shared" si="97"/>
        <v>44538</v>
      </c>
      <c r="L246" s="2">
        <f t="shared" si="98"/>
        <v>234</v>
      </c>
      <c r="M246" s="17">
        <f t="shared" si="99"/>
        <v>234</v>
      </c>
      <c r="N246" s="12">
        <f t="shared" si="88"/>
        <v>1</v>
      </c>
      <c r="O246" s="12">
        <f t="shared" ca="1" si="89"/>
        <v>1.11073936</v>
      </c>
      <c r="P246" s="17">
        <f t="shared" si="100"/>
        <v>0</v>
      </c>
      <c r="Q246" s="14">
        <f t="shared" ca="1" si="90"/>
        <v>110.73936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44879</v>
      </c>
      <c r="B247" s="116">
        <f t="shared" ca="1" si="103"/>
        <v>1111.30348</v>
      </c>
      <c r="C247" s="14">
        <f t="shared" si="94"/>
        <v>1000</v>
      </c>
      <c r="D247" s="95">
        <f t="shared" si="95"/>
        <v>44876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si="105"/>
        <v>1</v>
      </c>
      <c r="I247" s="14">
        <f t="shared" ca="1" si="106"/>
        <v>1.1113034799999999</v>
      </c>
      <c r="J247" s="13">
        <f t="shared" si="96"/>
        <v>0</v>
      </c>
      <c r="K247" s="29">
        <f t="shared" si="97"/>
        <v>44538</v>
      </c>
      <c r="L247" s="2">
        <f t="shared" si="98"/>
        <v>235</v>
      </c>
      <c r="M247" s="17">
        <f t="shared" si="99"/>
        <v>235</v>
      </c>
      <c r="N247" s="12">
        <f t="shared" si="88"/>
        <v>1</v>
      </c>
      <c r="O247" s="12">
        <f t="shared" ca="1" si="89"/>
        <v>1.1113034799999999</v>
      </c>
      <c r="P247" s="17">
        <f t="shared" si="100"/>
        <v>0</v>
      </c>
      <c r="Q247" s="14">
        <f t="shared" ca="1" si="90"/>
        <v>111.30347999999999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44881</v>
      </c>
      <c r="B248" s="116">
        <f t="shared" ca="1" si="103"/>
        <v>1111.86789</v>
      </c>
      <c r="C248" s="14">
        <f t="shared" si="94"/>
        <v>1000</v>
      </c>
      <c r="D248" s="95">
        <f t="shared" si="95"/>
        <v>44879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si="105"/>
        <v>1</v>
      </c>
      <c r="I248" s="14">
        <f t="shared" ca="1" si="106"/>
        <v>1.1118678900000001</v>
      </c>
      <c r="J248" s="13">
        <f t="shared" si="96"/>
        <v>0</v>
      </c>
      <c r="K248" s="29">
        <f t="shared" si="97"/>
        <v>44538</v>
      </c>
      <c r="L248" s="2">
        <f t="shared" si="98"/>
        <v>236</v>
      </c>
      <c r="M248" s="17">
        <f t="shared" si="99"/>
        <v>236</v>
      </c>
      <c r="N248" s="12">
        <f t="shared" si="88"/>
        <v>1</v>
      </c>
      <c r="O248" s="12">
        <f t="shared" ca="1" si="89"/>
        <v>1.1118678900000001</v>
      </c>
      <c r="P248" s="17">
        <f t="shared" si="100"/>
        <v>0</v>
      </c>
      <c r="Q248" s="14">
        <f t="shared" ca="1" si="90"/>
        <v>111.86789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44882</v>
      </c>
      <c r="B249" s="116">
        <f t="shared" ca="1" si="103"/>
        <v>1112.4325799999999</v>
      </c>
      <c r="C249" s="14">
        <f t="shared" si="94"/>
        <v>1000</v>
      </c>
      <c r="D249" s="95">
        <f t="shared" si="95"/>
        <v>44881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si="105"/>
        <v>1</v>
      </c>
      <c r="I249" s="14">
        <f t="shared" ca="1" si="106"/>
        <v>1.1124325799999999</v>
      </c>
      <c r="J249" s="13">
        <f t="shared" si="96"/>
        <v>0</v>
      </c>
      <c r="K249" s="29">
        <f t="shared" si="97"/>
        <v>44538</v>
      </c>
      <c r="L249" s="2">
        <f t="shared" si="98"/>
        <v>237</v>
      </c>
      <c r="M249" s="17">
        <f t="shared" si="99"/>
        <v>237</v>
      </c>
      <c r="N249" s="12">
        <f t="shared" si="88"/>
        <v>1</v>
      </c>
      <c r="O249" s="12">
        <f t="shared" ca="1" si="89"/>
        <v>1.1124325799999999</v>
      </c>
      <c r="P249" s="17">
        <f t="shared" si="100"/>
        <v>0</v>
      </c>
      <c r="Q249" s="14">
        <f t="shared" ca="1" si="90"/>
        <v>112.43258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44883</v>
      </c>
      <c r="B250" s="116">
        <f t="shared" ca="1" si="103"/>
        <v>1112.99756</v>
      </c>
      <c r="C250" s="14">
        <f t="shared" si="94"/>
        <v>1000</v>
      </c>
      <c r="D250" s="95">
        <f t="shared" si="95"/>
        <v>44882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si="105"/>
        <v>1</v>
      </c>
      <c r="I250" s="14">
        <f t="shared" ca="1" si="106"/>
        <v>1.1129975599999999</v>
      </c>
      <c r="J250" s="13">
        <f t="shared" si="96"/>
        <v>0</v>
      </c>
      <c r="K250" s="29">
        <f t="shared" si="97"/>
        <v>44538</v>
      </c>
      <c r="L250" s="2">
        <f t="shared" si="98"/>
        <v>238</v>
      </c>
      <c r="M250" s="17">
        <f t="shared" si="99"/>
        <v>238</v>
      </c>
      <c r="N250" s="12">
        <f t="shared" si="88"/>
        <v>1</v>
      </c>
      <c r="O250" s="12">
        <f t="shared" ca="1" si="89"/>
        <v>1.1129975599999999</v>
      </c>
      <c r="P250" s="17">
        <f t="shared" si="100"/>
        <v>0</v>
      </c>
      <c r="Q250" s="14">
        <f t="shared" ca="1" si="90"/>
        <v>112.99755999999999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44886</v>
      </c>
      <c r="B251" s="116">
        <f t="shared" ca="1" si="103"/>
        <v>1113.5628300000001</v>
      </c>
      <c r="C251" s="14">
        <f t="shared" si="94"/>
        <v>1000</v>
      </c>
      <c r="D251" s="95">
        <f t="shared" si="95"/>
        <v>44883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si="105"/>
        <v>1</v>
      </c>
      <c r="I251" s="14">
        <f t="shared" ca="1" si="106"/>
        <v>1.11356283</v>
      </c>
      <c r="J251" s="13">
        <f t="shared" si="96"/>
        <v>0</v>
      </c>
      <c r="K251" s="29">
        <f t="shared" si="97"/>
        <v>44538</v>
      </c>
      <c r="L251" s="2">
        <f t="shared" si="98"/>
        <v>239</v>
      </c>
      <c r="M251" s="17">
        <f t="shared" si="99"/>
        <v>239</v>
      </c>
      <c r="N251" s="12">
        <f t="shared" si="88"/>
        <v>1</v>
      </c>
      <c r="O251" s="12">
        <f t="shared" ca="1" si="89"/>
        <v>1.11356283</v>
      </c>
      <c r="P251" s="17">
        <f t="shared" si="100"/>
        <v>0</v>
      </c>
      <c r="Q251" s="14">
        <f t="shared" ca="1" si="90"/>
        <v>113.56283000000001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44887</v>
      </c>
      <c r="B252" s="116">
        <f t="shared" ca="1" si="103"/>
        <v>1114.1283900000001</v>
      </c>
      <c r="C252" s="14">
        <f t="shared" si="94"/>
        <v>1000</v>
      </c>
      <c r="D252" s="95">
        <f t="shared" si="95"/>
        <v>44886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si="105"/>
        <v>1</v>
      </c>
      <c r="I252" s="14">
        <f t="shared" ca="1" si="106"/>
        <v>1.1141283900000001</v>
      </c>
      <c r="J252" s="13">
        <f t="shared" si="96"/>
        <v>0</v>
      </c>
      <c r="K252" s="29">
        <f t="shared" si="97"/>
        <v>44538</v>
      </c>
      <c r="L252" s="2">
        <f t="shared" si="98"/>
        <v>240</v>
      </c>
      <c r="M252" s="17">
        <f t="shared" si="99"/>
        <v>240</v>
      </c>
      <c r="N252" s="12">
        <f t="shared" si="88"/>
        <v>1</v>
      </c>
      <c r="O252" s="12">
        <f t="shared" ca="1" si="89"/>
        <v>1.1141283900000001</v>
      </c>
      <c r="P252" s="17">
        <f t="shared" si="100"/>
        <v>0</v>
      </c>
      <c r="Q252" s="14">
        <f t="shared" ca="1" si="90"/>
        <v>114.12839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44888</v>
      </c>
      <c r="B253" s="116">
        <f t="shared" ca="1" si="103"/>
        <v>1114.6942300000001</v>
      </c>
      <c r="C253" s="14">
        <f t="shared" si="94"/>
        <v>1000</v>
      </c>
      <c r="D253" s="95">
        <f t="shared" si="95"/>
        <v>44887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si="105"/>
        <v>1</v>
      </c>
      <c r="I253" s="14">
        <f t="shared" ca="1" si="106"/>
        <v>1.11469423</v>
      </c>
      <c r="J253" s="13">
        <f t="shared" si="96"/>
        <v>0</v>
      </c>
      <c r="K253" s="29">
        <f t="shared" si="97"/>
        <v>44538</v>
      </c>
      <c r="L253" s="2">
        <f t="shared" si="98"/>
        <v>241</v>
      </c>
      <c r="M253" s="17">
        <f t="shared" si="99"/>
        <v>241</v>
      </c>
      <c r="N253" s="12">
        <f t="shared" si="88"/>
        <v>1</v>
      </c>
      <c r="O253" s="12">
        <f t="shared" ca="1" si="89"/>
        <v>1.11469423</v>
      </c>
      <c r="P253" s="17">
        <f t="shared" si="100"/>
        <v>0</v>
      </c>
      <c r="Q253" s="14">
        <f t="shared" ca="1" si="90"/>
        <v>114.69423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44889</v>
      </c>
      <c r="B254" s="116">
        <f t="shared" ca="1" si="103"/>
        <v>1115.26036</v>
      </c>
      <c r="C254" s="14">
        <f t="shared" si="94"/>
        <v>1000</v>
      </c>
      <c r="D254" s="95">
        <f t="shared" si="95"/>
        <v>44888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si="105"/>
        <v>1</v>
      </c>
      <c r="I254" s="14">
        <f t="shared" ca="1" si="106"/>
        <v>1.11526036</v>
      </c>
      <c r="J254" s="13">
        <f t="shared" si="96"/>
        <v>0</v>
      </c>
      <c r="K254" s="29">
        <f t="shared" si="97"/>
        <v>44538</v>
      </c>
      <c r="L254" s="2">
        <f t="shared" si="98"/>
        <v>242</v>
      </c>
      <c r="M254" s="17">
        <f t="shared" si="99"/>
        <v>242</v>
      </c>
      <c r="N254" s="12">
        <f t="shared" si="88"/>
        <v>1</v>
      </c>
      <c r="O254" s="12">
        <f t="shared" ca="1" si="89"/>
        <v>1.11526036</v>
      </c>
      <c r="P254" s="17">
        <f t="shared" si="100"/>
        <v>0</v>
      </c>
      <c r="Q254" s="14">
        <f t="shared" ca="1" si="90"/>
        <v>115.26036000000001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44890</v>
      </c>
      <c r="B255" s="116">
        <f t="shared" ca="1" si="103"/>
        <v>1115.8267800000001</v>
      </c>
      <c r="C255" s="14">
        <f t="shared" si="94"/>
        <v>1000</v>
      </c>
      <c r="D255" s="95">
        <f t="shared" si="95"/>
        <v>44889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si="105"/>
        <v>1</v>
      </c>
      <c r="I255" s="14">
        <f t="shared" ca="1" si="106"/>
        <v>1.1158267799999999</v>
      </c>
      <c r="J255" s="13">
        <f t="shared" si="96"/>
        <v>0</v>
      </c>
      <c r="K255" s="29">
        <f t="shared" si="97"/>
        <v>44538</v>
      </c>
      <c r="L255" s="2">
        <f t="shared" si="98"/>
        <v>243</v>
      </c>
      <c r="M255" s="17">
        <f t="shared" si="99"/>
        <v>243</v>
      </c>
      <c r="N255" s="12">
        <f t="shared" si="88"/>
        <v>1</v>
      </c>
      <c r="O255" s="12">
        <f t="shared" ca="1" si="89"/>
        <v>1.1158267799999999</v>
      </c>
      <c r="P255" s="17">
        <f t="shared" si="100"/>
        <v>0</v>
      </c>
      <c r="Q255" s="14">
        <f t="shared" ca="1" si="90"/>
        <v>115.82678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44893</v>
      </c>
      <c r="B256" s="116">
        <f t="shared" ca="1" si="103"/>
        <v>1116.3934899999999</v>
      </c>
      <c r="C256" s="14">
        <f t="shared" si="94"/>
        <v>1000</v>
      </c>
      <c r="D256" s="95">
        <f t="shared" si="95"/>
        <v>44890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si="105"/>
        <v>1</v>
      </c>
      <c r="I256" s="14">
        <f t="shared" ca="1" si="106"/>
        <v>1.1163934900000001</v>
      </c>
      <c r="J256" s="13">
        <f t="shared" si="96"/>
        <v>0</v>
      </c>
      <c r="K256" s="29">
        <f t="shared" si="97"/>
        <v>44538</v>
      </c>
      <c r="L256" s="2">
        <f t="shared" si="98"/>
        <v>244</v>
      </c>
      <c r="M256" s="17">
        <f t="shared" si="99"/>
        <v>244</v>
      </c>
      <c r="N256" s="12">
        <f t="shared" si="88"/>
        <v>1</v>
      </c>
      <c r="O256" s="12">
        <f t="shared" ca="1" si="89"/>
        <v>1.1163934900000001</v>
      </c>
      <c r="P256" s="17">
        <f t="shared" si="100"/>
        <v>0</v>
      </c>
      <c r="Q256" s="14">
        <f t="shared" ca="1" si="90"/>
        <v>116.39349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44894</v>
      </c>
      <c r="B257" s="116">
        <f t="shared" ca="1" si="103"/>
        <v>1116.96048</v>
      </c>
      <c r="C257" s="14">
        <f t="shared" si="94"/>
        <v>1000</v>
      </c>
      <c r="D257" s="95">
        <f t="shared" si="95"/>
        <v>44893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si="105"/>
        <v>1</v>
      </c>
      <c r="I257" s="14">
        <f t="shared" ca="1" si="106"/>
        <v>1.1169604799999999</v>
      </c>
      <c r="J257" s="13">
        <f t="shared" si="96"/>
        <v>0</v>
      </c>
      <c r="K257" s="29">
        <f t="shared" si="97"/>
        <v>44538</v>
      </c>
      <c r="L257" s="2">
        <f t="shared" si="98"/>
        <v>245</v>
      </c>
      <c r="M257" s="17">
        <f t="shared" si="99"/>
        <v>245</v>
      </c>
      <c r="N257" s="12">
        <f t="shared" si="88"/>
        <v>1</v>
      </c>
      <c r="O257" s="12">
        <f t="shared" ca="1" si="89"/>
        <v>1.1169604799999999</v>
      </c>
      <c r="P257" s="17">
        <f t="shared" si="100"/>
        <v>0</v>
      </c>
      <c r="Q257" s="14">
        <f t="shared" ca="1" si="90"/>
        <v>116.96048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44895</v>
      </c>
      <c r="B258" s="116">
        <f t="shared" ca="1" si="103"/>
        <v>1117.5277599999999</v>
      </c>
      <c r="C258" s="14">
        <f t="shared" si="94"/>
        <v>1000</v>
      </c>
      <c r="D258" s="95">
        <f t="shared" si="95"/>
        <v>44894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si="105"/>
        <v>1</v>
      </c>
      <c r="I258" s="14">
        <f t="shared" ca="1" si="106"/>
        <v>1.11752776</v>
      </c>
      <c r="J258" s="13">
        <f t="shared" si="96"/>
        <v>0</v>
      </c>
      <c r="K258" s="29">
        <f t="shared" si="97"/>
        <v>44538</v>
      </c>
      <c r="L258" s="2">
        <f t="shared" si="98"/>
        <v>246</v>
      </c>
      <c r="M258" s="17">
        <f t="shared" si="99"/>
        <v>246</v>
      </c>
      <c r="N258" s="12">
        <f t="shared" si="88"/>
        <v>1</v>
      </c>
      <c r="O258" s="12">
        <f t="shared" ca="1" si="89"/>
        <v>1.11752776</v>
      </c>
      <c r="P258" s="17">
        <f t="shared" si="100"/>
        <v>0</v>
      </c>
      <c r="Q258" s="14">
        <f t="shared" ca="1" si="90"/>
        <v>117.52776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44896</v>
      </c>
      <c r="B259" s="116">
        <f t="shared" ca="1" si="103"/>
        <v>1118.0953300000001</v>
      </c>
      <c r="C259" s="14">
        <f t="shared" si="94"/>
        <v>1000</v>
      </c>
      <c r="D259" s="95">
        <f t="shared" si="95"/>
        <v>44895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si="105"/>
        <v>1</v>
      </c>
      <c r="I259" s="14">
        <f t="shared" ca="1" si="106"/>
        <v>1.1180953300000001</v>
      </c>
      <c r="J259" s="13">
        <f t="shared" si="96"/>
        <v>0</v>
      </c>
      <c r="K259" s="29">
        <f t="shared" si="97"/>
        <v>44538</v>
      </c>
      <c r="L259" s="2">
        <f t="shared" si="98"/>
        <v>247</v>
      </c>
      <c r="M259" s="17">
        <f t="shared" si="99"/>
        <v>247</v>
      </c>
      <c r="N259" s="12">
        <f t="shared" si="88"/>
        <v>1</v>
      </c>
      <c r="O259" s="12">
        <f t="shared" ca="1" si="89"/>
        <v>1.1180953300000001</v>
      </c>
      <c r="P259" s="17">
        <f t="shared" si="100"/>
        <v>0</v>
      </c>
      <c r="Q259" s="14">
        <f t="shared" ca="1" si="90"/>
        <v>118.09533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44897</v>
      </c>
      <c r="B260" s="116">
        <f t="shared" ca="1" si="103"/>
        <v>1118.66319</v>
      </c>
      <c r="C260" s="14">
        <f t="shared" si="94"/>
        <v>1000</v>
      </c>
      <c r="D260" s="95">
        <f t="shared" si="95"/>
        <v>44896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si="105"/>
        <v>1</v>
      </c>
      <c r="I260" s="14">
        <f t="shared" ca="1" si="106"/>
        <v>1.1186631899999999</v>
      </c>
      <c r="J260" s="13">
        <f t="shared" si="96"/>
        <v>0</v>
      </c>
      <c r="K260" s="29">
        <f t="shared" si="97"/>
        <v>44538</v>
      </c>
      <c r="L260" s="2">
        <f t="shared" si="98"/>
        <v>248</v>
      </c>
      <c r="M260" s="17">
        <f t="shared" si="99"/>
        <v>248</v>
      </c>
      <c r="N260" s="12">
        <f t="shared" si="88"/>
        <v>1</v>
      </c>
      <c r="O260" s="12">
        <f t="shared" ca="1" si="89"/>
        <v>1.1186631899999999</v>
      </c>
      <c r="P260" s="17">
        <f t="shared" si="100"/>
        <v>0</v>
      </c>
      <c r="Q260" s="14">
        <f t="shared" ca="1" si="90"/>
        <v>118.66319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44900</v>
      </c>
      <c r="B261" s="116">
        <f t="shared" ca="1" si="103"/>
        <v>1119.23134</v>
      </c>
      <c r="C261" s="14">
        <f t="shared" si="94"/>
        <v>1000</v>
      </c>
      <c r="D261" s="95">
        <f t="shared" si="95"/>
        <v>44897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si="105"/>
        <v>1</v>
      </c>
      <c r="I261" s="14">
        <f t="shared" ca="1" si="106"/>
        <v>1.11923134</v>
      </c>
      <c r="J261" s="13">
        <f t="shared" si="96"/>
        <v>0</v>
      </c>
      <c r="K261" s="29">
        <f t="shared" si="97"/>
        <v>44538</v>
      </c>
      <c r="L261" s="2">
        <f t="shared" si="98"/>
        <v>249</v>
      </c>
      <c r="M261" s="17">
        <f t="shared" si="99"/>
        <v>249</v>
      </c>
      <c r="N261" s="12">
        <f t="shared" si="88"/>
        <v>1</v>
      </c>
      <c r="O261" s="12">
        <f t="shared" ca="1" si="89"/>
        <v>1.11923134</v>
      </c>
      <c r="P261" s="17">
        <f t="shared" si="100"/>
        <v>0</v>
      </c>
      <c r="Q261" s="14">
        <f t="shared" ca="1" si="90"/>
        <v>119.23134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44901</v>
      </c>
      <c r="B262" s="116">
        <f t="shared" ca="1" si="103"/>
        <v>1119.7997700000001</v>
      </c>
      <c r="C262" s="14">
        <f t="shared" si="94"/>
        <v>1000</v>
      </c>
      <c r="D262" s="95">
        <f t="shared" si="95"/>
        <v>44900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si="105"/>
        <v>1</v>
      </c>
      <c r="I262" s="14">
        <f t="shared" ca="1" si="106"/>
        <v>1.11979977</v>
      </c>
      <c r="J262" s="13">
        <f t="shared" si="96"/>
        <v>0</v>
      </c>
      <c r="K262" s="29">
        <f t="shared" si="97"/>
        <v>44538</v>
      </c>
      <c r="L262" s="2">
        <f t="shared" si="98"/>
        <v>250</v>
      </c>
      <c r="M262" s="17">
        <f t="shared" si="99"/>
        <v>250</v>
      </c>
      <c r="N262" s="12">
        <f t="shared" si="88"/>
        <v>1</v>
      </c>
      <c r="O262" s="12">
        <f t="shared" ca="1" si="89"/>
        <v>1.11979977</v>
      </c>
      <c r="P262" s="17">
        <f t="shared" si="100"/>
        <v>0</v>
      </c>
      <c r="Q262" s="14">
        <f t="shared" ca="1" si="90"/>
        <v>119.79977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44902</v>
      </c>
      <c r="B263" s="116">
        <f t="shared" ca="1" si="103"/>
        <v>1120.3685</v>
      </c>
      <c r="C263" s="14">
        <f t="shared" si="94"/>
        <v>1000</v>
      </c>
      <c r="D263" s="95">
        <f t="shared" si="95"/>
        <v>44901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si="105"/>
        <v>1</v>
      </c>
      <c r="I263" s="14">
        <f t="shared" ca="1" si="106"/>
        <v>1.1203685000000001</v>
      </c>
      <c r="J263" s="13">
        <f t="shared" si="96"/>
        <v>0</v>
      </c>
      <c r="K263" s="29">
        <f t="shared" si="97"/>
        <v>44538</v>
      </c>
      <c r="L263" s="2">
        <f t="shared" si="98"/>
        <v>251</v>
      </c>
      <c r="M263" s="17">
        <f t="shared" si="99"/>
        <v>251</v>
      </c>
      <c r="N263" s="12">
        <f t="shared" si="88"/>
        <v>1</v>
      </c>
      <c r="O263" s="12">
        <f t="shared" ca="1" si="89"/>
        <v>1.1203685000000001</v>
      </c>
      <c r="P263" s="17">
        <f t="shared" si="100"/>
        <v>0</v>
      </c>
      <c r="Q263" s="14">
        <f t="shared" ca="1" si="90"/>
        <v>120.3685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44903</v>
      </c>
      <c r="B264" s="116">
        <f t="shared" ca="1" si="103"/>
        <v>1120.93751</v>
      </c>
      <c r="C264" s="14">
        <f t="shared" si="94"/>
        <v>1000</v>
      </c>
      <c r="D264" s="95">
        <f t="shared" si="95"/>
        <v>44902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si="105"/>
        <v>1</v>
      </c>
      <c r="I264" s="14">
        <f t="shared" ca="1" si="106"/>
        <v>1.1209375100000001</v>
      </c>
      <c r="J264" s="13">
        <f t="shared" si="96"/>
        <v>0</v>
      </c>
      <c r="K264" s="29">
        <f t="shared" si="97"/>
        <v>44538</v>
      </c>
      <c r="L264" s="2">
        <f t="shared" si="98"/>
        <v>252</v>
      </c>
      <c r="M264" s="17">
        <f t="shared" si="99"/>
        <v>252</v>
      </c>
      <c r="N264" s="12">
        <f t="shared" si="88"/>
        <v>1</v>
      </c>
      <c r="O264" s="12">
        <f t="shared" ca="1" si="89"/>
        <v>1.1209375100000001</v>
      </c>
      <c r="P264" s="17">
        <f t="shared" si="100"/>
        <v>0</v>
      </c>
      <c r="Q264" s="14">
        <f t="shared" ca="1" si="90"/>
        <v>120.93751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44904</v>
      </c>
      <c r="B265" s="116">
        <f t="shared" ca="1" si="103"/>
        <v>1121.5068100000001</v>
      </c>
      <c r="C265" s="14">
        <f t="shared" si="94"/>
        <v>1000</v>
      </c>
      <c r="D265" s="95">
        <f t="shared" si="95"/>
        <v>44903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si="105"/>
        <v>1</v>
      </c>
      <c r="I265" s="14">
        <f t="shared" ca="1" si="106"/>
        <v>1.1215068100000001</v>
      </c>
      <c r="J265" s="13">
        <f t="shared" si="96"/>
        <v>0</v>
      </c>
      <c r="K265" s="29">
        <f t="shared" si="97"/>
        <v>44538</v>
      </c>
      <c r="L265" s="2">
        <f t="shared" si="98"/>
        <v>253</v>
      </c>
      <c r="M265" s="17">
        <f t="shared" si="99"/>
        <v>253</v>
      </c>
      <c r="N265" s="12">
        <f t="shared" si="88"/>
        <v>1</v>
      </c>
      <c r="O265" s="12">
        <f t="shared" ca="1" si="89"/>
        <v>1.1215068100000001</v>
      </c>
      <c r="P265" s="17">
        <f t="shared" si="100"/>
        <v>0</v>
      </c>
      <c r="Q265" s="14">
        <f t="shared" ca="1" si="90"/>
        <v>121.50681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44907</v>
      </c>
      <c r="B266" s="116">
        <f t="shared" ca="1" si="103"/>
        <v>1122.0763999999999</v>
      </c>
      <c r="C266" s="14">
        <f t="shared" si="94"/>
        <v>1000</v>
      </c>
      <c r="D266" s="95">
        <f t="shared" si="95"/>
        <v>44904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si="105"/>
        <v>1</v>
      </c>
      <c r="I266" s="14">
        <f t="shared" ca="1" si="106"/>
        <v>1.1220764000000001</v>
      </c>
      <c r="J266" s="13">
        <f t="shared" si="96"/>
        <v>0</v>
      </c>
      <c r="K266" s="29">
        <f t="shared" si="97"/>
        <v>44538</v>
      </c>
      <c r="L266" s="2">
        <f t="shared" si="98"/>
        <v>254</v>
      </c>
      <c r="M266" s="17">
        <f t="shared" si="99"/>
        <v>254</v>
      </c>
      <c r="N266" s="12">
        <f t="shared" si="88"/>
        <v>1</v>
      </c>
      <c r="O266" s="12">
        <f t="shared" ca="1" si="89"/>
        <v>1.1220764000000001</v>
      </c>
      <c r="P266" s="17">
        <f t="shared" si="100"/>
        <v>0</v>
      </c>
      <c r="Q266" s="14">
        <f t="shared" ca="1" si="90"/>
        <v>122.07640000000001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44908</v>
      </c>
      <c r="B267" s="116">
        <f t="shared" ca="1" si="103"/>
        <v>1122.6462799999999</v>
      </c>
      <c r="C267" s="14">
        <f t="shared" si="94"/>
        <v>1000</v>
      </c>
      <c r="D267" s="95">
        <f t="shared" si="95"/>
        <v>44907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si="105"/>
        <v>1</v>
      </c>
      <c r="I267" s="14">
        <f t="shared" ca="1" si="106"/>
        <v>1.1226462800000001</v>
      </c>
      <c r="J267" s="13">
        <f t="shared" si="96"/>
        <v>0</v>
      </c>
      <c r="K267" s="29">
        <f t="shared" si="97"/>
        <v>44538</v>
      </c>
      <c r="L267" s="2">
        <f t="shared" si="98"/>
        <v>255</v>
      </c>
      <c r="M267" s="17">
        <f t="shared" si="99"/>
        <v>255</v>
      </c>
      <c r="N267" s="12">
        <f t="shared" si="88"/>
        <v>1</v>
      </c>
      <c r="O267" s="12">
        <f t="shared" ca="1" si="89"/>
        <v>1.1226462800000001</v>
      </c>
      <c r="P267" s="17">
        <f t="shared" si="100"/>
        <v>0</v>
      </c>
      <c r="Q267" s="14">
        <f t="shared" ca="1" si="90"/>
        <v>122.64628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44909</v>
      </c>
      <c r="B268" s="116">
        <f t="shared" ca="1" si="103"/>
        <v>1123.2164499999999</v>
      </c>
      <c r="C268" s="14">
        <f t="shared" si="94"/>
        <v>1000</v>
      </c>
      <c r="D268" s="95">
        <f t="shared" si="95"/>
        <v>44908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si="105"/>
        <v>1</v>
      </c>
      <c r="I268" s="14">
        <f t="shared" ca="1" si="106"/>
        <v>1.1232164499999999</v>
      </c>
      <c r="J268" s="13">
        <f t="shared" si="96"/>
        <v>0</v>
      </c>
      <c r="K268" s="29">
        <f t="shared" si="97"/>
        <v>44538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</v>
      </c>
      <c r="O268" s="12">
        <f t="shared" ref="O268:O331" ca="1" si="108">ROUND(I268*N268,9)</f>
        <v>1.1232164499999999</v>
      </c>
      <c r="P268" s="17">
        <f t="shared" si="100"/>
        <v>0</v>
      </c>
      <c r="Q268" s="14">
        <f t="shared" ref="Q268:Q331" ca="1" si="109">TRUNC(((O268-1)*C268),8)</f>
        <v>123.21644999999999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44910</v>
      </c>
      <c r="B269" s="116">
        <f t="shared" ca="1" si="103"/>
        <v>1123.78691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si="105"/>
        <v>1</v>
      </c>
      <c r="I269" s="14">
        <f t="shared" ca="1" si="106"/>
        <v>1.12378691</v>
      </c>
      <c r="J269" s="13">
        <f t="shared" ref="J269:J332" si="115">J268</f>
        <v>0</v>
      </c>
      <c r="K269" s="29">
        <f t="shared" ref="K269:K332" si="116">IF(P268&gt;0,VLOOKUP(P268,X$12:AH$150,2),K268)</f>
        <v>44538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</v>
      </c>
      <c r="O269" s="12">
        <f t="shared" ca="1" si="108"/>
        <v>1.12378691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123.78691000000001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1124.3576599999999</v>
      </c>
      <c r="C270" s="14">
        <f t="shared" si="113"/>
        <v>1000</v>
      </c>
      <c r="D270" s="95">
        <f t="shared" si="114"/>
        <v>44910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si="124">IF(P269&gt;0,G269,H269)</f>
        <v>1</v>
      </c>
      <c r="I270" s="14">
        <f t="shared" ref="I270:I333" ca="1" si="125">ROUND(G270/H270,8)</f>
        <v>1.12435766</v>
      </c>
      <c r="J270" s="13">
        <f t="shared" si="115"/>
        <v>0</v>
      </c>
      <c r="K270" s="29">
        <f t="shared" si="116"/>
        <v>44538</v>
      </c>
      <c r="L270" s="2">
        <f t="shared" si="117"/>
        <v>258</v>
      </c>
      <c r="M270" s="17">
        <f t="shared" si="118"/>
        <v>258</v>
      </c>
      <c r="N270" s="12">
        <f t="shared" si="107"/>
        <v>1</v>
      </c>
      <c r="O270" s="12">
        <f t="shared" ca="1" si="108"/>
        <v>1.12435766</v>
      </c>
      <c r="P270" s="17">
        <f t="shared" si="119"/>
        <v>0</v>
      </c>
      <c r="Q270" s="14">
        <f t="shared" ca="1" si="109"/>
        <v>124.35766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44914</v>
      </c>
      <c r="B271" s="116">
        <f t="shared" ca="1" si="122"/>
        <v>1124.9286999999999</v>
      </c>
      <c r="C271" s="14">
        <f t="shared" si="113"/>
        <v>1000</v>
      </c>
      <c r="D271" s="95">
        <f t="shared" si="114"/>
        <v>44911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si="124"/>
        <v>1</v>
      </c>
      <c r="I271" s="14">
        <f t="shared" ca="1" si="125"/>
        <v>1.1249286999999999</v>
      </c>
      <c r="J271" s="13">
        <f t="shared" si="115"/>
        <v>0</v>
      </c>
      <c r="K271" s="29">
        <f t="shared" si="116"/>
        <v>44538</v>
      </c>
      <c r="L271" s="2">
        <f t="shared" si="117"/>
        <v>259</v>
      </c>
      <c r="M271" s="17">
        <f t="shared" si="118"/>
        <v>259</v>
      </c>
      <c r="N271" s="12">
        <f t="shared" si="107"/>
        <v>1</v>
      </c>
      <c r="O271" s="12">
        <f t="shared" ca="1" si="108"/>
        <v>1.1249286999999999</v>
      </c>
      <c r="P271" s="17">
        <f t="shared" si="119"/>
        <v>0</v>
      </c>
      <c r="Q271" s="14">
        <f t="shared" ca="1" si="109"/>
        <v>124.92870000000001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44915</v>
      </c>
      <c r="B272" s="116">
        <f t="shared" ca="1" si="122"/>
        <v>1125.5000299999999</v>
      </c>
      <c r="C272" s="14">
        <f t="shared" si="113"/>
        <v>1000</v>
      </c>
      <c r="D272" s="95">
        <f t="shared" si="114"/>
        <v>44914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si="124"/>
        <v>1</v>
      </c>
      <c r="I272" s="14">
        <f t="shared" ca="1" si="125"/>
        <v>1.12550003</v>
      </c>
      <c r="J272" s="13">
        <f t="shared" si="115"/>
        <v>0</v>
      </c>
      <c r="K272" s="29">
        <f t="shared" si="116"/>
        <v>44538</v>
      </c>
      <c r="L272" s="2">
        <f t="shared" si="117"/>
        <v>260</v>
      </c>
      <c r="M272" s="17">
        <f t="shared" si="118"/>
        <v>260</v>
      </c>
      <c r="N272" s="12">
        <f t="shared" si="107"/>
        <v>1</v>
      </c>
      <c r="O272" s="12">
        <f t="shared" ca="1" si="108"/>
        <v>1.12550003</v>
      </c>
      <c r="P272" s="17">
        <f t="shared" si="119"/>
        <v>0</v>
      </c>
      <c r="Q272" s="14">
        <f t="shared" ca="1" si="109"/>
        <v>125.50003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44916</v>
      </c>
      <c r="B273" s="116">
        <f t="shared" ca="1" si="122"/>
        <v>1126.0716500000001</v>
      </c>
      <c r="C273" s="14">
        <f t="shared" si="113"/>
        <v>1000</v>
      </c>
      <c r="D273" s="95">
        <f t="shared" si="114"/>
        <v>44915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si="124"/>
        <v>1</v>
      </c>
      <c r="I273" s="14">
        <f t="shared" ca="1" si="125"/>
        <v>1.1260716500000001</v>
      </c>
      <c r="J273" s="13">
        <f t="shared" si="115"/>
        <v>0</v>
      </c>
      <c r="K273" s="29">
        <f t="shared" si="116"/>
        <v>44538</v>
      </c>
      <c r="L273" s="2">
        <f t="shared" si="117"/>
        <v>261</v>
      </c>
      <c r="M273" s="17">
        <f t="shared" si="118"/>
        <v>261</v>
      </c>
      <c r="N273" s="12">
        <f t="shared" si="107"/>
        <v>1</v>
      </c>
      <c r="O273" s="12">
        <f t="shared" ca="1" si="108"/>
        <v>1.1260716500000001</v>
      </c>
      <c r="P273" s="17">
        <f t="shared" si="119"/>
        <v>0</v>
      </c>
      <c r="Q273" s="14">
        <f t="shared" ca="1" si="109"/>
        <v>126.07165000000001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44917</v>
      </c>
      <c r="B274" s="116">
        <f t="shared" ca="1" si="122"/>
        <v>1126.64356</v>
      </c>
      <c r="C274" s="14">
        <f t="shared" si="113"/>
        <v>1000</v>
      </c>
      <c r="D274" s="95">
        <f t="shared" si="114"/>
        <v>44916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si="124"/>
        <v>1</v>
      </c>
      <c r="I274" s="14">
        <f t="shared" ca="1" si="125"/>
        <v>1.12664356</v>
      </c>
      <c r="J274" s="13">
        <f t="shared" si="115"/>
        <v>0</v>
      </c>
      <c r="K274" s="29">
        <f t="shared" si="116"/>
        <v>44538</v>
      </c>
      <c r="L274" s="2">
        <f t="shared" si="117"/>
        <v>262</v>
      </c>
      <c r="M274" s="17">
        <f t="shared" si="118"/>
        <v>262</v>
      </c>
      <c r="N274" s="12">
        <f t="shared" si="107"/>
        <v>1</v>
      </c>
      <c r="O274" s="12">
        <f t="shared" ca="1" si="108"/>
        <v>1.12664356</v>
      </c>
      <c r="P274" s="17">
        <f t="shared" si="119"/>
        <v>0</v>
      </c>
      <c r="Q274" s="14">
        <f t="shared" ca="1" si="109"/>
        <v>126.64355999999999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44918</v>
      </c>
      <c r="B275" s="116">
        <f t="shared" ca="1" si="122"/>
        <v>1127.21576</v>
      </c>
      <c r="C275" s="14">
        <f t="shared" si="113"/>
        <v>1000</v>
      </c>
      <c r="D275" s="95">
        <f t="shared" si="114"/>
        <v>44917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si="124"/>
        <v>1</v>
      </c>
      <c r="I275" s="14">
        <f t="shared" ca="1" si="125"/>
        <v>1.1272157599999999</v>
      </c>
      <c r="J275" s="13">
        <f t="shared" si="115"/>
        <v>0</v>
      </c>
      <c r="K275" s="29">
        <f t="shared" si="116"/>
        <v>44538</v>
      </c>
      <c r="L275" s="2">
        <f t="shared" si="117"/>
        <v>263</v>
      </c>
      <c r="M275" s="17">
        <f t="shared" si="118"/>
        <v>263</v>
      </c>
      <c r="N275" s="12">
        <f t="shared" si="107"/>
        <v>1</v>
      </c>
      <c r="O275" s="12">
        <f t="shared" ca="1" si="108"/>
        <v>1.1272157599999999</v>
      </c>
      <c r="P275" s="17">
        <f t="shared" si="119"/>
        <v>0</v>
      </c>
      <c r="Q275" s="14">
        <f t="shared" ca="1" si="109"/>
        <v>127.21576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44921</v>
      </c>
      <c r="B276" s="116">
        <f t="shared" ca="1" si="122"/>
        <v>1127.7882500000001</v>
      </c>
      <c r="C276" s="14">
        <f t="shared" si="113"/>
        <v>1000</v>
      </c>
      <c r="D276" s="95">
        <f t="shared" si="114"/>
        <v>44918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si="124"/>
        <v>1</v>
      </c>
      <c r="I276" s="14">
        <f t="shared" ca="1" si="125"/>
        <v>1.12778825</v>
      </c>
      <c r="J276" s="13">
        <f t="shared" si="115"/>
        <v>0</v>
      </c>
      <c r="K276" s="29">
        <f t="shared" si="116"/>
        <v>44538</v>
      </c>
      <c r="L276" s="2">
        <f t="shared" si="117"/>
        <v>264</v>
      </c>
      <c r="M276" s="17">
        <f t="shared" si="118"/>
        <v>264</v>
      </c>
      <c r="N276" s="12">
        <f t="shared" si="107"/>
        <v>1</v>
      </c>
      <c r="O276" s="12">
        <f t="shared" ca="1" si="108"/>
        <v>1.12778825</v>
      </c>
      <c r="P276" s="17">
        <f t="shared" si="119"/>
        <v>0</v>
      </c>
      <c r="Q276" s="14">
        <f t="shared" ca="1" si="109"/>
        <v>127.78825000000001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44922</v>
      </c>
      <c r="B277" s="116">
        <f t="shared" ca="1" si="122"/>
        <v>1128.36103</v>
      </c>
      <c r="C277" s="14">
        <f t="shared" si="113"/>
        <v>1000</v>
      </c>
      <c r="D277" s="95">
        <f t="shared" si="114"/>
        <v>44921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si="124"/>
        <v>1</v>
      </c>
      <c r="I277" s="14">
        <f t="shared" ca="1" si="125"/>
        <v>1.12836103</v>
      </c>
      <c r="J277" s="13">
        <f t="shared" si="115"/>
        <v>0</v>
      </c>
      <c r="K277" s="29">
        <f t="shared" si="116"/>
        <v>44538</v>
      </c>
      <c r="L277" s="2">
        <f t="shared" si="117"/>
        <v>265</v>
      </c>
      <c r="M277" s="17">
        <f t="shared" si="118"/>
        <v>265</v>
      </c>
      <c r="N277" s="12">
        <f t="shared" si="107"/>
        <v>1</v>
      </c>
      <c r="O277" s="12">
        <f t="shared" ca="1" si="108"/>
        <v>1.12836103</v>
      </c>
      <c r="P277" s="17">
        <f t="shared" si="119"/>
        <v>0</v>
      </c>
      <c r="Q277" s="14">
        <f t="shared" ca="1" si="109"/>
        <v>128.36103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44923</v>
      </c>
      <c r="B278" s="116">
        <f t="shared" ca="1" si="122"/>
        <v>1128.9340999999999</v>
      </c>
      <c r="C278" s="14">
        <f t="shared" si="113"/>
        <v>1000</v>
      </c>
      <c r="D278" s="95">
        <f t="shared" si="114"/>
        <v>44922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si="124"/>
        <v>1</v>
      </c>
      <c r="I278" s="14">
        <f t="shared" ca="1" si="125"/>
        <v>1.1289340999999999</v>
      </c>
      <c r="J278" s="13">
        <f t="shared" si="115"/>
        <v>0</v>
      </c>
      <c r="K278" s="29">
        <f t="shared" si="116"/>
        <v>44538</v>
      </c>
      <c r="L278" s="2">
        <f t="shared" si="117"/>
        <v>266</v>
      </c>
      <c r="M278" s="17">
        <f t="shared" si="118"/>
        <v>266</v>
      </c>
      <c r="N278" s="12">
        <f t="shared" si="107"/>
        <v>1</v>
      </c>
      <c r="O278" s="12">
        <f t="shared" ca="1" si="108"/>
        <v>1.1289340999999999</v>
      </c>
      <c r="P278" s="17">
        <f t="shared" si="119"/>
        <v>0</v>
      </c>
      <c r="Q278" s="14">
        <f t="shared" ca="1" si="109"/>
        <v>128.9341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44924</v>
      </c>
      <c r="B279" s="116">
        <f t="shared" ca="1" si="122"/>
        <v>1129.50746</v>
      </c>
      <c r="C279" s="14">
        <f t="shared" si="113"/>
        <v>1000</v>
      </c>
      <c r="D279" s="95">
        <f t="shared" si="114"/>
        <v>44923</v>
      </c>
      <c r="E279" s="9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si="124"/>
        <v>1</v>
      </c>
      <c r="I279" s="14">
        <f t="shared" ca="1" si="125"/>
        <v>1.1295074599999999</v>
      </c>
      <c r="J279" s="13">
        <f t="shared" si="115"/>
        <v>0</v>
      </c>
      <c r="K279" s="29">
        <f t="shared" si="116"/>
        <v>44538</v>
      </c>
      <c r="L279" s="2">
        <f t="shared" si="117"/>
        <v>267</v>
      </c>
      <c r="M279" s="17">
        <f t="shared" si="118"/>
        <v>267</v>
      </c>
      <c r="N279" s="12">
        <f t="shared" si="107"/>
        <v>1</v>
      </c>
      <c r="O279" s="12">
        <f t="shared" ca="1" si="108"/>
        <v>1.1295074599999999</v>
      </c>
      <c r="P279" s="17">
        <f t="shared" si="119"/>
        <v>0</v>
      </c>
      <c r="Q279" s="14">
        <f t="shared" ca="1" si="109"/>
        <v>129.50746000000001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44925</v>
      </c>
      <c r="B280" s="116">
        <f t="shared" ca="1" si="122"/>
        <v>1130.0811200000001</v>
      </c>
      <c r="C280" s="14">
        <f t="shared" si="113"/>
        <v>1000</v>
      </c>
      <c r="D280" s="95">
        <f t="shared" si="114"/>
        <v>44924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si="124"/>
        <v>1</v>
      </c>
      <c r="I280" s="14">
        <f t="shared" ca="1" si="125"/>
        <v>1.1300811200000001</v>
      </c>
      <c r="J280" s="13">
        <f t="shared" si="115"/>
        <v>0</v>
      </c>
      <c r="K280" s="29">
        <f t="shared" si="116"/>
        <v>44538</v>
      </c>
      <c r="L280" s="2">
        <f t="shared" si="117"/>
        <v>268</v>
      </c>
      <c r="M280" s="17">
        <f t="shared" si="118"/>
        <v>268</v>
      </c>
      <c r="N280" s="12">
        <f t="shared" si="107"/>
        <v>1</v>
      </c>
      <c r="O280" s="12">
        <f t="shared" ca="1" si="108"/>
        <v>1.1300811200000001</v>
      </c>
      <c r="P280" s="17">
        <f t="shared" si="119"/>
        <v>0</v>
      </c>
      <c r="Q280" s="14">
        <f t="shared" ca="1" si="109"/>
        <v>130.08112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44928</v>
      </c>
      <c r="B281" s="116">
        <f t="shared" ca="1" si="122"/>
        <v>1130.65506</v>
      </c>
      <c r="C281" s="14">
        <f t="shared" si="113"/>
        <v>1000</v>
      </c>
      <c r="D281" s="95">
        <f t="shared" si="114"/>
        <v>44925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si="124"/>
        <v>1</v>
      </c>
      <c r="I281" s="14">
        <f t="shared" ca="1" si="125"/>
        <v>1.13065506</v>
      </c>
      <c r="J281" s="13">
        <f t="shared" si="115"/>
        <v>0</v>
      </c>
      <c r="K281" s="29">
        <f t="shared" si="116"/>
        <v>44538</v>
      </c>
      <c r="L281" s="2">
        <f t="shared" si="117"/>
        <v>269</v>
      </c>
      <c r="M281" s="17">
        <f t="shared" si="118"/>
        <v>269</v>
      </c>
      <c r="N281" s="12">
        <f t="shared" si="107"/>
        <v>1</v>
      </c>
      <c r="O281" s="12">
        <f t="shared" ca="1" si="108"/>
        <v>1.13065506</v>
      </c>
      <c r="P281" s="17">
        <f t="shared" si="119"/>
        <v>0</v>
      </c>
      <c r="Q281" s="14">
        <f t="shared" ca="1" si="109"/>
        <v>130.65505999999999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44929</v>
      </c>
      <c r="B282" s="116">
        <f t="shared" ca="1" si="122"/>
        <v>1131.2293</v>
      </c>
      <c r="C282" s="14">
        <f t="shared" si="113"/>
        <v>1000</v>
      </c>
      <c r="D282" s="95">
        <f t="shared" si="114"/>
        <v>44928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si="124"/>
        <v>1</v>
      </c>
      <c r="I282" s="14">
        <f t="shared" ca="1" si="125"/>
        <v>1.1312293</v>
      </c>
      <c r="J282" s="13">
        <f t="shared" si="115"/>
        <v>0</v>
      </c>
      <c r="K282" s="29">
        <f t="shared" si="116"/>
        <v>44538</v>
      </c>
      <c r="L282" s="2">
        <f t="shared" si="117"/>
        <v>270</v>
      </c>
      <c r="M282" s="17">
        <f t="shared" si="118"/>
        <v>270</v>
      </c>
      <c r="N282" s="12">
        <f t="shared" si="107"/>
        <v>1</v>
      </c>
      <c r="O282" s="12">
        <f t="shared" ca="1" si="108"/>
        <v>1.1312293</v>
      </c>
      <c r="P282" s="17">
        <f t="shared" si="119"/>
        <v>0</v>
      </c>
      <c r="Q282" s="14">
        <f t="shared" ca="1" si="109"/>
        <v>131.22929999999999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44930</v>
      </c>
      <c r="B283" s="116">
        <f t="shared" ca="1" si="122"/>
        <v>1131.8038300000001</v>
      </c>
      <c r="C283" s="14">
        <f t="shared" si="113"/>
        <v>1000</v>
      </c>
      <c r="D283" s="95">
        <f t="shared" si="114"/>
        <v>44929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si="124"/>
        <v>1</v>
      </c>
      <c r="I283" s="14">
        <f t="shared" ca="1" si="125"/>
        <v>1.13180383</v>
      </c>
      <c r="J283" s="13">
        <f t="shared" si="115"/>
        <v>0</v>
      </c>
      <c r="K283" s="29">
        <f t="shared" si="116"/>
        <v>44538</v>
      </c>
      <c r="L283" s="2">
        <f t="shared" si="117"/>
        <v>271</v>
      </c>
      <c r="M283" s="17">
        <f t="shared" si="118"/>
        <v>271</v>
      </c>
      <c r="N283" s="12">
        <f t="shared" si="107"/>
        <v>1</v>
      </c>
      <c r="O283" s="12">
        <f t="shared" ca="1" si="108"/>
        <v>1.13180383</v>
      </c>
      <c r="P283" s="17">
        <f t="shared" si="119"/>
        <v>0</v>
      </c>
      <c r="Q283" s="14">
        <f t="shared" ca="1" si="109"/>
        <v>131.80383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44931</v>
      </c>
      <c r="B284" s="116">
        <f t="shared" ca="1" si="122"/>
        <v>1132.3786500000001</v>
      </c>
      <c r="C284" s="14">
        <f t="shared" si="113"/>
        <v>1000</v>
      </c>
      <c r="D284" s="95">
        <f t="shared" si="114"/>
        <v>44930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si="124"/>
        <v>1</v>
      </c>
      <c r="I284" s="14">
        <f t="shared" ca="1" si="125"/>
        <v>1.1323786499999999</v>
      </c>
      <c r="J284" s="13">
        <f t="shared" si="115"/>
        <v>0</v>
      </c>
      <c r="K284" s="29">
        <f t="shared" si="116"/>
        <v>44538</v>
      </c>
      <c r="L284" s="2">
        <f t="shared" si="117"/>
        <v>272</v>
      </c>
      <c r="M284" s="17">
        <f t="shared" si="118"/>
        <v>272</v>
      </c>
      <c r="N284" s="12">
        <f t="shared" si="107"/>
        <v>1</v>
      </c>
      <c r="O284" s="12">
        <f t="shared" ca="1" si="108"/>
        <v>1.1323786499999999</v>
      </c>
      <c r="P284" s="17">
        <f t="shared" si="119"/>
        <v>0</v>
      </c>
      <c r="Q284" s="14">
        <f t="shared" ca="1" si="109"/>
        <v>132.37864999999999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44932</v>
      </c>
      <c r="B285" s="116">
        <f t="shared" ca="1" si="122"/>
        <v>1132.9537599999999</v>
      </c>
      <c r="C285" s="14">
        <f t="shared" si="113"/>
        <v>1000</v>
      </c>
      <c r="D285" s="95">
        <f t="shared" si="114"/>
        <v>44931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si="124"/>
        <v>1</v>
      </c>
      <c r="I285" s="14">
        <f t="shared" ca="1" si="125"/>
        <v>1.1329537599999999</v>
      </c>
      <c r="J285" s="13">
        <f t="shared" si="115"/>
        <v>0</v>
      </c>
      <c r="K285" s="29">
        <f t="shared" si="116"/>
        <v>44538</v>
      </c>
      <c r="L285" s="2">
        <f t="shared" si="117"/>
        <v>273</v>
      </c>
      <c r="M285" s="17">
        <f t="shared" si="118"/>
        <v>273</v>
      </c>
      <c r="N285" s="12">
        <f t="shared" si="107"/>
        <v>1</v>
      </c>
      <c r="O285" s="12">
        <f t="shared" ca="1" si="108"/>
        <v>1.1329537599999999</v>
      </c>
      <c r="P285" s="17">
        <f t="shared" si="119"/>
        <v>0</v>
      </c>
      <c r="Q285" s="14">
        <f t="shared" ca="1" si="109"/>
        <v>132.95375999999999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44935</v>
      </c>
      <c r="B286" s="116">
        <f t="shared" ca="1" si="122"/>
        <v>1133.52917</v>
      </c>
      <c r="C286" s="14">
        <f t="shared" si="113"/>
        <v>1000</v>
      </c>
      <c r="D286" s="95">
        <f t="shared" si="114"/>
        <v>44932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si="124"/>
        <v>1</v>
      </c>
      <c r="I286" s="14">
        <f t="shared" ca="1" si="125"/>
        <v>1.1335291700000001</v>
      </c>
      <c r="J286" s="13">
        <f t="shared" si="115"/>
        <v>0</v>
      </c>
      <c r="K286" s="29">
        <f t="shared" si="116"/>
        <v>44538</v>
      </c>
      <c r="L286" s="2">
        <f t="shared" si="117"/>
        <v>274</v>
      </c>
      <c r="M286" s="17">
        <f t="shared" si="118"/>
        <v>274</v>
      </c>
      <c r="N286" s="12">
        <f t="shared" si="107"/>
        <v>1</v>
      </c>
      <c r="O286" s="12">
        <f t="shared" ca="1" si="108"/>
        <v>1.1335291700000001</v>
      </c>
      <c r="P286" s="17">
        <f t="shared" si="119"/>
        <v>0</v>
      </c>
      <c r="Q286" s="14">
        <f t="shared" ca="1" si="109"/>
        <v>133.52916999999999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44936</v>
      </c>
      <c r="B287" s="116">
        <f t="shared" ca="1" si="122"/>
        <v>1134.1048599999999</v>
      </c>
      <c r="C287" s="14">
        <f t="shared" si="113"/>
        <v>1000</v>
      </c>
      <c r="D287" s="95">
        <f t="shared" si="114"/>
        <v>44935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si="124"/>
        <v>1</v>
      </c>
      <c r="I287" s="14">
        <f t="shared" ca="1" si="125"/>
        <v>1.1341048600000001</v>
      </c>
      <c r="J287" s="13">
        <f t="shared" si="115"/>
        <v>0</v>
      </c>
      <c r="K287" s="29">
        <f t="shared" si="116"/>
        <v>44538</v>
      </c>
      <c r="L287" s="2">
        <f t="shared" si="117"/>
        <v>275</v>
      </c>
      <c r="M287" s="17">
        <f t="shared" si="118"/>
        <v>275</v>
      </c>
      <c r="N287" s="12">
        <f t="shared" si="107"/>
        <v>1</v>
      </c>
      <c r="O287" s="12">
        <f t="shared" ca="1" si="108"/>
        <v>1.1341048600000001</v>
      </c>
      <c r="P287" s="17">
        <f t="shared" si="119"/>
        <v>0</v>
      </c>
      <c r="Q287" s="14">
        <f t="shared" ca="1" si="109"/>
        <v>134.10486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44937</v>
      </c>
      <c r="B288" s="116">
        <f t="shared" ca="1" si="122"/>
        <v>1134.68085</v>
      </c>
      <c r="C288" s="14">
        <f t="shared" si="113"/>
        <v>1000</v>
      </c>
      <c r="D288" s="95">
        <f t="shared" si="114"/>
        <v>44936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si="124"/>
        <v>1</v>
      </c>
      <c r="I288" s="14">
        <f t="shared" ca="1" si="125"/>
        <v>1.1346808500000001</v>
      </c>
      <c r="J288" s="13">
        <f t="shared" si="115"/>
        <v>0</v>
      </c>
      <c r="K288" s="29">
        <f t="shared" si="116"/>
        <v>44538</v>
      </c>
      <c r="L288" s="2">
        <f t="shared" si="117"/>
        <v>276</v>
      </c>
      <c r="M288" s="17">
        <f t="shared" si="118"/>
        <v>276</v>
      </c>
      <c r="N288" s="12">
        <f t="shared" si="107"/>
        <v>1</v>
      </c>
      <c r="O288" s="12">
        <f t="shared" ca="1" si="108"/>
        <v>1.1346808500000001</v>
      </c>
      <c r="P288" s="17">
        <f t="shared" si="119"/>
        <v>0</v>
      </c>
      <c r="Q288" s="14">
        <f t="shared" ca="1" si="109"/>
        <v>134.68084999999999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44938</v>
      </c>
      <c r="B289" s="116">
        <f t="shared" ca="1" si="122"/>
        <v>1135.25713</v>
      </c>
      <c r="C289" s="14">
        <f t="shared" si="113"/>
        <v>1000</v>
      </c>
      <c r="D289" s="95">
        <f t="shared" si="114"/>
        <v>44937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si="124"/>
        <v>1</v>
      </c>
      <c r="I289" s="14">
        <f t="shared" ca="1" si="125"/>
        <v>1.1352571300000001</v>
      </c>
      <c r="J289" s="13">
        <f t="shared" si="115"/>
        <v>0</v>
      </c>
      <c r="K289" s="29">
        <f t="shared" si="116"/>
        <v>44538</v>
      </c>
      <c r="L289" s="2">
        <f t="shared" si="117"/>
        <v>277</v>
      </c>
      <c r="M289" s="17">
        <f t="shared" si="118"/>
        <v>277</v>
      </c>
      <c r="N289" s="12">
        <f t="shared" si="107"/>
        <v>1</v>
      </c>
      <c r="O289" s="12">
        <f t="shared" ca="1" si="108"/>
        <v>1.1352571300000001</v>
      </c>
      <c r="P289" s="17">
        <f t="shared" si="119"/>
        <v>0</v>
      </c>
      <c r="Q289" s="14">
        <f t="shared" ca="1" si="109"/>
        <v>135.25712999999999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44939</v>
      </c>
      <c r="B290" s="116">
        <f t="shared" ca="1" si="122"/>
        <v>1135.8337099999999</v>
      </c>
      <c r="C290" s="14">
        <f t="shared" si="113"/>
        <v>1000</v>
      </c>
      <c r="D290" s="95">
        <f t="shared" si="114"/>
        <v>44938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si="124"/>
        <v>1</v>
      </c>
      <c r="I290" s="14">
        <f t="shared" ca="1" si="125"/>
        <v>1.13583371</v>
      </c>
      <c r="J290" s="13">
        <f t="shared" si="115"/>
        <v>0</v>
      </c>
      <c r="K290" s="29">
        <f t="shared" si="116"/>
        <v>44538</v>
      </c>
      <c r="L290" s="2">
        <f t="shared" si="117"/>
        <v>278</v>
      </c>
      <c r="M290" s="17">
        <f t="shared" si="118"/>
        <v>278</v>
      </c>
      <c r="N290" s="12">
        <f t="shared" si="107"/>
        <v>1</v>
      </c>
      <c r="O290" s="12">
        <f t="shared" ca="1" si="108"/>
        <v>1.13583371</v>
      </c>
      <c r="P290" s="17">
        <f t="shared" si="119"/>
        <v>0</v>
      </c>
      <c r="Q290" s="14">
        <f t="shared" ca="1" si="109"/>
        <v>135.83371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44942</v>
      </c>
      <c r="B291" s="116">
        <f t="shared" ca="1" si="122"/>
        <v>1136.41058</v>
      </c>
      <c r="C291" s="14">
        <f t="shared" si="113"/>
        <v>1000</v>
      </c>
      <c r="D291" s="95">
        <f t="shared" si="114"/>
        <v>44939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si="124"/>
        <v>1</v>
      </c>
      <c r="I291" s="14">
        <f t="shared" ca="1" si="125"/>
        <v>1.1364105799999999</v>
      </c>
      <c r="J291" s="13">
        <f t="shared" si="115"/>
        <v>0</v>
      </c>
      <c r="K291" s="29">
        <f t="shared" si="116"/>
        <v>44538</v>
      </c>
      <c r="L291" s="2">
        <f t="shared" si="117"/>
        <v>279</v>
      </c>
      <c r="M291" s="17">
        <f t="shared" si="118"/>
        <v>279</v>
      </c>
      <c r="N291" s="12">
        <f t="shared" si="107"/>
        <v>1</v>
      </c>
      <c r="O291" s="12">
        <f t="shared" ca="1" si="108"/>
        <v>1.1364105799999999</v>
      </c>
      <c r="P291" s="17">
        <f t="shared" si="119"/>
        <v>0</v>
      </c>
      <c r="Q291" s="14">
        <f t="shared" ca="1" si="109"/>
        <v>136.41058000000001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44943</v>
      </c>
      <c r="B292" s="116">
        <f t="shared" ca="1" si="122"/>
        <v>1136.98774</v>
      </c>
      <c r="C292" s="14">
        <f t="shared" si="113"/>
        <v>1000</v>
      </c>
      <c r="D292" s="95">
        <f t="shared" si="114"/>
        <v>44942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si="124"/>
        <v>1</v>
      </c>
      <c r="I292" s="14">
        <f t="shared" ca="1" si="125"/>
        <v>1.1369877399999999</v>
      </c>
      <c r="J292" s="13">
        <f t="shared" si="115"/>
        <v>0</v>
      </c>
      <c r="K292" s="29">
        <f t="shared" si="116"/>
        <v>44538</v>
      </c>
      <c r="L292" s="2">
        <f t="shared" si="117"/>
        <v>280</v>
      </c>
      <c r="M292" s="17">
        <f t="shared" si="118"/>
        <v>280</v>
      </c>
      <c r="N292" s="12">
        <f t="shared" si="107"/>
        <v>1</v>
      </c>
      <c r="O292" s="12">
        <f t="shared" ca="1" si="108"/>
        <v>1.1369877399999999</v>
      </c>
      <c r="P292" s="17">
        <f t="shared" si="119"/>
        <v>0</v>
      </c>
      <c r="Q292" s="14">
        <f t="shared" ca="1" si="109"/>
        <v>136.98774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44944</v>
      </c>
      <c r="B293" s="116">
        <f t="shared" ca="1" si="122"/>
        <v>1137.56519</v>
      </c>
      <c r="C293" s="14">
        <f t="shared" si="113"/>
        <v>1000</v>
      </c>
      <c r="D293" s="95">
        <f t="shared" si="114"/>
        <v>44943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si="124"/>
        <v>1</v>
      </c>
      <c r="I293" s="14">
        <f t="shared" ca="1" si="125"/>
        <v>1.1375651899999999</v>
      </c>
      <c r="J293" s="13">
        <f t="shared" si="115"/>
        <v>0</v>
      </c>
      <c r="K293" s="29">
        <f t="shared" si="116"/>
        <v>44538</v>
      </c>
      <c r="L293" s="2">
        <f t="shared" si="117"/>
        <v>281</v>
      </c>
      <c r="M293" s="17">
        <f t="shared" si="118"/>
        <v>281</v>
      </c>
      <c r="N293" s="12">
        <f t="shared" si="107"/>
        <v>1</v>
      </c>
      <c r="O293" s="12">
        <f t="shared" ca="1" si="108"/>
        <v>1.1375651899999999</v>
      </c>
      <c r="P293" s="17">
        <f t="shared" si="119"/>
        <v>0</v>
      </c>
      <c r="Q293" s="14">
        <f t="shared" ca="1" si="109"/>
        <v>137.56519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44945</v>
      </c>
      <c r="B294" s="116">
        <f t="shared" ca="1" si="122"/>
        <v>1138.14294</v>
      </c>
      <c r="C294" s="14">
        <f t="shared" si="113"/>
        <v>1000</v>
      </c>
      <c r="D294" s="95">
        <f t="shared" si="114"/>
        <v>44944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si="124"/>
        <v>1</v>
      </c>
      <c r="I294" s="14">
        <f t="shared" ca="1" si="125"/>
        <v>1.13814294</v>
      </c>
      <c r="J294" s="13">
        <f t="shared" si="115"/>
        <v>0</v>
      </c>
      <c r="K294" s="29">
        <f t="shared" si="116"/>
        <v>44538</v>
      </c>
      <c r="L294" s="2">
        <f t="shared" si="117"/>
        <v>282</v>
      </c>
      <c r="M294" s="17">
        <f t="shared" si="118"/>
        <v>282</v>
      </c>
      <c r="N294" s="12">
        <f t="shared" si="107"/>
        <v>1</v>
      </c>
      <c r="O294" s="12">
        <f t="shared" ca="1" si="108"/>
        <v>1.13814294</v>
      </c>
      <c r="P294" s="17">
        <f t="shared" si="119"/>
        <v>0</v>
      </c>
      <c r="Q294" s="14">
        <f t="shared" ca="1" si="109"/>
        <v>138.14294000000001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44946</v>
      </c>
      <c r="B295" s="116">
        <f t="shared" ca="1" si="122"/>
        <v>1138.7209800000001</v>
      </c>
      <c r="C295" s="14">
        <f t="shared" si="113"/>
        <v>1000</v>
      </c>
      <c r="D295" s="95">
        <f t="shared" si="114"/>
        <v>44945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si="124"/>
        <v>1</v>
      </c>
      <c r="I295" s="14">
        <f t="shared" ca="1" si="125"/>
        <v>1.13872098</v>
      </c>
      <c r="J295" s="13">
        <f t="shared" si="115"/>
        <v>0</v>
      </c>
      <c r="K295" s="29">
        <f t="shared" si="116"/>
        <v>44538</v>
      </c>
      <c r="L295" s="2">
        <f t="shared" si="117"/>
        <v>283</v>
      </c>
      <c r="M295" s="17">
        <f t="shared" si="118"/>
        <v>283</v>
      </c>
      <c r="N295" s="12">
        <f t="shared" si="107"/>
        <v>1</v>
      </c>
      <c r="O295" s="12">
        <f t="shared" ca="1" si="108"/>
        <v>1.13872098</v>
      </c>
      <c r="P295" s="17">
        <f t="shared" si="119"/>
        <v>0</v>
      </c>
      <c r="Q295" s="14">
        <f t="shared" ca="1" si="109"/>
        <v>138.72098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44949</v>
      </c>
      <c r="B296" s="116">
        <f t="shared" ca="1" si="122"/>
        <v>1139.2993099999999</v>
      </c>
      <c r="C296" s="14">
        <f t="shared" si="113"/>
        <v>1000</v>
      </c>
      <c r="D296" s="95">
        <f t="shared" si="114"/>
        <v>44946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si="124"/>
        <v>1</v>
      </c>
      <c r="I296" s="14">
        <f t="shared" ca="1" si="125"/>
        <v>1.13929931</v>
      </c>
      <c r="J296" s="13">
        <f t="shared" si="115"/>
        <v>0</v>
      </c>
      <c r="K296" s="29">
        <f t="shared" si="116"/>
        <v>44538</v>
      </c>
      <c r="L296" s="2">
        <f t="shared" si="117"/>
        <v>284</v>
      </c>
      <c r="M296" s="17">
        <f t="shared" si="118"/>
        <v>284</v>
      </c>
      <c r="N296" s="12">
        <f t="shared" si="107"/>
        <v>1</v>
      </c>
      <c r="O296" s="12">
        <f t="shared" ca="1" si="108"/>
        <v>1.13929931</v>
      </c>
      <c r="P296" s="17">
        <f t="shared" si="119"/>
        <v>0</v>
      </c>
      <c r="Q296" s="14">
        <f t="shared" ca="1" si="109"/>
        <v>139.29930999999999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44950</v>
      </c>
      <c r="B297" s="116">
        <f t="shared" ca="1" si="122"/>
        <v>1139.8779400000001</v>
      </c>
      <c r="C297" s="14">
        <f t="shared" si="113"/>
        <v>1000</v>
      </c>
      <c r="D297" s="95">
        <f t="shared" si="114"/>
        <v>44949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si="124"/>
        <v>1</v>
      </c>
      <c r="I297" s="14">
        <f t="shared" ca="1" si="125"/>
        <v>1.1398779400000001</v>
      </c>
      <c r="J297" s="13">
        <f t="shared" si="115"/>
        <v>0</v>
      </c>
      <c r="K297" s="29">
        <f t="shared" si="116"/>
        <v>44538</v>
      </c>
      <c r="L297" s="2">
        <f t="shared" si="117"/>
        <v>285</v>
      </c>
      <c r="M297" s="17">
        <f t="shared" si="118"/>
        <v>285</v>
      </c>
      <c r="N297" s="12">
        <f t="shared" si="107"/>
        <v>1</v>
      </c>
      <c r="O297" s="12">
        <f t="shared" ca="1" si="108"/>
        <v>1.1398779400000001</v>
      </c>
      <c r="P297" s="17">
        <f t="shared" si="119"/>
        <v>0</v>
      </c>
      <c r="Q297" s="14">
        <f t="shared" ca="1" si="109"/>
        <v>139.87794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44951</v>
      </c>
      <c r="B298" s="116">
        <f t="shared" ca="1" si="122"/>
        <v>1140.45686</v>
      </c>
      <c r="C298" s="14">
        <f t="shared" si="113"/>
        <v>1000</v>
      </c>
      <c r="D298" s="95">
        <f t="shared" si="114"/>
        <v>44950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si="124"/>
        <v>1</v>
      </c>
      <c r="I298" s="14">
        <f t="shared" ca="1" si="125"/>
        <v>1.14045686</v>
      </c>
      <c r="J298" s="13">
        <f t="shared" si="115"/>
        <v>0</v>
      </c>
      <c r="K298" s="29">
        <f t="shared" si="116"/>
        <v>44538</v>
      </c>
      <c r="L298" s="2">
        <f t="shared" si="117"/>
        <v>286</v>
      </c>
      <c r="M298" s="17">
        <f t="shared" si="118"/>
        <v>286</v>
      </c>
      <c r="N298" s="12">
        <f t="shared" si="107"/>
        <v>1</v>
      </c>
      <c r="O298" s="12">
        <f t="shared" ca="1" si="108"/>
        <v>1.14045686</v>
      </c>
      <c r="P298" s="17">
        <f t="shared" si="119"/>
        <v>0</v>
      </c>
      <c r="Q298" s="14">
        <f t="shared" ca="1" si="109"/>
        <v>140.45686000000001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44952</v>
      </c>
      <c r="B299" s="116">
        <f t="shared" ca="1" si="122"/>
        <v>1141.0360700000001</v>
      </c>
      <c r="C299" s="14">
        <f t="shared" si="113"/>
        <v>1000</v>
      </c>
      <c r="D299" s="95">
        <f t="shared" si="114"/>
        <v>44951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si="124"/>
        <v>1</v>
      </c>
      <c r="I299" s="14">
        <f t="shared" ca="1" si="125"/>
        <v>1.14103607</v>
      </c>
      <c r="J299" s="13">
        <f t="shared" si="115"/>
        <v>0</v>
      </c>
      <c r="K299" s="29">
        <f t="shared" si="116"/>
        <v>44538</v>
      </c>
      <c r="L299" s="2">
        <f t="shared" si="117"/>
        <v>287</v>
      </c>
      <c r="M299" s="17">
        <f t="shared" si="118"/>
        <v>287</v>
      </c>
      <c r="N299" s="12">
        <f t="shared" si="107"/>
        <v>1</v>
      </c>
      <c r="O299" s="12">
        <f t="shared" ca="1" si="108"/>
        <v>1.14103607</v>
      </c>
      <c r="P299" s="17">
        <f t="shared" si="119"/>
        <v>0</v>
      </c>
      <c r="Q299" s="14">
        <f t="shared" ca="1" si="109"/>
        <v>141.03607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44953</v>
      </c>
      <c r="B300" s="116">
        <f t="shared" ca="1" si="122"/>
        <v>1141.6155799999999</v>
      </c>
      <c r="C300" s="14">
        <f t="shared" si="113"/>
        <v>1000</v>
      </c>
      <c r="D300" s="95">
        <f t="shared" si="114"/>
        <v>44952</v>
      </c>
      <c r="E300" s="9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si="124"/>
        <v>1</v>
      </c>
      <c r="I300" s="14">
        <f t="shared" ca="1" si="125"/>
        <v>1.1416155800000001</v>
      </c>
      <c r="J300" s="13">
        <f t="shared" si="115"/>
        <v>0</v>
      </c>
      <c r="K300" s="29">
        <f t="shared" si="116"/>
        <v>44538</v>
      </c>
      <c r="L300" s="2">
        <f t="shared" si="117"/>
        <v>288</v>
      </c>
      <c r="M300" s="17">
        <f t="shared" si="118"/>
        <v>288</v>
      </c>
      <c r="N300" s="12">
        <f t="shared" si="107"/>
        <v>1</v>
      </c>
      <c r="O300" s="12">
        <f t="shared" ca="1" si="108"/>
        <v>1.1416155800000001</v>
      </c>
      <c r="P300" s="17">
        <f t="shared" si="119"/>
        <v>0</v>
      </c>
      <c r="Q300" s="14">
        <f t="shared" ca="1" si="109"/>
        <v>141.61557999999999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44956</v>
      </c>
      <c r="B301" s="116">
        <f t="shared" ca="1" si="122"/>
        <v>1142.1953900000001</v>
      </c>
      <c r="C301" s="14">
        <f t="shared" si="113"/>
        <v>1000</v>
      </c>
      <c r="D301" s="95">
        <f t="shared" si="114"/>
        <v>44953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si="124"/>
        <v>1</v>
      </c>
      <c r="I301" s="14">
        <f t="shared" ca="1" si="125"/>
        <v>1.1421953899999999</v>
      </c>
      <c r="J301" s="13">
        <f t="shared" si="115"/>
        <v>0</v>
      </c>
      <c r="K301" s="29">
        <f t="shared" si="116"/>
        <v>44538</v>
      </c>
      <c r="L301" s="2">
        <f t="shared" si="117"/>
        <v>289</v>
      </c>
      <c r="M301" s="17">
        <f t="shared" si="118"/>
        <v>289</v>
      </c>
      <c r="N301" s="12">
        <f t="shared" si="107"/>
        <v>1</v>
      </c>
      <c r="O301" s="12">
        <f t="shared" ca="1" si="108"/>
        <v>1.1421953899999999</v>
      </c>
      <c r="P301" s="17">
        <f t="shared" si="119"/>
        <v>0</v>
      </c>
      <c r="Q301" s="14">
        <f t="shared" ca="1" si="109"/>
        <v>142.19539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44957</v>
      </c>
      <c r="B302" s="116">
        <f t="shared" ca="1" si="122"/>
        <v>1142.77549</v>
      </c>
      <c r="C302" s="14">
        <f t="shared" si="113"/>
        <v>1000</v>
      </c>
      <c r="D302" s="95">
        <f t="shared" si="114"/>
        <v>44956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si="124"/>
        <v>1</v>
      </c>
      <c r="I302" s="14">
        <f t="shared" ca="1" si="125"/>
        <v>1.14277549</v>
      </c>
      <c r="J302" s="13">
        <f t="shared" si="115"/>
        <v>0</v>
      </c>
      <c r="K302" s="29">
        <f t="shared" si="116"/>
        <v>44538</v>
      </c>
      <c r="L302" s="2">
        <f t="shared" si="117"/>
        <v>290</v>
      </c>
      <c r="M302" s="17">
        <f t="shared" si="118"/>
        <v>290</v>
      </c>
      <c r="N302" s="12">
        <f t="shared" si="107"/>
        <v>1</v>
      </c>
      <c r="O302" s="12">
        <f t="shared" ca="1" si="108"/>
        <v>1.14277549</v>
      </c>
      <c r="P302" s="17">
        <f t="shared" si="119"/>
        <v>0</v>
      </c>
      <c r="Q302" s="14">
        <f t="shared" ca="1" si="109"/>
        <v>142.77548999999999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44958</v>
      </c>
      <c r="B303" s="116">
        <f t="shared" ca="1" si="122"/>
        <v>1143.3558800000001</v>
      </c>
      <c r="C303" s="14">
        <f t="shared" si="113"/>
        <v>1000</v>
      </c>
      <c r="D303" s="95">
        <f t="shared" si="114"/>
        <v>44957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si="124"/>
        <v>1</v>
      </c>
      <c r="I303" s="14">
        <f t="shared" ca="1" si="125"/>
        <v>1.1433558800000001</v>
      </c>
      <c r="J303" s="13">
        <f t="shared" si="115"/>
        <v>0</v>
      </c>
      <c r="K303" s="29">
        <f t="shared" si="116"/>
        <v>44538</v>
      </c>
      <c r="L303" s="2">
        <f t="shared" si="117"/>
        <v>291</v>
      </c>
      <c r="M303" s="17">
        <f t="shared" si="118"/>
        <v>291</v>
      </c>
      <c r="N303" s="12">
        <f t="shared" si="107"/>
        <v>1</v>
      </c>
      <c r="O303" s="12">
        <f t="shared" ca="1" si="108"/>
        <v>1.1433558800000001</v>
      </c>
      <c r="P303" s="17">
        <f t="shared" si="119"/>
        <v>0</v>
      </c>
      <c r="Q303" s="14">
        <f t="shared" ca="1" si="109"/>
        <v>143.35588000000001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44959</v>
      </c>
      <c r="B304" s="116">
        <f t="shared" ca="1" si="122"/>
        <v>1143.9365700000001</v>
      </c>
      <c r="C304" s="14">
        <f t="shared" si="113"/>
        <v>1000</v>
      </c>
      <c r="D304" s="95">
        <f t="shared" si="114"/>
        <v>44958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si="124"/>
        <v>1</v>
      </c>
      <c r="I304" s="14">
        <f t="shared" ca="1" si="125"/>
        <v>1.1439365699999999</v>
      </c>
      <c r="J304" s="13">
        <f t="shared" si="115"/>
        <v>0</v>
      </c>
      <c r="K304" s="29">
        <f t="shared" si="116"/>
        <v>44538</v>
      </c>
      <c r="L304" s="2">
        <f t="shared" si="117"/>
        <v>292</v>
      </c>
      <c r="M304" s="17">
        <f t="shared" si="118"/>
        <v>292</v>
      </c>
      <c r="N304" s="12">
        <f t="shared" si="107"/>
        <v>1</v>
      </c>
      <c r="O304" s="12">
        <f t="shared" ca="1" si="108"/>
        <v>1.1439365699999999</v>
      </c>
      <c r="P304" s="17">
        <f t="shared" si="119"/>
        <v>0</v>
      </c>
      <c r="Q304" s="14">
        <f t="shared" ca="1" si="109"/>
        <v>143.93656999999999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44960</v>
      </c>
      <c r="B305" s="116">
        <f t="shared" ca="1" si="122"/>
        <v>1144.51755</v>
      </c>
      <c r="C305" s="14">
        <f t="shared" si="113"/>
        <v>1000</v>
      </c>
      <c r="D305" s="95">
        <f t="shared" si="114"/>
        <v>44959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si="124"/>
        <v>1</v>
      </c>
      <c r="I305" s="14">
        <f t="shared" ca="1" si="125"/>
        <v>1.14451755</v>
      </c>
      <c r="J305" s="13">
        <f t="shared" si="115"/>
        <v>0</v>
      </c>
      <c r="K305" s="29">
        <f t="shared" si="116"/>
        <v>44538</v>
      </c>
      <c r="L305" s="2">
        <f t="shared" si="117"/>
        <v>293</v>
      </c>
      <c r="M305" s="17">
        <f t="shared" si="118"/>
        <v>293</v>
      </c>
      <c r="N305" s="12">
        <f t="shared" si="107"/>
        <v>1</v>
      </c>
      <c r="O305" s="12">
        <f t="shared" ca="1" si="108"/>
        <v>1.14451755</v>
      </c>
      <c r="P305" s="17">
        <f t="shared" si="119"/>
        <v>0</v>
      </c>
      <c r="Q305" s="14">
        <f t="shared" ca="1" si="109"/>
        <v>144.51755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44963</v>
      </c>
      <c r="B306" s="116">
        <f t="shared" ca="1" si="122"/>
        <v>1145.0988299999999</v>
      </c>
      <c r="C306" s="14">
        <f t="shared" si="113"/>
        <v>1000</v>
      </c>
      <c r="D306" s="95">
        <f t="shared" si="114"/>
        <v>44960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si="124"/>
        <v>1</v>
      </c>
      <c r="I306" s="14">
        <f t="shared" ca="1" si="125"/>
        <v>1.14509883</v>
      </c>
      <c r="J306" s="13">
        <f t="shared" si="115"/>
        <v>0</v>
      </c>
      <c r="K306" s="29">
        <f t="shared" si="116"/>
        <v>44538</v>
      </c>
      <c r="L306" s="2">
        <f t="shared" si="117"/>
        <v>294</v>
      </c>
      <c r="M306" s="17">
        <f t="shared" si="118"/>
        <v>294</v>
      </c>
      <c r="N306" s="12">
        <f t="shared" si="107"/>
        <v>1</v>
      </c>
      <c r="O306" s="12">
        <f t="shared" ca="1" si="108"/>
        <v>1.14509883</v>
      </c>
      <c r="P306" s="17">
        <f t="shared" si="119"/>
        <v>0</v>
      </c>
      <c r="Q306" s="14">
        <f t="shared" ca="1" si="109"/>
        <v>145.09882999999999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44964</v>
      </c>
      <c r="B307" s="116">
        <f t="shared" ca="1" si="122"/>
        <v>1145.6804</v>
      </c>
      <c r="C307" s="14">
        <f t="shared" si="113"/>
        <v>1000</v>
      </c>
      <c r="D307" s="95">
        <f t="shared" si="114"/>
        <v>44963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si="124"/>
        <v>1</v>
      </c>
      <c r="I307" s="14">
        <f t="shared" ca="1" si="125"/>
        <v>1.1456804</v>
      </c>
      <c r="J307" s="13">
        <f t="shared" si="115"/>
        <v>0</v>
      </c>
      <c r="K307" s="29">
        <f t="shared" si="116"/>
        <v>44538</v>
      </c>
      <c r="L307" s="2">
        <f t="shared" si="117"/>
        <v>295</v>
      </c>
      <c r="M307" s="17">
        <f t="shared" si="118"/>
        <v>295</v>
      </c>
      <c r="N307" s="12">
        <f t="shared" si="107"/>
        <v>1</v>
      </c>
      <c r="O307" s="12">
        <f t="shared" ca="1" si="108"/>
        <v>1.1456804</v>
      </c>
      <c r="P307" s="17">
        <f t="shared" si="119"/>
        <v>0</v>
      </c>
      <c r="Q307" s="14">
        <f t="shared" ca="1" si="109"/>
        <v>145.68039999999999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44965</v>
      </c>
      <c r="B308" s="116">
        <f t="shared" ca="1" si="122"/>
        <v>1146.2622699999999</v>
      </c>
      <c r="C308" s="14">
        <f t="shared" si="113"/>
        <v>1000</v>
      </c>
      <c r="D308" s="95">
        <f t="shared" si="114"/>
        <v>44964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si="124"/>
        <v>1</v>
      </c>
      <c r="I308" s="14">
        <f t="shared" ca="1" si="125"/>
        <v>1.14626227</v>
      </c>
      <c r="J308" s="13">
        <f t="shared" si="115"/>
        <v>0</v>
      </c>
      <c r="K308" s="29">
        <f t="shared" si="116"/>
        <v>44538</v>
      </c>
      <c r="L308" s="2">
        <f t="shared" si="117"/>
        <v>296</v>
      </c>
      <c r="M308" s="17">
        <f t="shared" si="118"/>
        <v>296</v>
      </c>
      <c r="N308" s="12">
        <f t="shared" si="107"/>
        <v>1</v>
      </c>
      <c r="O308" s="12">
        <f t="shared" ca="1" si="108"/>
        <v>1.14626227</v>
      </c>
      <c r="P308" s="17">
        <f t="shared" si="119"/>
        <v>0</v>
      </c>
      <c r="Q308" s="14">
        <f t="shared" ca="1" si="109"/>
        <v>146.26227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44966</v>
      </c>
      <c r="B309" s="116">
        <f t="shared" ca="1" si="122"/>
        <v>1146.8444300000001</v>
      </c>
      <c r="C309" s="14">
        <f t="shared" si="113"/>
        <v>1000</v>
      </c>
      <c r="D309" s="95">
        <f t="shared" si="114"/>
        <v>44965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si="124"/>
        <v>1</v>
      </c>
      <c r="I309" s="14">
        <f t="shared" ca="1" si="125"/>
        <v>1.14684443</v>
      </c>
      <c r="J309" s="13">
        <f t="shared" si="115"/>
        <v>0</v>
      </c>
      <c r="K309" s="29">
        <f t="shared" si="116"/>
        <v>44538</v>
      </c>
      <c r="L309" s="2">
        <f t="shared" si="117"/>
        <v>297</v>
      </c>
      <c r="M309" s="17">
        <f t="shared" si="118"/>
        <v>297</v>
      </c>
      <c r="N309" s="12">
        <f t="shared" si="107"/>
        <v>1</v>
      </c>
      <c r="O309" s="12">
        <f t="shared" ca="1" si="108"/>
        <v>1.14684443</v>
      </c>
      <c r="P309" s="17">
        <f t="shared" si="119"/>
        <v>0</v>
      </c>
      <c r="Q309" s="14">
        <f t="shared" ca="1" si="109"/>
        <v>146.84442999999999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44967</v>
      </c>
      <c r="B310" s="116">
        <f t="shared" ca="1" si="122"/>
        <v>1147.42689</v>
      </c>
      <c r="C310" s="14">
        <f t="shared" si="113"/>
        <v>1000</v>
      </c>
      <c r="D310" s="95">
        <f t="shared" si="114"/>
        <v>44966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si="124"/>
        <v>1</v>
      </c>
      <c r="I310" s="14">
        <f t="shared" ca="1" si="125"/>
        <v>1.14742689</v>
      </c>
      <c r="J310" s="13">
        <f t="shared" si="115"/>
        <v>0</v>
      </c>
      <c r="K310" s="29">
        <f t="shared" si="116"/>
        <v>44538</v>
      </c>
      <c r="L310" s="2">
        <f t="shared" si="117"/>
        <v>298</v>
      </c>
      <c r="M310" s="17">
        <f t="shared" si="118"/>
        <v>298</v>
      </c>
      <c r="N310" s="12">
        <f t="shared" si="107"/>
        <v>1</v>
      </c>
      <c r="O310" s="12">
        <f t="shared" ca="1" si="108"/>
        <v>1.14742689</v>
      </c>
      <c r="P310" s="17">
        <f t="shared" si="119"/>
        <v>0</v>
      </c>
      <c r="Q310" s="14">
        <f t="shared" ca="1" si="109"/>
        <v>147.42688999999999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44970</v>
      </c>
      <c r="B311" s="116">
        <f t="shared" ca="1" si="122"/>
        <v>1148.00964</v>
      </c>
      <c r="C311" s="14">
        <f t="shared" si="113"/>
        <v>1000</v>
      </c>
      <c r="D311" s="95">
        <f t="shared" si="114"/>
        <v>44967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si="124"/>
        <v>1</v>
      </c>
      <c r="I311" s="14">
        <f t="shared" ca="1" si="125"/>
        <v>1.1480096399999999</v>
      </c>
      <c r="J311" s="13">
        <f t="shared" si="115"/>
        <v>0</v>
      </c>
      <c r="K311" s="29">
        <f t="shared" si="116"/>
        <v>44538</v>
      </c>
      <c r="L311" s="2">
        <f t="shared" si="117"/>
        <v>299</v>
      </c>
      <c r="M311" s="17">
        <f t="shared" si="118"/>
        <v>299</v>
      </c>
      <c r="N311" s="12">
        <f t="shared" si="107"/>
        <v>1</v>
      </c>
      <c r="O311" s="12">
        <f t="shared" ca="1" si="108"/>
        <v>1.1480096399999999</v>
      </c>
      <c r="P311" s="17">
        <f t="shared" si="119"/>
        <v>0</v>
      </c>
      <c r="Q311" s="14">
        <f t="shared" ca="1" si="109"/>
        <v>148.00963999999999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44971</v>
      </c>
      <c r="B312" s="116">
        <f t="shared" ca="1" si="122"/>
        <v>1148.5926999999999</v>
      </c>
      <c r="C312" s="14">
        <f t="shared" si="113"/>
        <v>1000</v>
      </c>
      <c r="D312" s="95">
        <f t="shared" si="114"/>
        <v>44970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si="124"/>
        <v>1</v>
      </c>
      <c r="I312" s="14">
        <f t="shared" ca="1" si="125"/>
        <v>1.1485927</v>
      </c>
      <c r="J312" s="13">
        <f t="shared" si="115"/>
        <v>0</v>
      </c>
      <c r="K312" s="29">
        <f t="shared" si="116"/>
        <v>44538</v>
      </c>
      <c r="L312" s="2">
        <f t="shared" si="117"/>
        <v>300</v>
      </c>
      <c r="M312" s="17">
        <f t="shared" si="118"/>
        <v>300</v>
      </c>
      <c r="N312" s="12">
        <f t="shared" si="107"/>
        <v>1</v>
      </c>
      <c r="O312" s="12">
        <f t="shared" ca="1" si="108"/>
        <v>1.1485927</v>
      </c>
      <c r="P312" s="17">
        <f t="shared" si="119"/>
        <v>0</v>
      </c>
      <c r="Q312" s="14">
        <f t="shared" ca="1" si="109"/>
        <v>148.59270000000001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44972</v>
      </c>
      <c r="B313" s="116">
        <f t="shared" ca="1" si="122"/>
        <v>1149.1760400000001</v>
      </c>
      <c r="C313" s="14">
        <f t="shared" si="113"/>
        <v>1000</v>
      </c>
      <c r="D313" s="95">
        <f t="shared" si="114"/>
        <v>44971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si="124"/>
        <v>1</v>
      </c>
      <c r="I313" s="14">
        <f t="shared" ca="1" si="125"/>
        <v>1.14917604</v>
      </c>
      <c r="J313" s="13">
        <f t="shared" si="115"/>
        <v>0</v>
      </c>
      <c r="K313" s="29">
        <f t="shared" si="116"/>
        <v>44538</v>
      </c>
      <c r="L313" s="2">
        <f t="shared" si="117"/>
        <v>301</v>
      </c>
      <c r="M313" s="17">
        <f t="shared" si="118"/>
        <v>301</v>
      </c>
      <c r="N313" s="12">
        <f t="shared" si="107"/>
        <v>1</v>
      </c>
      <c r="O313" s="12">
        <f t="shared" ca="1" si="108"/>
        <v>1.14917604</v>
      </c>
      <c r="P313" s="17">
        <f t="shared" si="119"/>
        <v>0</v>
      </c>
      <c r="Q313" s="14">
        <f t="shared" ca="1" si="109"/>
        <v>149.17604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44973</v>
      </c>
      <c r="B314" s="116">
        <f t="shared" ca="1" si="122"/>
        <v>1149.7596900000001</v>
      </c>
      <c r="C314" s="14">
        <f t="shared" si="113"/>
        <v>1000</v>
      </c>
      <c r="D314" s="95">
        <f t="shared" si="114"/>
        <v>44972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si="124"/>
        <v>1</v>
      </c>
      <c r="I314" s="14">
        <f t="shared" ca="1" si="125"/>
        <v>1.14975969</v>
      </c>
      <c r="J314" s="13">
        <f t="shared" si="115"/>
        <v>0</v>
      </c>
      <c r="K314" s="29">
        <f t="shared" si="116"/>
        <v>44538</v>
      </c>
      <c r="L314" s="2">
        <f t="shared" si="117"/>
        <v>302</v>
      </c>
      <c r="M314" s="17">
        <f t="shared" si="118"/>
        <v>302</v>
      </c>
      <c r="N314" s="12">
        <f t="shared" si="107"/>
        <v>1</v>
      </c>
      <c r="O314" s="12">
        <f t="shared" ca="1" si="108"/>
        <v>1.14975969</v>
      </c>
      <c r="P314" s="17">
        <f t="shared" si="119"/>
        <v>0</v>
      </c>
      <c r="Q314" s="14">
        <f t="shared" ca="1" si="109"/>
        <v>149.75969000000001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44974</v>
      </c>
      <c r="B315" s="116">
        <f t="shared" ca="1" si="122"/>
        <v>1150.3436300000001</v>
      </c>
      <c r="C315" s="14">
        <f t="shared" si="113"/>
        <v>1000</v>
      </c>
      <c r="D315" s="95">
        <f t="shared" si="114"/>
        <v>44973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si="124"/>
        <v>1</v>
      </c>
      <c r="I315" s="14">
        <f t="shared" ca="1" si="125"/>
        <v>1.1503436300000001</v>
      </c>
      <c r="J315" s="13">
        <f t="shared" si="115"/>
        <v>0</v>
      </c>
      <c r="K315" s="29">
        <f t="shared" si="116"/>
        <v>44538</v>
      </c>
      <c r="L315" s="2">
        <f t="shared" si="117"/>
        <v>303</v>
      </c>
      <c r="M315" s="17">
        <f t="shared" si="118"/>
        <v>303</v>
      </c>
      <c r="N315" s="12">
        <f t="shared" si="107"/>
        <v>1</v>
      </c>
      <c r="O315" s="12">
        <f t="shared" ca="1" si="108"/>
        <v>1.1503436300000001</v>
      </c>
      <c r="P315" s="17">
        <f t="shared" si="119"/>
        <v>0</v>
      </c>
      <c r="Q315" s="14">
        <f t="shared" ca="1" si="109"/>
        <v>150.34362999999999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44979</v>
      </c>
      <c r="B316" s="116">
        <f t="shared" ca="1" si="122"/>
        <v>1150.92786</v>
      </c>
      <c r="C316" s="14">
        <f t="shared" si="113"/>
        <v>1000</v>
      </c>
      <c r="D316" s="95">
        <f t="shared" si="114"/>
        <v>44974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si="124"/>
        <v>1</v>
      </c>
      <c r="I316" s="14">
        <f t="shared" ca="1" si="125"/>
        <v>1.1509278599999999</v>
      </c>
      <c r="J316" s="13">
        <f t="shared" si="115"/>
        <v>0</v>
      </c>
      <c r="K316" s="29">
        <f t="shared" si="116"/>
        <v>44538</v>
      </c>
      <c r="L316" s="2">
        <f t="shared" si="117"/>
        <v>304</v>
      </c>
      <c r="M316" s="17">
        <f t="shared" si="118"/>
        <v>304</v>
      </c>
      <c r="N316" s="12">
        <f t="shared" si="107"/>
        <v>1</v>
      </c>
      <c r="O316" s="12">
        <f t="shared" ca="1" si="108"/>
        <v>1.1509278599999999</v>
      </c>
      <c r="P316" s="17">
        <f t="shared" si="119"/>
        <v>0</v>
      </c>
      <c r="Q316" s="14">
        <f t="shared" ca="1" si="109"/>
        <v>150.92786000000001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44980</v>
      </c>
      <c r="B317" s="116">
        <f t="shared" ca="1" si="122"/>
        <v>1151.5124000000001</v>
      </c>
      <c r="C317" s="14">
        <f t="shared" si="113"/>
        <v>1000</v>
      </c>
      <c r="D317" s="95">
        <f t="shared" si="114"/>
        <v>44979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si="124"/>
        <v>1</v>
      </c>
      <c r="I317" s="14">
        <f t="shared" ca="1" si="125"/>
        <v>1.1515124000000001</v>
      </c>
      <c r="J317" s="13">
        <f t="shared" si="115"/>
        <v>0</v>
      </c>
      <c r="K317" s="29">
        <f t="shared" si="116"/>
        <v>44538</v>
      </c>
      <c r="L317" s="2">
        <f t="shared" si="117"/>
        <v>305</v>
      </c>
      <c r="M317" s="17">
        <f t="shared" si="118"/>
        <v>305</v>
      </c>
      <c r="N317" s="12">
        <f t="shared" si="107"/>
        <v>1</v>
      </c>
      <c r="O317" s="12">
        <f t="shared" ca="1" si="108"/>
        <v>1.1515124000000001</v>
      </c>
      <c r="P317" s="17">
        <f t="shared" si="119"/>
        <v>0</v>
      </c>
      <c r="Q317" s="14">
        <f t="shared" ca="1" si="109"/>
        <v>151.51240000000001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44981</v>
      </c>
      <c r="B318" s="116">
        <f t="shared" ca="1" si="122"/>
        <v>1152.0972300000001</v>
      </c>
      <c r="C318" s="14">
        <f t="shared" si="113"/>
        <v>1000</v>
      </c>
      <c r="D318" s="95">
        <f t="shared" si="114"/>
        <v>44980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si="124"/>
        <v>1</v>
      </c>
      <c r="I318" s="14">
        <f t="shared" ca="1" si="125"/>
        <v>1.1520972300000001</v>
      </c>
      <c r="J318" s="13">
        <f t="shared" si="115"/>
        <v>0</v>
      </c>
      <c r="K318" s="29">
        <f t="shared" si="116"/>
        <v>44538</v>
      </c>
      <c r="L318" s="2">
        <f t="shared" si="117"/>
        <v>306</v>
      </c>
      <c r="M318" s="17">
        <f t="shared" si="118"/>
        <v>306</v>
      </c>
      <c r="N318" s="12">
        <f t="shared" si="107"/>
        <v>1</v>
      </c>
      <c r="O318" s="12">
        <f t="shared" ca="1" si="108"/>
        <v>1.1520972300000001</v>
      </c>
      <c r="P318" s="17">
        <f t="shared" si="119"/>
        <v>0</v>
      </c>
      <c r="Q318" s="14">
        <f t="shared" ca="1" si="109"/>
        <v>152.09723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44984</v>
      </c>
      <c r="B319" s="116">
        <f t="shared" ca="1" si="122"/>
        <v>1152.68235</v>
      </c>
      <c r="C319" s="14">
        <f t="shared" si="113"/>
        <v>1000</v>
      </c>
      <c r="D319" s="95">
        <f t="shared" si="114"/>
        <v>44981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si="124"/>
        <v>1</v>
      </c>
      <c r="I319" s="14">
        <f t="shared" ca="1" si="125"/>
        <v>1.1526823500000001</v>
      </c>
      <c r="J319" s="13">
        <f t="shared" si="115"/>
        <v>0</v>
      </c>
      <c r="K319" s="29">
        <f t="shared" si="116"/>
        <v>44538</v>
      </c>
      <c r="L319" s="2">
        <f t="shared" si="117"/>
        <v>307</v>
      </c>
      <c r="M319" s="17">
        <f t="shared" si="118"/>
        <v>307</v>
      </c>
      <c r="N319" s="12">
        <f t="shared" si="107"/>
        <v>1</v>
      </c>
      <c r="O319" s="12">
        <f t="shared" ca="1" si="108"/>
        <v>1.1526823500000001</v>
      </c>
      <c r="P319" s="17">
        <f t="shared" si="119"/>
        <v>0</v>
      </c>
      <c r="Q319" s="14">
        <f t="shared" ca="1" si="109"/>
        <v>152.68235000000001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44985</v>
      </c>
      <c r="B320" s="116">
        <f t="shared" ca="1" si="122"/>
        <v>1153.2677799999999</v>
      </c>
      <c r="C320" s="14">
        <f t="shared" si="113"/>
        <v>1000</v>
      </c>
      <c r="D320" s="95">
        <f t="shared" si="114"/>
        <v>44984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si="124"/>
        <v>1</v>
      </c>
      <c r="I320" s="14">
        <f t="shared" ca="1" si="125"/>
        <v>1.15326778</v>
      </c>
      <c r="J320" s="13">
        <f t="shared" si="115"/>
        <v>0</v>
      </c>
      <c r="K320" s="29">
        <f t="shared" si="116"/>
        <v>44538</v>
      </c>
      <c r="L320" s="2">
        <f t="shared" si="117"/>
        <v>308</v>
      </c>
      <c r="M320" s="17">
        <f t="shared" si="118"/>
        <v>308</v>
      </c>
      <c r="N320" s="12">
        <f t="shared" si="107"/>
        <v>1</v>
      </c>
      <c r="O320" s="12">
        <f t="shared" ca="1" si="108"/>
        <v>1.15326778</v>
      </c>
      <c r="P320" s="17">
        <f t="shared" si="119"/>
        <v>0</v>
      </c>
      <c r="Q320" s="14">
        <f t="shared" ca="1" si="109"/>
        <v>153.26777999999999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44986</v>
      </c>
      <c r="B321" s="116">
        <f t="shared" ca="1" si="122"/>
        <v>1153.8534999999999</v>
      </c>
      <c r="C321" s="14">
        <f t="shared" si="113"/>
        <v>1000</v>
      </c>
      <c r="D321" s="95">
        <f t="shared" si="114"/>
        <v>44985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si="124"/>
        <v>1</v>
      </c>
      <c r="I321" s="14">
        <f t="shared" ca="1" si="125"/>
        <v>1.1538535000000001</v>
      </c>
      <c r="J321" s="13">
        <f t="shared" si="115"/>
        <v>0</v>
      </c>
      <c r="K321" s="29">
        <f t="shared" si="116"/>
        <v>44538</v>
      </c>
      <c r="L321" s="2">
        <f t="shared" si="117"/>
        <v>309</v>
      </c>
      <c r="M321" s="17">
        <f t="shared" si="118"/>
        <v>309</v>
      </c>
      <c r="N321" s="12">
        <f t="shared" si="107"/>
        <v>1</v>
      </c>
      <c r="O321" s="12">
        <f t="shared" ca="1" si="108"/>
        <v>1.1538535000000001</v>
      </c>
      <c r="P321" s="17">
        <f t="shared" si="119"/>
        <v>0</v>
      </c>
      <c r="Q321" s="14">
        <f t="shared" ca="1" si="109"/>
        <v>153.8535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44987</v>
      </c>
      <c r="B322" s="116">
        <f t="shared" ca="1" si="122"/>
        <v>1154.4395199999999</v>
      </c>
      <c r="C322" s="14">
        <f t="shared" si="113"/>
        <v>1000</v>
      </c>
      <c r="D322" s="95">
        <f t="shared" si="114"/>
        <v>44986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si="124"/>
        <v>1</v>
      </c>
      <c r="I322" s="14">
        <f t="shared" ca="1" si="125"/>
        <v>1.1544395199999999</v>
      </c>
      <c r="J322" s="13">
        <f t="shared" si="115"/>
        <v>0</v>
      </c>
      <c r="K322" s="29">
        <f t="shared" si="116"/>
        <v>44538</v>
      </c>
      <c r="L322" s="2">
        <f t="shared" si="117"/>
        <v>310</v>
      </c>
      <c r="M322" s="17">
        <f t="shared" si="118"/>
        <v>310</v>
      </c>
      <c r="N322" s="12">
        <f t="shared" si="107"/>
        <v>1</v>
      </c>
      <c r="O322" s="12">
        <f t="shared" ca="1" si="108"/>
        <v>1.1544395199999999</v>
      </c>
      <c r="P322" s="17">
        <f t="shared" si="119"/>
        <v>0</v>
      </c>
      <c r="Q322" s="14">
        <f t="shared" ca="1" si="109"/>
        <v>154.43951999999999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44988</v>
      </c>
      <c r="B323" s="116">
        <f t="shared" ca="1" si="122"/>
        <v>1155.02584</v>
      </c>
      <c r="C323" s="14">
        <f t="shared" si="113"/>
        <v>1000</v>
      </c>
      <c r="D323" s="95">
        <f t="shared" si="114"/>
        <v>44987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si="124"/>
        <v>1</v>
      </c>
      <c r="I323" s="14">
        <f t="shared" ca="1" si="125"/>
        <v>1.15502584</v>
      </c>
      <c r="J323" s="13">
        <f t="shared" si="115"/>
        <v>0</v>
      </c>
      <c r="K323" s="29">
        <f t="shared" si="116"/>
        <v>44538</v>
      </c>
      <c r="L323" s="2">
        <f t="shared" si="117"/>
        <v>311</v>
      </c>
      <c r="M323" s="17">
        <f t="shared" si="118"/>
        <v>311</v>
      </c>
      <c r="N323" s="12">
        <f t="shared" si="107"/>
        <v>1</v>
      </c>
      <c r="O323" s="12">
        <f t="shared" ca="1" si="108"/>
        <v>1.15502584</v>
      </c>
      <c r="P323" s="17">
        <f t="shared" si="119"/>
        <v>0</v>
      </c>
      <c r="Q323" s="14">
        <f t="shared" ca="1" si="109"/>
        <v>155.02583999999999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44991</v>
      </c>
      <c r="B324" s="116">
        <f t="shared" ca="1" si="122"/>
        <v>1155.6124500000001</v>
      </c>
      <c r="C324" s="14">
        <f t="shared" si="113"/>
        <v>1000</v>
      </c>
      <c r="D324" s="95">
        <f t="shared" si="114"/>
        <v>44988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si="124"/>
        <v>1</v>
      </c>
      <c r="I324" s="14">
        <f t="shared" ca="1" si="125"/>
        <v>1.15561245</v>
      </c>
      <c r="J324" s="13">
        <f t="shared" si="115"/>
        <v>0</v>
      </c>
      <c r="K324" s="29">
        <f t="shared" si="116"/>
        <v>44538</v>
      </c>
      <c r="L324" s="2">
        <f t="shared" si="117"/>
        <v>312</v>
      </c>
      <c r="M324" s="17">
        <f t="shared" si="118"/>
        <v>312</v>
      </c>
      <c r="N324" s="12">
        <f t="shared" si="107"/>
        <v>1</v>
      </c>
      <c r="O324" s="12">
        <f t="shared" ca="1" si="108"/>
        <v>1.15561245</v>
      </c>
      <c r="P324" s="17">
        <f t="shared" si="119"/>
        <v>0</v>
      </c>
      <c r="Q324" s="14">
        <f t="shared" ca="1" si="109"/>
        <v>155.61245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44992</v>
      </c>
      <c r="B325" s="116">
        <f t="shared" ca="1" si="122"/>
        <v>1156.1993600000001</v>
      </c>
      <c r="C325" s="14">
        <f t="shared" si="113"/>
        <v>1000</v>
      </c>
      <c r="D325" s="95">
        <f t="shared" si="114"/>
        <v>44991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si="124"/>
        <v>1</v>
      </c>
      <c r="I325" s="14">
        <f t="shared" ca="1" si="125"/>
        <v>1.15619936</v>
      </c>
      <c r="J325" s="13">
        <f t="shared" si="115"/>
        <v>0</v>
      </c>
      <c r="K325" s="29">
        <f t="shared" si="116"/>
        <v>44538</v>
      </c>
      <c r="L325" s="2">
        <f t="shared" si="117"/>
        <v>313</v>
      </c>
      <c r="M325" s="17">
        <f t="shared" si="118"/>
        <v>313</v>
      </c>
      <c r="N325" s="12">
        <f t="shared" si="107"/>
        <v>1</v>
      </c>
      <c r="O325" s="12">
        <f t="shared" ca="1" si="108"/>
        <v>1.15619936</v>
      </c>
      <c r="P325" s="17">
        <f t="shared" si="119"/>
        <v>0</v>
      </c>
      <c r="Q325" s="14">
        <f t="shared" ca="1" si="109"/>
        <v>156.19936000000001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44993</v>
      </c>
      <c r="B326" s="116">
        <f t="shared" ca="1" si="122"/>
        <v>1156.78657</v>
      </c>
      <c r="C326" s="14">
        <f t="shared" si="113"/>
        <v>1000</v>
      </c>
      <c r="D326" s="95">
        <f t="shared" si="114"/>
        <v>44992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si="124"/>
        <v>1</v>
      </c>
      <c r="I326" s="14">
        <f t="shared" ca="1" si="125"/>
        <v>1.15678657</v>
      </c>
      <c r="J326" s="13">
        <f t="shared" si="115"/>
        <v>0</v>
      </c>
      <c r="K326" s="29">
        <f t="shared" si="116"/>
        <v>44538</v>
      </c>
      <c r="L326" s="2">
        <f t="shared" si="117"/>
        <v>314</v>
      </c>
      <c r="M326" s="17">
        <f t="shared" si="118"/>
        <v>314</v>
      </c>
      <c r="N326" s="12">
        <f t="shared" si="107"/>
        <v>1</v>
      </c>
      <c r="O326" s="12">
        <f t="shared" ca="1" si="108"/>
        <v>1.15678657</v>
      </c>
      <c r="P326" s="17">
        <f t="shared" si="119"/>
        <v>0</v>
      </c>
      <c r="Q326" s="14">
        <f t="shared" ca="1" si="109"/>
        <v>156.78657000000001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44994</v>
      </c>
      <c r="B327" s="116">
        <f t="shared" ca="1" si="122"/>
        <v>1157.37408</v>
      </c>
      <c r="C327" s="14">
        <f t="shared" si="113"/>
        <v>1000</v>
      </c>
      <c r="D327" s="95">
        <f t="shared" si="114"/>
        <v>44993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si="124"/>
        <v>1</v>
      </c>
      <c r="I327" s="14">
        <f t="shared" ca="1" si="125"/>
        <v>1.1573740800000001</v>
      </c>
      <c r="J327" s="13">
        <f t="shared" si="115"/>
        <v>0</v>
      </c>
      <c r="K327" s="29">
        <f t="shared" si="116"/>
        <v>44538</v>
      </c>
      <c r="L327" s="2">
        <f t="shared" si="117"/>
        <v>315</v>
      </c>
      <c r="M327" s="17">
        <f t="shared" si="118"/>
        <v>315</v>
      </c>
      <c r="N327" s="12">
        <f t="shared" si="107"/>
        <v>1</v>
      </c>
      <c r="O327" s="12">
        <f t="shared" ca="1" si="108"/>
        <v>1.1573740800000001</v>
      </c>
      <c r="P327" s="17">
        <f t="shared" si="119"/>
        <v>0</v>
      </c>
      <c r="Q327" s="14">
        <f t="shared" ca="1" si="109"/>
        <v>157.37407999999999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44995</v>
      </c>
      <c r="B328" s="116">
        <f t="shared" ca="1" si="122"/>
        <v>1157.96189</v>
      </c>
      <c r="C328" s="14">
        <f t="shared" si="113"/>
        <v>1000</v>
      </c>
      <c r="D328" s="95">
        <f t="shared" si="114"/>
        <v>44994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si="124"/>
        <v>1</v>
      </c>
      <c r="I328" s="14">
        <f t="shared" ca="1" si="125"/>
        <v>1.1579618899999999</v>
      </c>
      <c r="J328" s="13">
        <f t="shared" si="115"/>
        <v>0</v>
      </c>
      <c r="K328" s="29">
        <f t="shared" si="116"/>
        <v>44538</v>
      </c>
      <c r="L328" s="2">
        <f t="shared" si="117"/>
        <v>316</v>
      </c>
      <c r="M328" s="17">
        <f t="shared" si="118"/>
        <v>316</v>
      </c>
      <c r="N328" s="12">
        <f t="shared" si="107"/>
        <v>1</v>
      </c>
      <c r="O328" s="12">
        <f t="shared" ca="1" si="108"/>
        <v>1.1579618899999999</v>
      </c>
      <c r="P328" s="17">
        <f t="shared" si="119"/>
        <v>0</v>
      </c>
      <c r="Q328" s="14">
        <f t="shared" ca="1" si="109"/>
        <v>157.96189000000001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44998</v>
      </c>
      <c r="B329" s="116">
        <f t="shared" ca="1" si="122"/>
        <v>1158.54999</v>
      </c>
      <c r="C329" s="14">
        <f t="shared" si="113"/>
        <v>1000</v>
      </c>
      <c r="D329" s="95">
        <f t="shared" si="114"/>
        <v>44995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si="124"/>
        <v>1</v>
      </c>
      <c r="I329" s="14">
        <f t="shared" ca="1" si="125"/>
        <v>1.15854999</v>
      </c>
      <c r="J329" s="13">
        <f t="shared" si="115"/>
        <v>0</v>
      </c>
      <c r="K329" s="29">
        <f t="shared" si="116"/>
        <v>44538</v>
      </c>
      <c r="L329" s="2">
        <f t="shared" si="117"/>
        <v>317</v>
      </c>
      <c r="M329" s="17">
        <f t="shared" si="118"/>
        <v>317</v>
      </c>
      <c r="N329" s="12">
        <f t="shared" si="107"/>
        <v>1</v>
      </c>
      <c r="O329" s="12">
        <f t="shared" ca="1" si="108"/>
        <v>1.15854999</v>
      </c>
      <c r="P329" s="17">
        <f t="shared" si="119"/>
        <v>0</v>
      </c>
      <c r="Q329" s="14">
        <f t="shared" ca="1" si="109"/>
        <v>158.54999000000001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44999</v>
      </c>
      <c r="B330" s="116">
        <f t="shared" ca="1" si="122"/>
        <v>1159.1384</v>
      </c>
      <c r="C330" s="14">
        <f t="shared" si="113"/>
        <v>1000</v>
      </c>
      <c r="D330" s="95">
        <f t="shared" si="114"/>
        <v>44998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si="124"/>
        <v>1</v>
      </c>
      <c r="I330" s="14">
        <f t="shared" ca="1" si="125"/>
        <v>1.1591384</v>
      </c>
      <c r="J330" s="13">
        <f t="shared" si="115"/>
        <v>0</v>
      </c>
      <c r="K330" s="29">
        <f t="shared" si="116"/>
        <v>44538</v>
      </c>
      <c r="L330" s="2">
        <f t="shared" si="117"/>
        <v>318</v>
      </c>
      <c r="M330" s="17">
        <f t="shared" si="118"/>
        <v>318</v>
      </c>
      <c r="N330" s="12">
        <f t="shared" si="107"/>
        <v>1</v>
      </c>
      <c r="O330" s="12">
        <f t="shared" ca="1" si="108"/>
        <v>1.1591384</v>
      </c>
      <c r="P330" s="17">
        <f t="shared" si="119"/>
        <v>0</v>
      </c>
      <c r="Q330" s="14">
        <f t="shared" ca="1" si="109"/>
        <v>159.13839999999999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45000</v>
      </c>
      <c r="B331" s="116">
        <f t="shared" ca="1" si="122"/>
        <v>1159.7271000000001</v>
      </c>
      <c r="C331" s="14">
        <f t="shared" si="113"/>
        <v>1000</v>
      </c>
      <c r="D331" s="95">
        <f t="shared" si="114"/>
        <v>44999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si="124"/>
        <v>1</v>
      </c>
      <c r="I331" s="14">
        <f t="shared" ca="1" si="125"/>
        <v>1.1597271</v>
      </c>
      <c r="J331" s="13">
        <f t="shared" si="115"/>
        <v>0</v>
      </c>
      <c r="K331" s="29">
        <f t="shared" si="116"/>
        <v>44538</v>
      </c>
      <c r="L331" s="2">
        <f t="shared" si="117"/>
        <v>319</v>
      </c>
      <c r="M331" s="17">
        <f t="shared" si="118"/>
        <v>319</v>
      </c>
      <c r="N331" s="12">
        <f t="shared" si="107"/>
        <v>1</v>
      </c>
      <c r="O331" s="12">
        <f t="shared" ca="1" si="108"/>
        <v>1.1597271</v>
      </c>
      <c r="P331" s="17">
        <f t="shared" si="119"/>
        <v>0</v>
      </c>
      <c r="Q331" s="14">
        <f t="shared" ca="1" si="109"/>
        <v>159.72710000000001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45001</v>
      </c>
      <c r="B332" s="116">
        <f t="shared" ca="1" si="122"/>
        <v>1160.3161</v>
      </c>
      <c r="C332" s="14">
        <f t="shared" si="113"/>
        <v>1000</v>
      </c>
      <c r="D332" s="95">
        <f t="shared" si="114"/>
        <v>45000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si="124"/>
        <v>1</v>
      </c>
      <c r="I332" s="14">
        <f t="shared" ca="1" si="125"/>
        <v>1.1603161</v>
      </c>
      <c r="J332" s="13">
        <f t="shared" si="115"/>
        <v>0</v>
      </c>
      <c r="K332" s="29">
        <f t="shared" si="116"/>
        <v>44538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</v>
      </c>
      <c r="O332" s="12">
        <f t="shared" ref="O332:O395" ca="1" si="127">ROUND(I332*N332,9)</f>
        <v>1.1603161</v>
      </c>
      <c r="P332" s="17">
        <f t="shared" si="119"/>
        <v>0</v>
      </c>
      <c r="Q332" s="14">
        <f t="shared" ref="Q332:Q395" ca="1" si="128">TRUNC(((O332-1)*C332),8)</f>
        <v>160.31610000000001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45002</v>
      </c>
      <c r="B333" s="116">
        <f t="shared" ca="1" si="122"/>
        <v>1160.9054100000001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si="124"/>
        <v>1</v>
      </c>
      <c r="I333" s="14">
        <f t="shared" ca="1" si="125"/>
        <v>1.16090541</v>
      </c>
      <c r="J333" s="13">
        <f t="shared" ref="J333:J396" si="134">J332</f>
        <v>0</v>
      </c>
      <c r="K333" s="29">
        <f t="shared" ref="K333:K396" si="135">IF(P332&gt;0,VLOOKUP(P332,X$12:AH$150,2),K332)</f>
        <v>44538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</v>
      </c>
      <c r="O333" s="12">
        <f t="shared" ca="1" si="127"/>
        <v>1.16090541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160.90540999999999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1161.4950100000001</v>
      </c>
      <c r="C334" s="14">
        <f t="shared" si="132"/>
        <v>1000</v>
      </c>
      <c r="D334" s="95">
        <f t="shared" si="133"/>
        <v>45002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si="143">IF(P333&gt;0,G333,H333)</f>
        <v>1</v>
      </c>
      <c r="I334" s="14">
        <f t="shared" ref="I334:I397" ca="1" si="144">ROUND(G334/H334,8)</f>
        <v>1.1614950100000001</v>
      </c>
      <c r="J334" s="13">
        <f t="shared" si="134"/>
        <v>0</v>
      </c>
      <c r="K334" s="29">
        <f t="shared" si="135"/>
        <v>44538</v>
      </c>
      <c r="L334" s="2">
        <f t="shared" si="136"/>
        <v>322</v>
      </c>
      <c r="M334" s="17">
        <f t="shared" si="137"/>
        <v>322</v>
      </c>
      <c r="N334" s="12">
        <f t="shared" si="126"/>
        <v>1</v>
      </c>
      <c r="O334" s="12">
        <f t="shared" ca="1" si="127"/>
        <v>1.1614950100000001</v>
      </c>
      <c r="P334" s="17">
        <f t="shared" si="138"/>
        <v>0</v>
      </c>
      <c r="Q334" s="14">
        <f t="shared" ca="1" si="128"/>
        <v>161.49501000000001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45006</v>
      </c>
      <c r="B335" s="116">
        <f t="shared" ca="1" si="141"/>
        <v>1162.08491</v>
      </c>
      <c r="C335" s="14">
        <f t="shared" si="132"/>
        <v>1000</v>
      </c>
      <c r="D335" s="95">
        <f t="shared" si="133"/>
        <v>45005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si="143"/>
        <v>1</v>
      </c>
      <c r="I335" s="14">
        <f t="shared" ca="1" si="144"/>
        <v>1.1620849099999999</v>
      </c>
      <c r="J335" s="13">
        <f t="shared" si="134"/>
        <v>0</v>
      </c>
      <c r="K335" s="29">
        <f t="shared" si="135"/>
        <v>44538</v>
      </c>
      <c r="L335" s="2">
        <f t="shared" si="136"/>
        <v>323</v>
      </c>
      <c r="M335" s="17">
        <f t="shared" si="137"/>
        <v>323</v>
      </c>
      <c r="N335" s="12">
        <f t="shared" si="126"/>
        <v>1</v>
      </c>
      <c r="O335" s="12">
        <f t="shared" ca="1" si="127"/>
        <v>1.1620849099999999</v>
      </c>
      <c r="P335" s="17">
        <f t="shared" si="138"/>
        <v>0</v>
      </c>
      <c r="Q335" s="14">
        <f t="shared" ca="1" si="128"/>
        <v>162.08491000000001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45007</v>
      </c>
      <c r="B336" s="116">
        <f t="shared" ca="1" si="141"/>
        <v>1162.6751099999999</v>
      </c>
      <c r="C336" s="14">
        <f t="shared" si="132"/>
        <v>1000</v>
      </c>
      <c r="D336" s="95">
        <f t="shared" si="133"/>
        <v>45006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si="143"/>
        <v>1</v>
      </c>
      <c r="I336" s="14">
        <f t="shared" ca="1" si="144"/>
        <v>1.1626751099999999</v>
      </c>
      <c r="J336" s="13">
        <f t="shared" si="134"/>
        <v>0</v>
      </c>
      <c r="K336" s="29">
        <f t="shared" si="135"/>
        <v>44538</v>
      </c>
      <c r="L336" s="2">
        <f t="shared" si="136"/>
        <v>324</v>
      </c>
      <c r="M336" s="17">
        <f t="shared" si="137"/>
        <v>324</v>
      </c>
      <c r="N336" s="12">
        <f t="shared" si="126"/>
        <v>1</v>
      </c>
      <c r="O336" s="12">
        <f t="shared" ca="1" si="127"/>
        <v>1.1626751099999999</v>
      </c>
      <c r="P336" s="17">
        <f t="shared" si="138"/>
        <v>0</v>
      </c>
      <c r="Q336" s="14">
        <f t="shared" ca="1" si="128"/>
        <v>162.67510999999999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45008</v>
      </c>
      <c r="B337" s="116">
        <f t="shared" ca="1" si="141"/>
        <v>1163.2656099999999</v>
      </c>
      <c r="C337" s="14">
        <f t="shared" si="132"/>
        <v>1000</v>
      </c>
      <c r="D337" s="95">
        <f t="shared" si="133"/>
        <v>45007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si="143"/>
        <v>1</v>
      </c>
      <c r="I337" s="14">
        <f t="shared" ca="1" si="144"/>
        <v>1.1632656100000001</v>
      </c>
      <c r="J337" s="13">
        <f t="shared" si="134"/>
        <v>0</v>
      </c>
      <c r="K337" s="29">
        <f t="shared" si="135"/>
        <v>44538</v>
      </c>
      <c r="L337" s="2">
        <f t="shared" si="136"/>
        <v>325</v>
      </c>
      <c r="M337" s="17">
        <f t="shared" si="137"/>
        <v>325</v>
      </c>
      <c r="N337" s="12">
        <f t="shared" si="126"/>
        <v>1</v>
      </c>
      <c r="O337" s="12">
        <f t="shared" ca="1" si="127"/>
        <v>1.1632656100000001</v>
      </c>
      <c r="P337" s="17">
        <f t="shared" si="138"/>
        <v>0</v>
      </c>
      <c r="Q337" s="14">
        <f t="shared" ca="1" si="128"/>
        <v>163.26561000000001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45009</v>
      </c>
      <c r="B338" s="116">
        <f t="shared" ca="1" si="141"/>
        <v>1163.8564000000001</v>
      </c>
      <c r="C338" s="14">
        <f t="shared" si="132"/>
        <v>1000</v>
      </c>
      <c r="D338" s="95">
        <f t="shared" si="133"/>
        <v>45008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si="143"/>
        <v>1</v>
      </c>
      <c r="I338" s="14">
        <f t="shared" ca="1" si="144"/>
        <v>1.1638564</v>
      </c>
      <c r="J338" s="13">
        <f t="shared" si="134"/>
        <v>0</v>
      </c>
      <c r="K338" s="29">
        <f t="shared" si="135"/>
        <v>44538</v>
      </c>
      <c r="L338" s="2">
        <f t="shared" si="136"/>
        <v>326</v>
      </c>
      <c r="M338" s="17">
        <f t="shared" si="137"/>
        <v>326</v>
      </c>
      <c r="N338" s="12">
        <f t="shared" si="126"/>
        <v>1</v>
      </c>
      <c r="O338" s="12">
        <f t="shared" ca="1" si="127"/>
        <v>1.1638564</v>
      </c>
      <c r="P338" s="17">
        <f t="shared" si="138"/>
        <v>0</v>
      </c>
      <c r="Q338" s="14">
        <f t="shared" ca="1" si="128"/>
        <v>163.85640000000001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45012</v>
      </c>
      <c r="B339" s="116">
        <f t="shared" ca="1" si="141"/>
        <v>1164.4475</v>
      </c>
      <c r="C339" s="14">
        <f t="shared" si="132"/>
        <v>1000</v>
      </c>
      <c r="D339" s="95">
        <f t="shared" si="133"/>
        <v>45009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si="143"/>
        <v>1</v>
      </c>
      <c r="I339" s="14">
        <f t="shared" ca="1" si="144"/>
        <v>1.1644475000000001</v>
      </c>
      <c r="J339" s="13">
        <f t="shared" si="134"/>
        <v>0</v>
      </c>
      <c r="K339" s="29">
        <f t="shared" si="135"/>
        <v>44538</v>
      </c>
      <c r="L339" s="2">
        <f t="shared" si="136"/>
        <v>327</v>
      </c>
      <c r="M339" s="17">
        <f t="shared" si="137"/>
        <v>327</v>
      </c>
      <c r="N339" s="12">
        <f t="shared" si="126"/>
        <v>1</v>
      </c>
      <c r="O339" s="12">
        <f t="shared" ca="1" si="127"/>
        <v>1.1644475000000001</v>
      </c>
      <c r="P339" s="17">
        <f t="shared" si="138"/>
        <v>0</v>
      </c>
      <c r="Q339" s="14">
        <f t="shared" ca="1" si="128"/>
        <v>164.44749999999999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45013</v>
      </c>
      <c r="B340" s="116">
        <f t="shared" ca="1" si="141"/>
        <v>1165.0389</v>
      </c>
      <c r="C340" s="14">
        <f t="shared" si="132"/>
        <v>1000</v>
      </c>
      <c r="D340" s="95">
        <f t="shared" si="133"/>
        <v>45012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si="143"/>
        <v>1</v>
      </c>
      <c r="I340" s="14">
        <f t="shared" ca="1" si="144"/>
        <v>1.1650389000000001</v>
      </c>
      <c r="J340" s="13">
        <f t="shared" si="134"/>
        <v>0</v>
      </c>
      <c r="K340" s="29">
        <f t="shared" si="135"/>
        <v>44538</v>
      </c>
      <c r="L340" s="2">
        <f t="shared" si="136"/>
        <v>328</v>
      </c>
      <c r="M340" s="17">
        <f t="shared" si="137"/>
        <v>328</v>
      </c>
      <c r="N340" s="12">
        <f t="shared" si="126"/>
        <v>1</v>
      </c>
      <c r="O340" s="12">
        <f t="shared" ca="1" si="127"/>
        <v>1.1650389000000001</v>
      </c>
      <c r="P340" s="17">
        <f t="shared" si="138"/>
        <v>0</v>
      </c>
      <c r="Q340" s="14">
        <f t="shared" ca="1" si="128"/>
        <v>165.03890000000001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45014</v>
      </c>
      <c r="B341" s="116">
        <f t="shared" ca="1" si="141"/>
        <v>1165.6306</v>
      </c>
      <c r="C341" s="14">
        <f t="shared" si="132"/>
        <v>1000</v>
      </c>
      <c r="D341" s="95">
        <f t="shared" si="133"/>
        <v>45013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si="143"/>
        <v>1</v>
      </c>
      <c r="I341" s="14">
        <f t="shared" ca="1" si="144"/>
        <v>1.1656306000000001</v>
      </c>
      <c r="J341" s="13">
        <f t="shared" si="134"/>
        <v>0</v>
      </c>
      <c r="K341" s="29">
        <f t="shared" si="135"/>
        <v>44538</v>
      </c>
      <c r="L341" s="2">
        <f t="shared" si="136"/>
        <v>329</v>
      </c>
      <c r="M341" s="17">
        <f t="shared" si="137"/>
        <v>329</v>
      </c>
      <c r="N341" s="12">
        <f t="shared" si="126"/>
        <v>1</v>
      </c>
      <c r="O341" s="12">
        <f t="shared" ca="1" si="127"/>
        <v>1.1656306000000001</v>
      </c>
      <c r="P341" s="17">
        <f t="shared" si="138"/>
        <v>0</v>
      </c>
      <c r="Q341" s="14">
        <f t="shared" ca="1" si="128"/>
        <v>165.63059999999999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45015</v>
      </c>
      <c r="B342" s="116">
        <f t="shared" ca="1" si="141"/>
        <v>1166.2226000000001</v>
      </c>
      <c r="C342" s="14">
        <f t="shared" si="132"/>
        <v>1000</v>
      </c>
      <c r="D342" s="95">
        <f t="shared" si="133"/>
        <v>45014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si="143"/>
        <v>1</v>
      </c>
      <c r="I342" s="14">
        <f t="shared" ca="1" si="144"/>
        <v>1.1662226</v>
      </c>
      <c r="J342" s="13">
        <f t="shared" si="134"/>
        <v>0</v>
      </c>
      <c r="K342" s="29">
        <f t="shared" si="135"/>
        <v>44538</v>
      </c>
      <c r="L342" s="2">
        <f t="shared" si="136"/>
        <v>330</v>
      </c>
      <c r="M342" s="17">
        <f t="shared" si="137"/>
        <v>330</v>
      </c>
      <c r="N342" s="12">
        <f t="shared" si="126"/>
        <v>1</v>
      </c>
      <c r="O342" s="12">
        <f t="shared" ca="1" si="127"/>
        <v>1.1662226</v>
      </c>
      <c r="P342" s="17">
        <f t="shared" si="138"/>
        <v>0</v>
      </c>
      <c r="Q342" s="14">
        <f t="shared" ca="1" si="128"/>
        <v>166.2226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45016</v>
      </c>
      <c r="B343" s="116">
        <f t="shared" ca="1" si="141"/>
        <v>1166.8149100000001</v>
      </c>
      <c r="C343" s="14">
        <f t="shared" si="132"/>
        <v>1000</v>
      </c>
      <c r="D343" s="95">
        <f t="shared" si="133"/>
        <v>45015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si="143"/>
        <v>1</v>
      </c>
      <c r="I343" s="14">
        <f t="shared" ca="1" si="144"/>
        <v>1.16681491</v>
      </c>
      <c r="J343" s="13">
        <f t="shared" si="134"/>
        <v>0</v>
      </c>
      <c r="K343" s="29">
        <f t="shared" si="135"/>
        <v>44538</v>
      </c>
      <c r="L343" s="2">
        <f t="shared" si="136"/>
        <v>331</v>
      </c>
      <c r="M343" s="17">
        <f t="shared" si="137"/>
        <v>331</v>
      </c>
      <c r="N343" s="12">
        <f t="shared" si="126"/>
        <v>1</v>
      </c>
      <c r="O343" s="12">
        <f t="shared" ca="1" si="127"/>
        <v>1.16681491</v>
      </c>
      <c r="P343" s="17">
        <f t="shared" si="138"/>
        <v>0</v>
      </c>
      <c r="Q343" s="14">
        <f t="shared" ca="1" si="128"/>
        <v>166.81491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45019</v>
      </c>
      <c r="B344" s="116">
        <f t="shared" ca="1" si="141"/>
        <v>1167.40751</v>
      </c>
      <c r="C344" s="14">
        <f t="shared" si="132"/>
        <v>1000</v>
      </c>
      <c r="D344" s="95">
        <f t="shared" si="133"/>
        <v>45016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si="143"/>
        <v>1</v>
      </c>
      <c r="I344" s="14">
        <f t="shared" ca="1" si="144"/>
        <v>1.1674075100000001</v>
      </c>
      <c r="J344" s="13">
        <f t="shared" si="134"/>
        <v>0</v>
      </c>
      <c r="K344" s="29">
        <f t="shared" si="135"/>
        <v>44538</v>
      </c>
      <c r="L344" s="2">
        <f t="shared" si="136"/>
        <v>332</v>
      </c>
      <c r="M344" s="17">
        <f t="shared" si="137"/>
        <v>332</v>
      </c>
      <c r="N344" s="12">
        <f t="shared" si="126"/>
        <v>1</v>
      </c>
      <c r="O344" s="12">
        <f t="shared" ca="1" si="127"/>
        <v>1.1674075100000001</v>
      </c>
      <c r="P344" s="17">
        <f t="shared" si="138"/>
        <v>0</v>
      </c>
      <c r="Q344" s="14">
        <f t="shared" ca="1" si="128"/>
        <v>167.40751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45020</v>
      </c>
      <c r="B345" s="116">
        <f t="shared" ca="1" si="141"/>
        <v>1168.0004100000001</v>
      </c>
      <c r="C345" s="14">
        <f t="shared" si="132"/>
        <v>1000</v>
      </c>
      <c r="D345" s="95">
        <f t="shared" si="133"/>
        <v>45019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si="143"/>
        <v>1</v>
      </c>
      <c r="I345" s="14">
        <f t="shared" ca="1" si="144"/>
        <v>1.1680004100000001</v>
      </c>
      <c r="J345" s="13">
        <f t="shared" si="134"/>
        <v>0</v>
      </c>
      <c r="K345" s="29">
        <f t="shared" si="135"/>
        <v>44538</v>
      </c>
      <c r="L345" s="2">
        <f t="shared" si="136"/>
        <v>333</v>
      </c>
      <c r="M345" s="17">
        <f t="shared" si="137"/>
        <v>333</v>
      </c>
      <c r="N345" s="12">
        <f t="shared" si="126"/>
        <v>1</v>
      </c>
      <c r="O345" s="12">
        <f t="shared" ca="1" si="127"/>
        <v>1.1680004100000001</v>
      </c>
      <c r="P345" s="17">
        <f t="shared" si="138"/>
        <v>0</v>
      </c>
      <c r="Q345" s="14">
        <f t="shared" ca="1" si="128"/>
        <v>168.00040999999999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45021</v>
      </c>
      <c r="B346" s="116">
        <f t="shared" ca="1" si="141"/>
        <v>1168.5936099999999</v>
      </c>
      <c r="C346" s="14">
        <f t="shared" si="132"/>
        <v>1000</v>
      </c>
      <c r="D346" s="95">
        <f t="shared" si="133"/>
        <v>45020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si="143"/>
        <v>1</v>
      </c>
      <c r="I346" s="14">
        <f t="shared" ca="1" si="144"/>
        <v>1.1685936100000001</v>
      </c>
      <c r="J346" s="13">
        <f t="shared" si="134"/>
        <v>0</v>
      </c>
      <c r="K346" s="29">
        <f t="shared" si="135"/>
        <v>44538</v>
      </c>
      <c r="L346" s="2">
        <f t="shared" si="136"/>
        <v>334</v>
      </c>
      <c r="M346" s="17">
        <f t="shared" si="137"/>
        <v>334</v>
      </c>
      <c r="N346" s="12">
        <f t="shared" si="126"/>
        <v>1</v>
      </c>
      <c r="O346" s="12">
        <f t="shared" ca="1" si="127"/>
        <v>1.1685936100000001</v>
      </c>
      <c r="P346" s="17">
        <f t="shared" si="138"/>
        <v>0</v>
      </c>
      <c r="Q346" s="14">
        <f t="shared" ca="1" si="128"/>
        <v>168.59361000000001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45022</v>
      </c>
      <c r="B347" s="116">
        <f t="shared" ca="1" si="141"/>
        <v>1169.18712</v>
      </c>
      <c r="C347" s="14">
        <f t="shared" si="132"/>
        <v>1000</v>
      </c>
      <c r="D347" s="95">
        <f t="shared" si="133"/>
        <v>45021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si="143"/>
        <v>1</v>
      </c>
      <c r="I347" s="14">
        <f t="shared" ca="1" si="144"/>
        <v>1.1691871199999999</v>
      </c>
      <c r="J347" s="13">
        <f t="shared" si="134"/>
        <v>0</v>
      </c>
      <c r="K347" s="29">
        <f t="shared" si="135"/>
        <v>44538</v>
      </c>
      <c r="L347" s="2">
        <f t="shared" si="136"/>
        <v>335</v>
      </c>
      <c r="M347" s="17">
        <f t="shared" si="137"/>
        <v>335</v>
      </c>
      <c r="N347" s="12">
        <f t="shared" si="126"/>
        <v>1</v>
      </c>
      <c r="O347" s="12">
        <f t="shared" ca="1" si="127"/>
        <v>1.1691871199999999</v>
      </c>
      <c r="P347" s="17">
        <f t="shared" si="138"/>
        <v>0</v>
      </c>
      <c r="Q347" s="14">
        <f t="shared" ca="1" si="128"/>
        <v>169.18711999999999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45026</v>
      </c>
      <c r="B348" s="116">
        <f t="shared" ca="1" si="141"/>
        <v>1169.7809299999999</v>
      </c>
      <c r="C348" s="14">
        <f t="shared" si="132"/>
        <v>1000</v>
      </c>
      <c r="D348" s="95">
        <f t="shared" si="133"/>
        <v>45022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si="143"/>
        <v>1</v>
      </c>
      <c r="I348" s="14">
        <f t="shared" ca="1" si="144"/>
        <v>1.1697809299999999</v>
      </c>
      <c r="J348" s="13">
        <f t="shared" si="134"/>
        <v>0</v>
      </c>
      <c r="K348" s="29">
        <f t="shared" si="135"/>
        <v>44538</v>
      </c>
      <c r="L348" s="2">
        <f t="shared" si="136"/>
        <v>336</v>
      </c>
      <c r="M348" s="17">
        <f t="shared" si="137"/>
        <v>336</v>
      </c>
      <c r="N348" s="12">
        <f t="shared" si="126"/>
        <v>1</v>
      </c>
      <c r="O348" s="12">
        <f t="shared" ca="1" si="127"/>
        <v>1.1697809299999999</v>
      </c>
      <c r="P348" s="17">
        <f t="shared" si="138"/>
        <v>0</v>
      </c>
      <c r="Q348" s="14">
        <f t="shared" ca="1" si="128"/>
        <v>169.78093000000001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45027</v>
      </c>
      <c r="B349" s="116">
        <f t="shared" ca="1" si="141"/>
        <v>1170.3750299999999</v>
      </c>
      <c r="C349" s="14">
        <f t="shared" si="132"/>
        <v>1000</v>
      </c>
      <c r="D349" s="95">
        <f t="shared" si="133"/>
        <v>45026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si="143"/>
        <v>1</v>
      </c>
      <c r="I349" s="14">
        <f t="shared" ca="1" si="144"/>
        <v>1.17037503</v>
      </c>
      <c r="J349" s="13">
        <f t="shared" si="134"/>
        <v>0</v>
      </c>
      <c r="K349" s="29">
        <f t="shared" si="135"/>
        <v>44538</v>
      </c>
      <c r="L349" s="2">
        <f t="shared" si="136"/>
        <v>337</v>
      </c>
      <c r="M349" s="17">
        <f t="shared" si="137"/>
        <v>337</v>
      </c>
      <c r="N349" s="12">
        <f t="shared" si="126"/>
        <v>1</v>
      </c>
      <c r="O349" s="12">
        <f t="shared" ca="1" si="127"/>
        <v>1.17037503</v>
      </c>
      <c r="P349" s="17">
        <f t="shared" si="138"/>
        <v>0</v>
      </c>
      <c r="Q349" s="14">
        <f t="shared" ca="1" si="128"/>
        <v>170.37503000000001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45028</v>
      </c>
      <c r="B350" s="116">
        <f t="shared" ca="1" si="141"/>
        <v>1170.9694400000001</v>
      </c>
      <c r="C350" s="14">
        <f t="shared" si="132"/>
        <v>1000</v>
      </c>
      <c r="D350" s="95">
        <f t="shared" si="133"/>
        <v>45027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si="143"/>
        <v>1</v>
      </c>
      <c r="I350" s="14">
        <f t="shared" ca="1" si="144"/>
        <v>1.1709694399999999</v>
      </c>
      <c r="J350" s="13">
        <f t="shared" si="134"/>
        <v>0</v>
      </c>
      <c r="K350" s="29">
        <f t="shared" si="135"/>
        <v>44538</v>
      </c>
      <c r="L350" s="2">
        <f t="shared" si="136"/>
        <v>338</v>
      </c>
      <c r="M350" s="17">
        <f t="shared" si="137"/>
        <v>338</v>
      </c>
      <c r="N350" s="12">
        <f t="shared" si="126"/>
        <v>1</v>
      </c>
      <c r="O350" s="12">
        <f t="shared" ca="1" si="127"/>
        <v>1.1709694399999999</v>
      </c>
      <c r="P350" s="17">
        <f t="shared" si="138"/>
        <v>0</v>
      </c>
      <c r="Q350" s="14">
        <f t="shared" ca="1" si="128"/>
        <v>170.96943999999999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45029</v>
      </c>
      <c r="B351" s="116">
        <f t="shared" ca="1" si="141"/>
        <v>1171.5641599999999</v>
      </c>
      <c r="C351" s="14">
        <f t="shared" si="132"/>
        <v>1000</v>
      </c>
      <c r="D351" s="95">
        <f t="shared" si="133"/>
        <v>45028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si="143"/>
        <v>1</v>
      </c>
      <c r="I351" s="14">
        <f t="shared" ca="1" si="144"/>
        <v>1.17156416</v>
      </c>
      <c r="J351" s="13">
        <f t="shared" si="134"/>
        <v>0</v>
      </c>
      <c r="K351" s="29">
        <f t="shared" si="135"/>
        <v>44538</v>
      </c>
      <c r="L351" s="2">
        <f t="shared" si="136"/>
        <v>339</v>
      </c>
      <c r="M351" s="17">
        <f t="shared" si="137"/>
        <v>339</v>
      </c>
      <c r="N351" s="12">
        <f t="shared" si="126"/>
        <v>1</v>
      </c>
      <c r="O351" s="12">
        <f t="shared" ca="1" si="127"/>
        <v>1.17156416</v>
      </c>
      <c r="P351" s="17">
        <f t="shared" si="138"/>
        <v>0</v>
      </c>
      <c r="Q351" s="14">
        <f t="shared" ca="1" si="128"/>
        <v>171.56415999999999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45030</v>
      </c>
      <c r="B352" s="116">
        <f t="shared" ca="1" si="141"/>
        <v>1172.1591699999999</v>
      </c>
      <c r="C352" s="14">
        <f t="shared" si="132"/>
        <v>1000</v>
      </c>
      <c r="D352" s="95">
        <f t="shared" si="133"/>
        <v>45029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si="143"/>
        <v>1</v>
      </c>
      <c r="I352" s="14">
        <f t="shared" ca="1" si="144"/>
        <v>1.17215917</v>
      </c>
      <c r="J352" s="13">
        <f t="shared" si="134"/>
        <v>0</v>
      </c>
      <c r="K352" s="29">
        <f t="shared" si="135"/>
        <v>44538</v>
      </c>
      <c r="L352" s="2">
        <f t="shared" si="136"/>
        <v>340</v>
      </c>
      <c r="M352" s="17">
        <f t="shared" si="137"/>
        <v>340</v>
      </c>
      <c r="N352" s="12">
        <f t="shared" si="126"/>
        <v>1</v>
      </c>
      <c r="O352" s="12">
        <f t="shared" ca="1" si="127"/>
        <v>1.17215917</v>
      </c>
      <c r="P352" s="17">
        <f t="shared" si="138"/>
        <v>0</v>
      </c>
      <c r="Q352" s="14">
        <f t="shared" ca="1" si="128"/>
        <v>172.15916999999999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45033</v>
      </c>
      <c r="B353" s="116">
        <f t="shared" ca="1" si="141"/>
        <v>1172.75449</v>
      </c>
      <c r="C353" s="14">
        <f t="shared" si="132"/>
        <v>1000</v>
      </c>
      <c r="D353" s="95">
        <f t="shared" si="133"/>
        <v>45030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si="143"/>
        <v>1</v>
      </c>
      <c r="I353" s="14">
        <f t="shared" ca="1" si="144"/>
        <v>1.17275449</v>
      </c>
      <c r="J353" s="13">
        <f t="shared" si="134"/>
        <v>0</v>
      </c>
      <c r="K353" s="29">
        <f t="shared" si="135"/>
        <v>44538</v>
      </c>
      <c r="L353" s="2">
        <f t="shared" si="136"/>
        <v>341</v>
      </c>
      <c r="M353" s="17">
        <f t="shared" si="137"/>
        <v>341</v>
      </c>
      <c r="N353" s="12">
        <f t="shared" si="126"/>
        <v>1</v>
      </c>
      <c r="O353" s="12">
        <f t="shared" ca="1" si="127"/>
        <v>1.17275449</v>
      </c>
      <c r="P353" s="17">
        <f t="shared" si="138"/>
        <v>0</v>
      </c>
      <c r="Q353" s="14">
        <f t="shared" ca="1" si="128"/>
        <v>172.75449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45034</v>
      </c>
      <c r="B354" s="116">
        <f t="shared" ca="1" si="141"/>
        <v>1173.3501100000001</v>
      </c>
      <c r="C354" s="14">
        <f t="shared" si="132"/>
        <v>1000</v>
      </c>
      <c r="D354" s="95">
        <f t="shared" si="133"/>
        <v>45033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si="143"/>
        <v>1</v>
      </c>
      <c r="I354" s="14">
        <f t="shared" ca="1" si="144"/>
        <v>1.1733501099999999</v>
      </c>
      <c r="J354" s="13">
        <f t="shared" si="134"/>
        <v>0</v>
      </c>
      <c r="K354" s="29">
        <f t="shared" si="135"/>
        <v>44538</v>
      </c>
      <c r="L354" s="2">
        <f t="shared" si="136"/>
        <v>342</v>
      </c>
      <c r="M354" s="17">
        <f t="shared" si="137"/>
        <v>342</v>
      </c>
      <c r="N354" s="12">
        <f t="shared" si="126"/>
        <v>1</v>
      </c>
      <c r="O354" s="12">
        <f t="shared" ca="1" si="127"/>
        <v>1.1733501099999999</v>
      </c>
      <c r="P354" s="17">
        <f t="shared" si="138"/>
        <v>0</v>
      </c>
      <c r="Q354" s="14">
        <f t="shared" ca="1" si="128"/>
        <v>173.35011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45035</v>
      </c>
      <c r="B355" s="116">
        <f t="shared" ca="1" si="141"/>
        <v>1173.9460300000001</v>
      </c>
      <c r="C355" s="14">
        <f t="shared" si="132"/>
        <v>1000</v>
      </c>
      <c r="D355" s="95">
        <f t="shared" si="133"/>
        <v>45034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si="143"/>
        <v>1</v>
      </c>
      <c r="I355" s="14">
        <f t="shared" ca="1" si="144"/>
        <v>1.17394603</v>
      </c>
      <c r="J355" s="13">
        <f t="shared" si="134"/>
        <v>0</v>
      </c>
      <c r="K355" s="29">
        <f t="shared" si="135"/>
        <v>44538</v>
      </c>
      <c r="L355" s="2">
        <f t="shared" si="136"/>
        <v>343</v>
      </c>
      <c r="M355" s="17">
        <f t="shared" si="137"/>
        <v>343</v>
      </c>
      <c r="N355" s="12">
        <f t="shared" si="126"/>
        <v>1</v>
      </c>
      <c r="O355" s="12">
        <f t="shared" ca="1" si="127"/>
        <v>1.17394603</v>
      </c>
      <c r="P355" s="17">
        <f t="shared" si="138"/>
        <v>0</v>
      </c>
      <c r="Q355" s="14">
        <f t="shared" ca="1" si="128"/>
        <v>173.94603000000001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45036</v>
      </c>
      <c r="B356" s="116">
        <f t="shared" ca="1" si="141"/>
        <v>1174.54225</v>
      </c>
      <c r="C356" s="14">
        <f t="shared" si="132"/>
        <v>1000</v>
      </c>
      <c r="D356" s="95">
        <f t="shared" si="133"/>
        <v>45035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si="143"/>
        <v>1</v>
      </c>
      <c r="I356" s="14">
        <f t="shared" ca="1" si="144"/>
        <v>1.17454225</v>
      </c>
      <c r="J356" s="13">
        <f t="shared" si="134"/>
        <v>0</v>
      </c>
      <c r="K356" s="29">
        <f t="shared" si="135"/>
        <v>44538</v>
      </c>
      <c r="L356" s="2">
        <f t="shared" si="136"/>
        <v>344</v>
      </c>
      <c r="M356" s="17">
        <f t="shared" si="137"/>
        <v>344</v>
      </c>
      <c r="N356" s="12">
        <f t="shared" si="126"/>
        <v>1</v>
      </c>
      <c r="O356" s="12">
        <f t="shared" ca="1" si="127"/>
        <v>1.17454225</v>
      </c>
      <c r="P356" s="17">
        <f t="shared" si="138"/>
        <v>0</v>
      </c>
      <c r="Q356" s="14">
        <f t="shared" ca="1" si="128"/>
        <v>174.54225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45040</v>
      </c>
      <c r="B357" s="116">
        <f t="shared" ca="1" si="141"/>
        <v>1175.13878</v>
      </c>
      <c r="C357" s="14">
        <f t="shared" si="132"/>
        <v>1000</v>
      </c>
      <c r="D357" s="95">
        <f t="shared" si="133"/>
        <v>45036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si="143"/>
        <v>1</v>
      </c>
      <c r="I357" s="14">
        <f t="shared" ca="1" si="144"/>
        <v>1.1751387799999999</v>
      </c>
      <c r="J357" s="13">
        <f t="shared" si="134"/>
        <v>0</v>
      </c>
      <c r="K357" s="29">
        <f t="shared" si="135"/>
        <v>44538</v>
      </c>
      <c r="L357" s="2">
        <f t="shared" si="136"/>
        <v>345</v>
      </c>
      <c r="M357" s="17">
        <f t="shared" si="137"/>
        <v>345</v>
      </c>
      <c r="N357" s="12">
        <f t="shared" si="126"/>
        <v>1</v>
      </c>
      <c r="O357" s="12">
        <f t="shared" ca="1" si="127"/>
        <v>1.1751387799999999</v>
      </c>
      <c r="P357" s="17">
        <f t="shared" si="138"/>
        <v>0</v>
      </c>
      <c r="Q357" s="14">
        <f t="shared" ca="1" si="128"/>
        <v>175.13878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45041</v>
      </c>
      <c r="B358" s="116">
        <f t="shared" ca="1" si="141"/>
        <v>1175.73561</v>
      </c>
      <c r="C358" s="14">
        <f t="shared" si="132"/>
        <v>1000</v>
      </c>
      <c r="D358" s="95">
        <f t="shared" si="133"/>
        <v>45040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si="143"/>
        <v>1</v>
      </c>
      <c r="I358" s="14">
        <f t="shared" ca="1" si="144"/>
        <v>1.17573561</v>
      </c>
      <c r="J358" s="13">
        <f t="shared" si="134"/>
        <v>0</v>
      </c>
      <c r="K358" s="29">
        <f t="shared" si="135"/>
        <v>44538</v>
      </c>
      <c r="L358" s="2">
        <f t="shared" si="136"/>
        <v>346</v>
      </c>
      <c r="M358" s="17">
        <f t="shared" si="137"/>
        <v>346</v>
      </c>
      <c r="N358" s="12">
        <f t="shared" si="126"/>
        <v>1</v>
      </c>
      <c r="O358" s="12">
        <f t="shared" ca="1" si="127"/>
        <v>1.17573561</v>
      </c>
      <c r="P358" s="17">
        <f t="shared" si="138"/>
        <v>0</v>
      </c>
      <c r="Q358" s="14">
        <f t="shared" ca="1" si="128"/>
        <v>175.73561000000001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45042</v>
      </c>
      <c r="B359" s="116">
        <f t="shared" ca="1" si="141"/>
        <v>1176.3327400000001</v>
      </c>
      <c r="C359" s="14">
        <f t="shared" si="132"/>
        <v>1000</v>
      </c>
      <c r="D359" s="95">
        <f t="shared" si="133"/>
        <v>45041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si="143"/>
        <v>1</v>
      </c>
      <c r="I359" s="14">
        <f t="shared" ca="1" si="144"/>
        <v>1.1763327400000001</v>
      </c>
      <c r="J359" s="13">
        <f t="shared" si="134"/>
        <v>0</v>
      </c>
      <c r="K359" s="29">
        <f t="shared" si="135"/>
        <v>44538</v>
      </c>
      <c r="L359" s="2">
        <f t="shared" si="136"/>
        <v>347</v>
      </c>
      <c r="M359" s="17">
        <f t="shared" si="137"/>
        <v>347</v>
      </c>
      <c r="N359" s="12">
        <f t="shared" si="126"/>
        <v>1</v>
      </c>
      <c r="O359" s="12">
        <f t="shared" ca="1" si="127"/>
        <v>1.1763327400000001</v>
      </c>
      <c r="P359" s="17">
        <f t="shared" si="138"/>
        <v>0</v>
      </c>
      <c r="Q359" s="14">
        <f t="shared" ca="1" si="128"/>
        <v>176.33274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45043</v>
      </c>
      <c r="B360" s="116">
        <f t="shared" ca="1" si="141"/>
        <v>1176.9301700000001</v>
      </c>
      <c r="C360" s="14">
        <f t="shared" si="132"/>
        <v>1000</v>
      </c>
      <c r="D360" s="95">
        <f t="shared" si="133"/>
        <v>45042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si="143"/>
        <v>1</v>
      </c>
      <c r="I360" s="14">
        <f t="shared" ca="1" si="144"/>
        <v>1.1769301700000001</v>
      </c>
      <c r="J360" s="13">
        <f t="shared" si="134"/>
        <v>0</v>
      </c>
      <c r="K360" s="29">
        <f t="shared" si="135"/>
        <v>44538</v>
      </c>
      <c r="L360" s="2">
        <f t="shared" si="136"/>
        <v>348</v>
      </c>
      <c r="M360" s="17">
        <f t="shared" si="137"/>
        <v>348</v>
      </c>
      <c r="N360" s="12">
        <f t="shared" si="126"/>
        <v>1</v>
      </c>
      <c r="O360" s="12">
        <f t="shared" ca="1" si="127"/>
        <v>1.1769301700000001</v>
      </c>
      <c r="P360" s="17">
        <f t="shared" si="138"/>
        <v>0</v>
      </c>
      <c r="Q360" s="14">
        <f t="shared" ca="1" si="128"/>
        <v>176.93017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45044</v>
      </c>
      <c r="B361" s="116">
        <f t="shared" ca="1" si="141"/>
        <v>1177.52791</v>
      </c>
      <c r="C361" s="14">
        <f t="shared" si="132"/>
        <v>1000</v>
      </c>
      <c r="D361" s="95">
        <f t="shared" si="133"/>
        <v>45043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si="143"/>
        <v>1</v>
      </c>
      <c r="I361" s="14">
        <f t="shared" ca="1" si="144"/>
        <v>1.17752791</v>
      </c>
      <c r="J361" s="13">
        <f t="shared" si="134"/>
        <v>0</v>
      </c>
      <c r="K361" s="29">
        <f t="shared" si="135"/>
        <v>44538</v>
      </c>
      <c r="L361" s="2">
        <f t="shared" si="136"/>
        <v>349</v>
      </c>
      <c r="M361" s="17">
        <f t="shared" si="137"/>
        <v>349</v>
      </c>
      <c r="N361" s="12">
        <f t="shared" si="126"/>
        <v>1</v>
      </c>
      <c r="O361" s="12">
        <f t="shared" ca="1" si="127"/>
        <v>1.17752791</v>
      </c>
      <c r="P361" s="17">
        <f t="shared" si="138"/>
        <v>0</v>
      </c>
      <c r="Q361" s="14">
        <f t="shared" ca="1" si="128"/>
        <v>177.52790999999999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45048</v>
      </c>
      <c r="B362" s="116">
        <f t="shared" ca="1" si="141"/>
        <v>1178.1259600000001</v>
      </c>
      <c r="C362" s="14">
        <f t="shared" si="132"/>
        <v>1000</v>
      </c>
      <c r="D362" s="95">
        <f t="shared" si="133"/>
        <v>45044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si="143"/>
        <v>1</v>
      </c>
      <c r="I362" s="14">
        <f t="shared" ca="1" si="144"/>
        <v>1.17812596</v>
      </c>
      <c r="J362" s="13">
        <f t="shared" si="134"/>
        <v>0</v>
      </c>
      <c r="K362" s="29">
        <f t="shared" si="135"/>
        <v>44538</v>
      </c>
      <c r="L362" s="2">
        <f t="shared" si="136"/>
        <v>350</v>
      </c>
      <c r="M362" s="17">
        <f t="shared" si="137"/>
        <v>350</v>
      </c>
      <c r="N362" s="12">
        <f t="shared" si="126"/>
        <v>1</v>
      </c>
      <c r="O362" s="12">
        <f t="shared" ca="1" si="127"/>
        <v>1.17812596</v>
      </c>
      <c r="P362" s="17">
        <f t="shared" si="138"/>
        <v>0</v>
      </c>
      <c r="Q362" s="14">
        <f t="shared" ca="1" si="128"/>
        <v>178.12595999999999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45049</v>
      </c>
      <c r="B363" s="116">
        <f t="shared" ca="1" si="141"/>
        <v>1178.7243000000001</v>
      </c>
      <c r="C363" s="14">
        <f t="shared" si="132"/>
        <v>1000</v>
      </c>
      <c r="D363" s="95">
        <f t="shared" si="133"/>
        <v>45048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si="143"/>
        <v>1</v>
      </c>
      <c r="I363" s="14">
        <f t="shared" ca="1" si="144"/>
        <v>1.1787243000000001</v>
      </c>
      <c r="J363" s="13">
        <f t="shared" si="134"/>
        <v>0</v>
      </c>
      <c r="K363" s="29">
        <f t="shared" si="135"/>
        <v>44538</v>
      </c>
      <c r="L363" s="2">
        <f t="shared" si="136"/>
        <v>351</v>
      </c>
      <c r="M363" s="17">
        <f t="shared" si="137"/>
        <v>351</v>
      </c>
      <c r="N363" s="12">
        <f t="shared" si="126"/>
        <v>1</v>
      </c>
      <c r="O363" s="12">
        <f t="shared" ca="1" si="127"/>
        <v>1.1787243000000001</v>
      </c>
      <c r="P363" s="17">
        <f t="shared" si="138"/>
        <v>0</v>
      </c>
      <c r="Q363" s="14">
        <f t="shared" ca="1" si="128"/>
        <v>178.7243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45050</v>
      </c>
      <c r="B364" s="116">
        <f t="shared" ca="1" si="141"/>
        <v>1179.32295</v>
      </c>
      <c r="C364" s="14">
        <f t="shared" si="132"/>
        <v>1000</v>
      </c>
      <c r="D364" s="95">
        <f t="shared" si="133"/>
        <v>45049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si="143"/>
        <v>1</v>
      </c>
      <c r="I364" s="14">
        <f t="shared" ca="1" si="144"/>
        <v>1.17932295</v>
      </c>
      <c r="J364" s="13">
        <f t="shared" si="134"/>
        <v>0</v>
      </c>
      <c r="K364" s="29">
        <f t="shared" si="135"/>
        <v>44538</v>
      </c>
      <c r="L364" s="2">
        <f t="shared" si="136"/>
        <v>352</v>
      </c>
      <c r="M364" s="17">
        <f t="shared" si="137"/>
        <v>352</v>
      </c>
      <c r="N364" s="12">
        <f t="shared" si="126"/>
        <v>1</v>
      </c>
      <c r="O364" s="12">
        <f t="shared" ca="1" si="127"/>
        <v>1.17932295</v>
      </c>
      <c r="P364" s="17">
        <f t="shared" si="138"/>
        <v>0</v>
      </c>
      <c r="Q364" s="14">
        <f t="shared" ca="1" si="128"/>
        <v>179.32294999999999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45051</v>
      </c>
      <c r="B365" s="116">
        <f t="shared" ca="1" si="141"/>
        <v>1179.92191</v>
      </c>
      <c r="C365" s="14">
        <f t="shared" si="132"/>
        <v>1000</v>
      </c>
      <c r="D365" s="95">
        <f t="shared" si="133"/>
        <v>45050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si="143"/>
        <v>1</v>
      </c>
      <c r="I365" s="14">
        <f t="shared" ca="1" si="144"/>
        <v>1.17992191</v>
      </c>
      <c r="J365" s="13">
        <f t="shared" si="134"/>
        <v>0</v>
      </c>
      <c r="K365" s="29">
        <f t="shared" si="135"/>
        <v>44538</v>
      </c>
      <c r="L365" s="2">
        <f t="shared" si="136"/>
        <v>353</v>
      </c>
      <c r="M365" s="17">
        <f t="shared" si="137"/>
        <v>353</v>
      </c>
      <c r="N365" s="12">
        <f t="shared" si="126"/>
        <v>1</v>
      </c>
      <c r="O365" s="12">
        <f t="shared" ca="1" si="127"/>
        <v>1.17992191</v>
      </c>
      <c r="P365" s="17">
        <f t="shared" si="138"/>
        <v>0</v>
      </c>
      <c r="Q365" s="14">
        <f t="shared" ca="1" si="128"/>
        <v>179.92191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45054</v>
      </c>
      <c r="B366" s="116">
        <f t="shared" ca="1" si="141"/>
        <v>1180.52117</v>
      </c>
      <c r="C366" s="14">
        <f t="shared" si="132"/>
        <v>1000</v>
      </c>
      <c r="D366" s="95">
        <f t="shared" si="133"/>
        <v>45051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si="143"/>
        <v>1</v>
      </c>
      <c r="I366" s="14">
        <f t="shared" ca="1" si="144"/>
        <v>1.18052117</v>
      </c>
      <c r="J366" s="13">
        <f t="shared" si="134"/>
        <v>0</v>
      </c>
      <c r="K366" s="29">
        <f t="shared" si="135"/>
        <v>44538</v>
      </c>
      <c r="L366" s="2">
        <f t="shared" si="136"/>
        <v>354</v>
      </c>
      <c r="M366" s="17">
        <f t="shared" si="137"/>
        <v>354</v>
      </c>
      <c r="N366" s="12">
        <f t="shared" si="126"/>
        <v>1</v>
      </c>
      <c r="O366" s="12">
        <f t="shared" ca="1" si="127"/>
        <v>1.18052117</v>
      </c>
      <c r="P366" s="17">
        <f t="shared" si="138"/>
        <v>0</v>
      </c>
      <c r="Q366" s="14">
        <f t="shared" ca="1" si="128"/>
        <v>180.52117000000001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45055</v>
      </c>
      <c r="B367" s="116">
        <f t="shared" ca="1" si="141"/>
        <v>1181.1207300000001</v>
      </c>
      <c r="C367" s="14">
        <f t="shared" si="132"/>
        <v>1000</v>
      </c>
      <c r="D367" s="95">
        <f t="shared" si="133"/>
        <v>45054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si="143"/>
        <v>1</v>
      </c>
      <c r="I367" s="14">
        <f t="shared" ca="1" si="144"/>
        <v>1.18112073</v>
      </c>
      <c r="J367" s="13">
        <f t="shared" si="134"/>
        <v>0</v>
      </c>
      <c r="K367" s="29">
        <f t="shared" si="135"/>
        <v>44538</v>
      </c>
      <c r="L367" s="2">
        <f t="shared" si="136"/>
        <v>355</v>
      </c>
      <c r="M367" s="17">
        <f t="shared" si="137"/>
        <v>355</v>
      </c>
      <c r="N367" s="12">
        <f t="shared" si="126"/>
        <v>1</v>
      </c>
      <c r="O367" s="12">
        <f t="shared" ca="1" si="127"/>
        <v>1.18112073</v>
      </c>
      <c r="P367" s="17">
        <f t="shared" si="138"/>
        <v>0</v>
      </c>
      <c r="Q367" s="14">
        <f t="shared" ca="1" si="128"/>
        <v>181.12073000000001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45056</v>
      </c>
      <c r="B368" s="116">
        <f t="shared" ca="1" si="141"/>
        <v>1181.7206000000001</v>
      </c>
      <c r="C368" s="14">
        <f t="shared" si="132"/>
        <v>1000</v>
      </c>
      <c r="D368" s="95">
        <f t="shared" si="133"/>
        <v>45055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si="143"/>
        <v>1</v>
      </c>
      <c r="I368" s="14">
        <f t="shared" ca="1" si="144"/>
        <v>1.1817206</v>
      </c>
      <c r="J368" s="13">
        <f t="shared" si="134"/>
        <v>0</v>
      </c>
      <c r="K368" s="29">
        <f t="shared" si="135"/>
        <v>44538</v>
      </c>
      <c r="L368" s="2">
        <f t="shared" si="136"/>
        <v>356</v>
      </c>
      <c r="M368" s="17">
        <f t="shared" si="137"/>
        <v>356</v>
      </c>
      <c r="N368" s="12">
        <f t="shared" si="126"/>
        <v>1</v>
      </c>
      <c r="O368" s="12">
        <f t="shared" ca="1" si="127"/>
        <v>1.1817206</v>
      </c>
      <c r="P368" s="17">
        <f t="shared" si="138"/>
        <v>0</v>
      </c>
      <c r="Q368" s="14">
        <f t="shared" ca="1" si="128"/>
        <v>181.72059999999999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45057</v>
      </c>
      <c r="B369" s="116">
        <f t="shared" ca="1" si="141"/>
        <v>1182.32077</v>
      </c>
      <c r="C369" s="14">
        <f t="shared" si="132"/>
        <v>1000</v>
      </c>
      <c r="D369" s="95">
        <f t="shared" si="133"/>
        <v>45056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si="143"/>
        <v>1</v>
      </c>
      <c r="I369" s="14">
        <f t="shared" ca="1" si="144"/>
        <v>1.18232077</v>
      </c>
      <c r="J369" s="13">
        <f t="shared" si="134"/>
        <v>0</v>
      </c>
      <c r="K369" s="29">
        <f t="shared" si="135"/>
        <v>44538</v>
      </c>
      <c r="L369" s="2">
        <f t="shared" si="136"/>
        <v>357</v>
      </c>
      <c r="M369" s="17">
        <f t="shared" si="137"/>
        <v>357</v>
      </c>
      <c r="N369" s="12">
        <f t="shared" si="126"/>
        <v>1</v>
      </c>
      <c r="O369" s="12">
        <f t="shared" ca="1" si="127"/>
        <v>1.18232077</v>
      </c>
      <c r="P369" s="17">
        <f t="shared" si="138"/>
        <v>0</v>
      </c>
      <c r="Q369" s="14">
        <f t="shared" ca="1" si="128"/>
        <v>182.32077000000001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45058</v>
      </c>
      <c r="B370" s="116">
        <f t="shared" ca="1" si="141"/>
        <v>1182.9212499999999</v>
      </c>
      <c r="C370" s="14">
        <f t="shared" si="132"/>
        <v>1000</v>
      </c>
      <c r="D370" s="95">
        <f t="shared" si="133"/>
        <v>45057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si="143"/>
        <v>1</v>
      </c>
      <c r="I370" s="14">
        <f t="shared" ca="1" si="144"/>
        <v>1.1829212499999999</v>
      </c>
      <c r="J370" s="13">
        <f t="shared" si="134"/>
        <v>0</v>
      </c>
      <c r="K370" s="29">
        <f t="shared" si="135"/>
        <v>44538</v>
      </c>
      <c r="L370" s="2">
        <f t="shared" si="136"/>
        <v>358</v>
      </c>
      <c r="M370" s="17">
        <f t="shared" si="137"/>
        <v>358</v>
      </c>
      <c r="N370" s="12">
        <f t="shared" si="126"/>
        <v>1</v>
      </c>
      <c r="O370" s="12">
        <f t="shared" ca="1" si="127"/>
        <v>1.1829212499999999</v>
      </c>
      <c r="P370" s="17">
        <f t="shared" si="138"/>
        <v>0</v>
      </c>
      <c r="Q370" s="14">
        <f t="shared" ca="1" si="128"/>
        <v>182.92124999999999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45061</v>
      </c>
      <c r="B371" s="116">
        <f t="shared" ca="1" si="141"/>
        <v>1183.5220300000001</v>
      </c>
      <c r="C371" s="14">
        <f t="shared" si="132"/>
        <v>1000</v>
      </c>
      <c r="D371" s="95">
        <f t="shared" si="133"/>
        <v>45058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si="143"/>
        <v>1</v>
      </c>
      <c r="I371" s="14">
        <f t="shared" ca="1" si="144"/>
        <v>1.18352203</v>
      </c>
      <c r="J371" s="13">
        <f t="shared" si="134"/>
        <v>0</v>
      </c>
      <c r="K371" s="29">
        <f t="shared" si="135"/>
        <v>44538</v>
      </c>
      <c r="L371" s="2">
        <f t="shared" si="136"/>
        <v>359</v>
      </c>
      <c r="M371" s="17">
        <f t="shared" si="137"/>
        <v>359</v>
      </c>
      <c r="N371" s="12">
        <f t="shared" si="126"/>
        <v>1</v>
      </c>
      <c r="O371" s="12">
        <f t="shared" ca="1" si="127"/>
        <v>1.18352203</v>
      </c>
      <c r="P371" s="17">
        <f t="shared" si="138"/>
        <v>0</v>
      </c>
      <c r="Q371" s="14">
        <f t="shared" ca="1" si="128"/>
        <v>183.52203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45062</v>
      </c>
      <c r="B372" s="116">
        <f t="shared" ca="1" si="141"/>
        <v>1184.12312</v>
      </c>
      <c r="C372" s="14">
        <f t="shared" si="132"/>
        <v>1000</v>
      </c>
      <c r="D372" s="95">
        <f t="shared" si="133"/>
        <v>45061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si="143"/>
        <v>1</v>
      </c>
      <c r="I372" s="14">
        <f t="shared" ca="1" si="144"/>
        <v>1.18412312</v>
      </c>
      <c r="J372" s="13">
        <f t="shared" si="134"/>
        <v>0</v>
      </c>
      <c r="K372" s="29">
        <f t="shared" si="135"/>
        <v>44538</v>
      </c>
      <c r="L372" s="2">
        <f t="shared" si="136"/>
        <v>360</v>
      </c>
      <c r="M372" s="17">
        <f t="shared" si="137"/>
        <v>360</v>
      </c>
      <c r="N372" s="12">
        <f t="shared" si="126"/>
        <v>1</v>
      </c>
      <c r="O372" s="12">
        <f t="shared" ca="1" si="127"/>
        <v>1.18412312</v>
      </c>
      <c r="P372" s="17">
        <f t="shared" si="138"/>
        <v>0</v>
      </c>
      <c r="Q372" s="14">
        <f t="shared" ca="1" si="128"/>
        <v>184.12312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45063</v>
      </c>
      <c r="B373" s="116">
        <f t="shared" ca="1" si="141"/>
        <v>1184.72451</v>
      </c>
      <c r="C373" s="14">
        <f t="shared" si="132"/>
        <v>1000</v>
      </c>
      <c r="D373" s="95">
        <f t="shared" si="133"/>
        <v>45062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si="143"/>
        <v>1</v>
      </c>
      <c r="I373" s="14">
        <f t="shared" ca="1" si="144"/>
        <v>1.1847245099999999</v>
      </c>
      <c r="J373" s="13">
        <f t="shared" si="134"/>
        <v>0</v>
      </c>
      <c r="K373" s="29">
        <f t="shared" si="135"/>
        <v>44538</v>
      </c>
      <c r="L373" s="2">
        <f t="shared" si="136"/>
        <v>361</v>
      </c>
      <c r="M373" s="17">
        <f t="shared" si="137"/>
        <v>361</v>
      </c>
      <c r="N373" s="12">
        <f t="shared" si="126"/>
        <v>1</v>
      </c>
      <c r="O373" s="12">
        <f t="shared" ca="1" si="127"/>
        <v>1.1847245099999999</v>
      </c>
      <c r="P373" s="17">
        <f t="shared" si="138"/>
        <v>0</v>
      </c>
      <c r="Q373" s="14">
        <f t="shared" ca="1" si="128"/>
        <v>184.72451000000001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45064</v>
      </c>
      <c r="B374" s="116">
        <f t="shared" ca="1" si="141"/>
        <v>1185.3262099999999</v>
      </c>
      <c r="C374" s="14">
        <f t="shared" si="132"/>
        <v>1000</v>
      </c>
      <c r="D374" s="95">
        <f t="shared" si="133"/>
        <v>45063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si="143"/>
        <v>1</v>
      </c>
      <c r="I374" s="14">
        <f t="shared" ca="1" si="144"/>
        <v>1.1853262099999999</v>
      </c>
      <c r="J374" s="13">
        <f t="shared" si="134"/>
        <v>0</v>
      </c>
      <c r="K374" s="29">
        <f t="shared" si="135"/>
        <v>44538</v>
      </c>
      <c r="L374" s="2">
        <f t="shared" si="136"/>
        <v>362</v>
      </c>
      <c r="M374" s="17">
        <f t="shared" si="137"/>
        <v>362</v>
      </c>
      <c r="N374" s="12">
        <f t="shared" si="126"/>
        <v>1</v>
      </c>
      <c r="O374" s="12">
        <f t="shared" ca="1" si="127"/>
        <v>1.1853262099999999</v>
      </c>
      <c r="P374" s="17">
        <f t="shared" si="138"/>
        <v>0</v>
      </c>
      <c r="Q374" s="14">
        <f t="shared" ca="1" si="128"/>
        <v>185.32621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45065</v>
      </c>
      <c r="B375" s="116">
        <f t="shared" ca="1" si="141"/>
        <v>1185.92821</v>
      </c>
      <c r="C375" s="14">
        <f t="shared" si="132"/>
        <v>1000</v>
      </c>
      <c r="D375" s="95">
        <f t="shared" si="133"/>
        <v>45064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si="143"/>
        <v>1</v>
      </c>
      <c r="I375" s="14">
        <f t="shared" ca="1" si="144"/>
        <v>1.1859282099999999</v>
      </c>
      <c r="J375" s="13">
        <f t="shared" si="134"/>
        <v>0</v>
      </c>
      <c r="K375" s="29">
        <f t="shared" si="135"/>
        <v>44538</v>
      </c>
      <c r="L375" s="2">
        <f t="shared" si="136"/>
        <v>363</v>
      </c>
      <c r="M375" s="17">
        <f t="shared" si="137"/>
        <v>363</v>
      </c>
      <c r="N375" s="12">
        <f t="shared" si="126"/>
        <v>1</v>
      </c>
      <c r="O375" s="12">
        <f t="shared" ca="1" si="127"/>
        <v>1.1859282099999999</v>
      </c>
      <c r="P375" s="17">
        <f t="shared" si="138"/>
        <v>0</v>
      </c>
      <c r="Q375" s="14">
        <f t="shared" ca="1" si="128"/>
        <v>185.92821000000001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45068</v>
      </c>
      <c r="B376" s="116">
        <f t="shared" ca="1" si="141"/>
        <v>1186.53052</v>
      </c>
      <c r="C376" s="14">
        <f t="shared" si="132"/>
        <v>1000</v>
      </c>
      <c r="D376" s="95">
        <f t="shared" si="133"/>
        <v>45065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si="143"/>
        <v>1</v>
      </c>
      <c r="I376" s="14">
        <f t="shared" ca="1" si="144"/>
        <v>1.18653052</v>
      </c>
      <c r="J376" s="13">
        <f t="shared" si="134"/>
        <v>0</v>
      </c>
      <c r="K376" s="29">
        <f t="shared" si="135"/>
        <v>44538</v>
      </c>
      <c r="L376" s="2">
        <f t="shared" si="136"/>
        <v>364</v>
      </c>
      <c r="M376" s="17">
        <f t="shared" si="137"/>
        <v>364</v>
      </c>
      <c r="N376" s="12">
        <f t="shared" si="126"/>
        <v>1</v>
      </c>
      <c r="O376" s="12">
        <f t="shared" ca="1" si="127"/>
        <v>1.18653052</v>
      </c>
      <c r="P376" s="17">
        <f t="shared" si="138"/>
        <v>0</v>
      </c>
      <c r="Q376" s="14">
        <f t="shared" ca="1" si="128"/>
        <v>186.53052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45069</v>
      </c>
      <c r="B377" s="116">
        <f t="shared" ca="1" si="141"/>
        <v>1187.1331299999999</v>
      </c>
      <c r="C377" s="14">
        <f t="shared" si="132"/>
        <v>1000</v>
      </c>
      <c r="D377" s="95">
        <f t="shared" si="133"/>
        <v>45068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si="143"/>
        <v>1</v>
      </c>
      <c r="I377" s="14">
        <f t="shared" ca="1" si="144"/>
        <v>1.1871331300000001</v>
      </c>
      <c r="J377" s="13">
        <f t="shared" si="134"/>
        <v>0</v>
      </c>
      <c r="K377" s="29">
        <f t="shared" si="135"/>
        <v>44538</v>
      </c>
      <c r="L377" s="2">
        <f t="shared" si="136"/>
        <v>365</v>
      </c>
      <c r="M377" s="17">
        <f t="shared" si="137"/>
        <v>365</v>
      </c>
      <c r="N377" s="12">
        <f t="shared" si="126"/>
        <v>1</v>
      </c>
      <c r="O377" s="12">
        <f t="shared" ca="1" si="127"/>
        <v>1.1871331300000001</v>
      </c>
      <c r="P377" s="17">
        <f t="shared" si="138"/>
        <v>0</v>
      </c>
      <c r="Q377" s="14">
        <f t="shared" ca="1" si="128"/>
        <v>187.13312999999999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45070</v>
      </c>
      <c r="B378" s="116">
        <f t="shared" ca="1" si="141"/>
        <v>1187.73606</v>
      </c>
      <c r="C378" s="14">
        <f t="shared" si="132"/>
        <v>1000</v>
      </c>
      <c r="D378" s="95">
        <f t="shared" si="133"/>
        <v>45069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si="143"/>
        <v>1</v>
      </c>
      <c r="I378" s="14">
        <f t="shared" ca="1" si="144"/>
        <v>1.18773606</v>
      </c>
      <c r="J378" s="13">
        <f t="shared" si="134"/>
        <v>0</v>
      </c>
      <c r="K378" s="29">
        <f t="shared" si="135"/>
        <v>44538</v>
      </c>
      <c r="L378" s="2">
        <f t="shared" si="136"/>
        <v>366</v>
      </c>
      <c r="M378" s="17">
        <f t="shared" si="137"/>
        <v>366</v>
      </c>
      <c r="N378" s="12">
        <f t="shared" si="126"/>
        <v>1</v>
      </c>
      <c r="O378" s="12">
        <f t="shared" ca="1" si="127"/>
        <v>1.18773606</v>
      </c>
      <c r="P378" s="17">
        <f t="shared" si="138"/>
        <v>0</v>
      </c>
      <c r="Q378" s="14">
        <f t="shared" ca="1" si="128"/>
        <v>187.73606000000001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45071</v>
      </c>
      <c r="B379" s="116">
        <f t="shared" ca="1" si="141"/>
        <v>1188.3392799999999</v>
      </c>
      <c r="C379" s="14">
        <f t="shared" si="132"/>
        <v>1000</v>
      </c>
      <c r="D379" s="95">
        <f t="shared" si="133"/>
        <v>45070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si="143"/>
        <v>1</v>
      </c>
      <c r="I379" s="14">
        <f t="shared" ca="1" si="144"/>
        <v>1.1883392800000001</v>
      </c>
      <c r="J379" s="13">
        <f t="shared" si="134"/>
        <v>0</v>
      </c>
      <c r="K379" s="29">
        <f t="shared" si="135"/>
        <v>44538</v>
      </c>
      <c r="L379" s="2">
        <f t="shared" si="136"/>
        <v>367</v>
      </c>
      <c r="M379" s="17">
        <f t="shared" si="137"/>
        <v>367</v>
      </c>
      <c r="N379" s="12">
        <f t="shared" si="126"/>
        <v>1</v>
      </c>
      <c r="O379" s="12">
        <f t="shared" ca="1" si="127"/>
        <v>1.1883392800000001</v>
      </c>
      <c r="P379" s="17">
        <f t="shared" si="138"/>
        <v>0</v>
      </c>
      <c r="Q379" s="14">
        <f t="shared" ca="1" si="128"/>
        <v>188.33928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45072</v>
      </c>
      <c r="B380" s="116">
        <f t="shared" ca="1" si="141"/>
        <v>1188.94282</v>
      </c>
      <c r="C380" s="14">
        <f t="shared" si="132"/>
        <v>1000</v>
      </c>
      <c r="D380" s="95">
        <f t="shared" si="133"/>
        <v>45071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si="143"/>
        <v>1</v>
      </c>
      <c r="I380" s="14">
        <f t="shared" ca="1" si="144"/>
        <v>1.1889428200000001</v>
      </c>
      <c r="J380" s="13">
        <f t="shared" si="134"/>
        <v>0</v>
      </c>
      <c r="K380" s="29">
        <f t="shared" si="135"/>
        <v>44538</v>
      </c>
      <c r="L380" s="2">
        <f t="shared" si="136"/>
        <v>368</v>
      </c>
      <c r="M380" s="17">
        <f t="shared" si="137"/>
        <v>368</v>
      </c>
      <c r="N380" s="12">
        <f t="shared" si="126"/>
        <v>1</v>
      </c>
      <c r="O380" s="12">
        <f t="shared" ca="1" si="127"/>
        <v>1.1889428200000001</v>
      </c>
      <c r="P380" s="17">
        <f t="shared" si="138"/>
        <v>0</v>
      </c>
      <c r="Q380" s="14">
        <f t="shared" ca="1" si="128"/>
        <v>188.94282000000001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45075</v>
      </c>
      <c r="B381" s="116">
        <f t="shared" ca="1" si="141"/>
        <v>1189.54666</v>
      </c>
      <c r="C381" s="14">
        <f t="shared" si="132"/>
        <v>1000</v>
      </c>
      <c r="D381" s="95">
        <f t="shared" si="133"/>
        <v>45072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si="143"/>
        <v>1</v>
      </c>
      <c r="I381" s="14">
        <f t="shared" ca="1" si="144"/>
        <v>1.18954666</v>
      </c>
      <c r="J381" s="13">
        <f t="shared" si="134"/>
        <v>0</v>
      </c>
      <c r="K381" s="29">
        <f t="shared" si="135"/>
        <v>44538</v>
      </c>
      <c r="L381" s="2">
        <f t="shared" si="136"/>
        <v>369</v>
      </c>
      <c r="M381" s="17">
        <f t="shared" si="137"/>
        <v>369</v>
      </c>
      <c r="N381" s="12">
        <f t="shared" si="126"/>
        <v>1</v>
      </c>
      <c r="O381" s="12">
        <f t="shared" ca="1" si="127"/>
        <v>1.18954666</v>
      </c>
      <c r="P381" s="17">
        <f t="shared" si="138"/>
        <v>0</v>
      </c>
      <c r="Q381" s="14">
        <f t="shared" ca="1" si="128"/>
        <v>189.54666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45076</v>
      </c>
      <c r="B382" s="116">
        <f t="shared" ca="1" si="141"/>
        <v>1190.1507999999999</v>
      </c>
      <c r="C382" s="14">
        <f t="shared" si="132"/>
        <v>1000</v>
      </c>
      <c r="D382" s="95">
        <f t="shared" si="133"/>
        <v>45075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si="143"/>
        <v>1</v>
      </c>
      <c r="I382" s="14">
        <f t="shared" ca="1" si="144"/>
        <v>1.1901508000000001</v>
      </c>
      <c r="J382" s="13">
        <f t="shared" si="134"/>
        <v>0</v>
      </c>
      <c r="K382" s="29">
        <f t="shared" si="135"/>
        <v>44538</v>
      </c>
      <c r="L382" s="2">
        <f t="shared" si="136"/>
        <v>370</v>
      </c>
      <c r="M382" s="17">
        <f t="shared" si="137"/>
        <v>370</v>
      </c>
      <c r="N382" s="12">
        <f t="shared" si="126"/>
        <v>1</v>
      </c>
      <c r="O382" s="12">
        <f t="shared" ca="1" si="127"/>
        <v>1.1901508000000001</v>
      </c>
      <c r="P382" s="17">
        <f t="shared" si="138"/>
        <v>0</v>
      </c>
      <c r="Q382" s="14">
        <f t="shared" ca="1" si="128"/>
        <v>190.1508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45077</v>
      </c>
      <c r="B383" s="116">
        <f t="shared" ca="1" si="141"/>
        <v>1190.7552599999999</v>
      </c>
      <c r="C383" s="14">
        <f t="shared" si="132"/>
        <v>1000</v>
      </c>
      <c r="D383" s="95">
        <f t="shared" si="133"/>
        <v>45076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si="143"/>
        <v>1</v>
      </c>
      <c r="I383" s="14">
        <f t="shared" ca="1" si="144"/>
        <v>1.19075526</v>
      </c>
      <c r="J383" s="13">
        <f t="shared" si="134"/>
        <v>0</v>
      </c>
      <c r="K383" s="29">
        <f t="shared" si="135"/>
        <v>44538</v>
      </c>
      <c r="L383" s="2">
        <f t="shared" si="136"/>
        <v>371</v>
      </c>
      <c r="M383" s="17">
        <f t="shared" si="137"/>
        <v>371</v>
      </c>
      <c r="N383" s="12">
        <f t="shared" si="126"/>
        <v>1</v>
      </c>
      <c r="O383" s="12">
        <f t="shared" ca="1" si="127"/>
        <v>1.19075526</v>
      </c>
      <c r="P383" s="17">
        <f t="shared" si="138"/>
        <v>0</v>
      </c>
      <c r="Q383" s="14">
        <f t="shared" ca="1" si="128"/>
        <v>190.75525999999999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45078</v>
      </c>
      <c r="B384" s="116">
        <f t="shared" ca="1" si="141"/>
        <v>1191.3600200000001</v>
      </c>
      <c r="C384" s="14">
        <f t="shared" si="132"/>
        <v>1000</v>
      </c>
      <c r="D384" s="95">
        <f t="shared" si="133"/>
        <v>45077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si="143"/>
        <v>1</v>
      </c>
      <c r="I384" s="14">
        <f t="shared" ca="1" si="144"/>
        <v>1.1913600200000001</v>
      </c>
      <c r="J384" s="13">
        <f t="shared" si="134"/>
        <v>0</v>
      </c>
      <c r="K384" s="29">
        <f t="shared" si="135"/>
        <v>44538</v>
      </c>
      <c r="L384" s="2">
        <f t="shared" si="136"/>
        <v>372</v>
      </c>
      <c r="M384" s="17">
        <f t="shared" si="137"/>
        <v>372</v>
      </c>
      <c r="N384" s="12">
        <f t="shared" si="126"/>
        <v>1</v>
      </c>
      <c r="O384" s="12">
        <f t="shared" ca="1" si="127"/>
        <v>1.1913600200000001</v>
      </c>
      <c r="P384" s="17">
        <f t="shared" si="138"/>
        <v>0</v>
      </c>
      <c r="Q384" s="14">
        <f t="shared" ca="1" si="128"/>
        <v>191.36001999999999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45079</v>
      </c>
      <c r="B385" s="116">
        <f t="shared" ca="1" si="141"/>
        <v>1191.9650899999999</v>
      </c>
      <c r="C385" s="14">
        <f t="shared" si="132"/>
        <v>1000</v>
      </c>
      <c r="D385" s="95">
        <f t="shared" si="133"/>
        <v>45078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si="143"/>
        <v>1</v>
      </c>
      <c r="I385" s="14">
        <f t="shared" ca="1" si="144"/>
        <v>1.1919650900000001</v>
      </c>
      <c r="J385" s="13">
        <f t="shared" si="134"/>
        <v>0</v>
      </c>
      <c r="K385" s="29">
        <f t="shared" si="135"/>
        <v>44538</v>
      </c>
      <c r="L385" s="2">
        <f t="shared" si="136"/>
        <v>373</v>
      </c>
      <c r="M385" s="17">
        <f t="shared" si="137"/>
        <v>373</v>
      </c>
      <c r="N385" s="12">
        <f t="shared" si="126"/>
        <v>1</v>
      </c>
      <c r="O385" s="12">
        <f t="shared" ca="1" si="127"/>
        <v>1.1919650900000001</v>
      </c>
      <c r="P385" s="17">
        <f t="shared" si="138"/>
        <v>0</v>
      </c>
      <c r="Q385" s="14">
        <f t="shared" ca="1" si="128"/>
        <v>191.96509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45082</v>
      </c>
      <c r="B386" s="116">
        <f t="shared" ca="1" si="141"/>
        <v>1192.5704599999999</v>
      </c>
      <c r="C386" s="14">
        <f t="shared" si="132"/>
        <v>1000</v>
      </c>
      <c r="D386" s="95">
        <f t="shared" si="133"/>
        <v>45079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si="143"/>
        <v>1</v>
      </c>
      <c r="I386" s="14">
        <f t="shared" ca="1" si="144"/>
        <v>1.19257046</v>
      </c>
      <c r="J386" s="13">
        <f t="shared" si="134"/>
        <v>0</v>
      </c>
      <c r="K386" s="29">
        <f t="shared" si="135"/>
        <v>44538</v>
      </c>
      <c r="L386" s="2">
        <f t="shared" si="136"/>
        <v>374</v>
      </c>
      <c r="M386" s="17">
        <f t="shared" si="137"/>
        <v>374</v>
      </c>
      <c r="N386" s="12">
        <f t="shared" si="126"/>
        <v>1</v>
      </c>
      <c r="O386" s="12">
        <f t="shared" ca="1" si="127"/>
        <v>1.19257046</v>
      </c>
      <c r="P386" s="17">
        <f t="shared" si="138"/>
        <v>0</v>
      </c>
      <c r="Q386" s="14">
        <f t="shared" ca="1" si="128"/>
        <v>192.57046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45083</v>
      </c>
      <c r="B387" s="116">
        <f t="shared" ca="1" si="141"/>
        <v>1193.17614</v>
      </c>
      <c r="C387" s="14">
        <f t="shared" si="132"/>
        <v>1000</v>
      </c>
      <c r="D387" s="95">
        <f t="shared" si="133"/>
        <v>45082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si="143"/>
        <v>1</v>
      </c>
      <c r="I387" s="14">
        <f t="shared" ca="1" si="144"/>
        <v>1.1931761400000001</v>
      </c>
      <c r="J387" s="13">
        <f t="shared" si="134"/>
        <v>0</v>
      </c>
      <c r="K387" s="29">
        <f t="shared" si="135"/>
        <v>44538</v>
      </c>
      <c r="L387" s="2">
        <f t="shared" si="136"/>
        <v>375</v>
      </c>
      <c r="M387" s="17">
        <f t="shared" si="137"/>
        <v>375</v>
      </c>
      <c r="N387" s="12">
        <f t="shared" si="126"/>
        <v>1</v>
      </c>
      <c r="O387" s="12">
        <f t="shared" ca="1" si="127"/>
        <v>1.1931761400000001</v>
      </c>
      <c r="P387" s="17">
        <f t="shared" si="138"/>
        <v>0</v>
      </c>
      <c r="Q387" s="14">
        <f t="shared" ca="1" si="128"/>
        <v>193.17614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45084</v>
      </c>
      <c r="B388" s="116">
        <f t="shared" ca="1" si="141"/>
        <v>1193.7821300000001</v>
      </c>
      <c r="C388" s="14">
        <f t="shared" si="132"/>
        <v>1000</v>
      </c>
      <c r="D388" s="95">
        <f t="shared" si="133"/>
        <v>45083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1.19378213497001</v>
      </c>
      <c r="H388" s="14">
        <f t="shared" si="143"/>
        <v>1</v>
      </c>
      <c r="I388" s="14">
        <f t="shared" ca="1" si="144"/>
        <v>1.19378213</v>
      </c>
      <c r="J388" s="13">
        <f t="shared" si="134"/>
        <v>0</v>
      </c>
      <c r="K388" s="29">
        <f t="shared" si="135"/>
        <v>44538</v>
      </c>
      <c r="L388" s="2">
        <f t="shared" si="136"/>
        <v>376</v>
      </c>
      <c r="M388" s="17">
        <f t="shared" si="137"/>
        <v>376</v>
      </c>
      <c r="N388" s="12">
        <f t="shared" si="126"/>
        <v>1</v>
      </c>
      <c r="O388" s="12">
        <f t="shared" ca="1" si="127"/>
        <v>1.19378213</v>
      </c>
      <c r="P388" s="17">
        <f t="shared" si="138"/>
        <v>0</v>
      </c>
      <c r="Q388" s="14">
        <f t="shared" ca="1" si="128"/>
        <v>193.78213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46021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45086</v>
      </c>
      <c r="B389" s="116">
        <f t="shared" ca="1" si="141"/>
        <v>1194.38843</v>
      </c>
      <c r="C389" s="14">
        <f t="shared" si="132"/>
        <v>1000</v>
      </c>
      <c r="D389" s="95">
        <f t="shared" si="133"/>
        <v>45084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si="143"/>
        <v>1</v>
      </c>
      <c r="I389" s="14">
        <f t="shared" ca="1" si="144"/>
        <v>1.1943884300000001</v>
      </c>
      <c r="J389" s="13">
        <f t="shared" si="134"/>
        <v>0</v>
      </c>
      <c r="K389" s="29">
        <f t="shared" si="135"/>
        <v>44538</v>
      </c>
      <c r="L389" s="2">
        <f t="shared" si="136"/>
        <v>377</v>
      </c>
      <c r="M389" s="17">
        <f t="shared" si="137"/>
        <v>377</v>
      </c>
      <c r="N389" s="12">
        <f t="shared" si="126"/>
        <v>1</v>
      </c>
      <c r="O389" s="12">
        <f t="shared" ca="1" si="127"/>
        <v>1.1943884300000001</v>
      </c>
      <c r="P389" s="17">
        <f t="shared" si="138"/>
        <v>0</v>
      </c>
      <c r="Q389" s="14">
        <f t="shared" ca="1" si="128"/>
        <v>194.38843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46021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45089</v>
      </c>
      <c r="B390" s="116">
        <f t="shared" ca="1" si="141"/>
        <v>1194.99504</v>
      </c>
      <c r="C390" s="14">
        <f t="shared" si="132"/>
        <v>1000</v>
      </c>
      <c r="D390" s="95">
        <f t="shared" si="133"/>
        <v>45086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si="143"/>
        <v>1</v>
      </c>
      <c r="I390" s="14">
        <f t="shared" ca="1" si="144"/>
        <v>1.19499504</v>
      </c>
      <c r="J390" s="13">
        <f t="shared" si="134"/>
        <v>0</v>
      </c>
      <c r="K390" s="29">
        <f t="shared" si="135"/>
        <v>44538</v>
      </c>
      <c r="L390" s="2">
        <f t="shared" si="136"/>
        <v>378</v>
      </c>
      <c r="M390" s="17">
        <f t="shared" si="137"/>
        <v>378</v>
      </c>
      <c r="N390" s="12">
        <f t="shared" si="126"/>
        <v>1</v>
      </c>
      <c r="O390" s="12">
        <f t="shared" ca="1" si="127"/>
        <v>1.19499504</v>
      </c>
      <c r="P390" s="17">
        <f t="shared" si="138"/>
        <v>0</v>
      </c>
      <c r="Q390" s="14">
        <f t="shared" ca="1" si="128"/>
        <v>194.99503999999999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46021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45090</v>
      </c>
      <c r="B391" s="116">
        <f t="shared" ca="1" si="141"/>
        <v>1195.60195</v>
      </c>
      <c r="C391" s="14">
        <f t="shared" si="132"/>
        <v>1000</v>
      </c>
      <c r="D391" s="95">
        <f t="shared" si="133"/>
        <v>45089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si="143"/>
        <v>1</v>
      </c>
      <c r="I391" s="14">
        <f t="shared" ca="1" si="144"/>
        <v>1.1956019499999999</v>
      </c>
      <c r="J391" s="13">
        <f t="shared" si="134"/>
        <v>0</v>
      </c>
      <c r="K391" s="29">
        <f t="shared" si="135"/>
        <v>44538</v>
      </c>
      <c r="L391" s="2">
        <f t="shared" si="136"/>
        <v>379</v>
      </c>
      <c r="M391" s="17">
        <f t="shared" si="137"/>
        <v>379</v>
      </c>
      <c r="N391" s="12">
        <f t="shared" si="126"/>
        <v>1</v>
      </c>
      <c r="O391" s="12">
        <f t="shared" ca="1" si="127"/>
        <v>1.1956019499999999</v>
      </c>
      <c r="P391" s="17">
        <f t="shared" si="138"/>
        <v>0</v>
      </c>
      <c r="Q391" s="14">
        <f t="shared" ca="1" si="128"/>
        <v>195.60194999999999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46021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45091</v>
      </c>
      <c r="B392" s="116">
        <f t="shared" ca="1" si="141"/>
        <v>1196.2091800000001</v>
      </c>
      <c r="C392" s="14">
        <f t="shared" si="132"/>
        <v>1000</v>
      </c>
      <c r="D392" s="95">
        <f t="shared" si="133"/>
        <v>45090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si="143"/>
        <v>1</v>
      </c>
      <c r="I392" s="14">
        <f t="shared" ca="1" si="144"/>
        <v>1.1962091800000001</v>
      </c>
      <c r="J392" s="13">
        <f t="shared" si="134"/>
        <v>0</v>
      </c>
      <c r="K392" s="29">
        <f t="shared" si="135"/>
        <v>44538</v>
      </c>
      <c r="L392" s="2">
        <f t="shared" si="136"/>
        <v>380</v>
      </c>
      <c r="M392" s="17">
        <f t="shared" si="137"/>
        <v>380</v>
      </c>
      <c r="N392" s="12">
        <f t="shared" si="126"/>
        <v>1</v>
      </c>
      <c r="O392" s="12">
        <f t="shared" ca="1" si="127"/>
        <v>1.1962091800000001</v>
      </c>
      <c r="P392" s="17">
        <f t="shared" si="138"/>
        <v>0</v>
      </c>
      <c r="Q392" s="14">
        <f t="shared" ca="1" si="128"/>
        <v>196.20918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46021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45092</v>
      </c>
      <c r="B393" s="116">
        <f t="shared" ca="1" si="141"/>
        <v>1196.8167100000001</v>
      </c>
      <c r="C393" s="14">
        <f t="shared" si="132"/>
        <v>1000</v>
      </c>
      <c r="D393" s="95">
        <f t="shared" si="133"/>
        <v>45091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si="143"/>
        <v>1</v>
      </c>
      <c r="I393" s="14">
        <f t="shared" ca="1" si="144"/>
        <v>1.19681671</v>
      </c>
      <c r="J393" s="13">
        <f t="shared" si="134"/>
        <v>0</v>
      </c>
      <c r="K393" s="29">
        <f t="shared" si="135"/>
        <v>44538</v>
      </c>
      <c r="L393" s="2">
        <f t="shared" si="136"/>
        <v>381</v>
      </c>
      <c r="M393" s="17">
        <f t="shared" si="137"/>
        <v>381</v>
      </c>
      <c r="N393" s="12">
        <f t="shared" si="126"/>
        <v>1</v>
      </c>
      <c r="O393" s="12">
        <f t="shared" ca="1" si="127"/>
        <v>1.19681671</v>
      </c>
      <c r="P393" s="17">
        <f t="shared" si="138"/>
        <v>0</v>
      </c>
      <c r="Q393" s="14">
        <f t="shared" ca="1" si="128"/>
        <v>196.81671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46021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45093</v>
      </c>
      <c r="B394" s="116">
        <f t="shared" ca="1" si="141"/>
        <v>1197.42455</v>
      </c>
      <c r="C394" s="14">
        <f t="shared" si="132"/>
        <v>1000</v>
      </c>
      <c r="D394" s="95">
        <f t="shared" si="133"/>
        <v>45092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si="143"/>
        <v>1</v>
      </c>
      <c r="I394" s="14">
        <f t="shared" ca="1" si="144"/>
        <v>1.19742455</v>
      </c>
      <c r="J394" s="13">
        <f t="shared" si="134"/>
        <v>0</v>
      </c>
      <c r="K394" s="29">
        <f t="shared" si="135"/>
        <v>44538</v>
      </c>
      <c r="L394" s="2">
        <f t="shared" si="136"/>
        <v>382</v>
      </c>
      <c r="M394" s="17">
        <f t="shared" si="137"/>
        <v>382</v>
      </c>
      <c r="N394" s="12">
        <f t="shared" si="126"/>
        <v>1</v>
      </c>
      <c r="O394" s="12">
        <f t="shared" ca="1" si="127"/>
        <v>1.19742455</v>
      </c>
      <c r="P394" s="17">
        <f t="shared" si="138"/>
        <v>0</v>
      </c>
      <c r="Q394" s="14">
        <f t="shared" ca="1" si="128"/>
        <v>197.42455000000001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46021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45096</v>
      </c>
      <c r="B395" s="116">
        <f t="shared" ca="1" si="141"/>
        <v>1198.03269</v>
      </c>
      <c r="C395" s="14">
        <f t="shared" si="132"/>
        <v>1000</v>
      </c>
      <c r="D395" s="95">
        <f t="shared" si="133"/>
        <v>45093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si="143"/>
        <v>1</v>
      </c>
      <c r="I395" s="14">
        <f t="shared" ca="1" si="144"/>
        <v>1.19803269</v>
      </c>
      <c r="J395" s="13">
        <f t="shared" si="134"/>
        <v>0</v>
      </c>
      <c r="K395" s="29">
        <f t="shared" si="135"/>
        <v>44538</v>
      </c>
      <c r="L395" s="2">
        <f t="shared" si="136"/>
        <v>383</v>
      </c>
      <c r="M395" s="17">
        <f t="shared" si="137"/>
        <v>383</v>
      </c>
      <c r="N395" s="12">
        <f t="shared" si="126"/>
        <v>1</v>
      </c>
      <c r="O395" s="12">
        <f t="shared" ca="1" si="127"/>
        <v>1.19803269</v>
      </c>
      <c r="P395" s="17">
        <f t="shared" si="138"/>
        <v>0</v>
      </c>
      <c r="Q395" s="14">
        <f t="shared" ca="1" si="128"/>
        <v>198.03269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46021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45097</v>
      </c>
      <c r="B396" s="116">
        <f t="shared" ca="1" si="141"/>
        <v>1198.6411499999999</v>
      </c>
      <c r="C396" s="14">
        <f t="shared" si="132"/>
        <v>1000</v>
      </c>
      <c r="D396" s="95">
        <f t="shared" si="133"/>
        <v>45096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si="143"/>
        <v>1</v>
      </c>
      <c r="I396" s="14">
        <f t="shared" ca="1" si="144"/>
        <v>1.19864115</v>
      </c>
      <c r="J396" s="13">
        <f t="shared" si="134"/>
        <v>0</v>
      </c>
      <c r="K396" s="29">
        <f t="shared" si="135"/>
        <v>44538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</v>
      </c>
      <c r="O396" s="12">
        <f t="shared" ref="O396:O459" ca="1" si="146">ROUND(I396*N396,9)</f>
        <v>1.19864115</v>
      </c>
      <c r="P396" s="17">
        <f t="shared" si="138"/>
        <v>0</v>
      </c>
      <c r="Q396" s="14">
        <f t="shared" ref="Q396:Q459" ca="1" si="147">TRUNC(((O396-1)*C396),8)</f>
        <v>198.64115000000001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46021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45098</v>
      </c>
      <c r="B397" s="116">
        <f t="shared" ca="1" si="141"/>
        <v>1199.24992</v>
      </c>
      <c r="C397" s="14">
        <f t="shared" ref="C397:C460" si="151">(C396-S396)</f>
        <v>1000</v>
      </c>
      <c r="D397" s="95">
        <f t="shared" ref="D397:D460" si="152">WORKDAY($A397,-1,$X$160:$X$544)</f>
        <v>45097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si="143"/>
        <v>1</v>
      </c>
      <c r="I397" s="14">
        <f t="shared" ca="1" si="144"/>
        <v>1.19924992</v>
      </c>
      <c r="J397" s="13">
        <f t="shared" ref="J397:J460" si="153">J396</f>
        <v>0</v>
      </c>
      <c r="K397" s="29">
        <f t="shared" ref="K397:K460" si="154">IF(P396&gt;0,VLOOKUP(P396,X$12:AH$150,2),K396)</f>
        <v>44538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</v>
      </c>
      <c r="O397" s="12">
        <f t="shared" ca="1" si="146"/>
        <v>1.19924992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199.24992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46021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45099</v>
      </c>
      <c r="B398" s="116">
        <f t="shared" ref="B398:B461" ca="1" si="160">IF(D398&lt;=TODAY(),C398+Q398,IF(AND(D398&gt;TODAY(),A398&lt;=$B$1),IF(VLOOKUP(TODAY(),$A$10:$E$5000,4,FALSE)=0,"n.d",C398+Q398),"n.d"))</f>
        <v>1199.8589899999999</v>
      </c>
      <c r="C398" s="14">
        <f t="shared" si="151"/>
        <v>1000</v>
      </c>
      <c r="D398" s="95">
        <f t="shared" si="152"/>
        <v>45098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1.19985899116045</v>
      </c>
      <c r="H398" s="14">
        <f t="shared" ref="H398:H461" si="162">IF(P397&gt;0,G397,H397)</f>
        <v>1</v>
      </c>
      <c r="I398" s="14">
        <f t="shared" ref="I398:I461" ca="1" si="163">ROUND(G398/H398,8)</f>
        <v>1.1998589900000001</v>
      </c>
      <c r="J398" s="13">
        <f t="shared" si="153"/>
        <v>0</v>
      </c>
      <c r="K398" s="29">
        <f t="shared" si="154"/>
        <v>44538</v>
      </c>
      <c r="L398" s="2">
        <f t="shared" si="155"/>
        <v>386</v>
      </c>
      <c r="M398" s="17">
        <f t="shared" si="156"/>
        <v>386</v>
      </c>
      <c r="N398" s="12">
        <f t="shared" si="145"/>
        <v>1</v>
      </c>
      <c r="O398" s="12">
        <f t="shared" ca="1" si="146"/>
        <v>1.1998589900000001</v>
      </c>
      <c r="P398" s="17">
        <f t="shared" si="157"/>
        <v>0</v>
      </c>
      <c r="Q398" s="14">
        <f t="shared" ca="1" si="147"/>
        <v>199.85899000000001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46021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45100</v>
      </c>
      <c r="B399" s="116">
        <f t="shared" ca="1" si="160"/>
        <v>1200.46838</v>
      </c>
      <c r="C399" s="14">
        <f t="shared" si="151"/>
        <v>1000</v>
      </c>
      <c r="D399" s="95">
        <f t="shared" si="152"/>
        <v>45099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1.20046837554488</v>
      </c>
      <c r="H399" s="14">
        <f t="shared" si="162"/>
        <v>1</v>
      </c>
      <c r="I399" s="14">
        <f t="shared" ca="1" si="163"/>
        <v>1.20046838</v>
      </c>
      <c r="J399" s="13">
        <f t="shared" si="153"/>
        <v>0</v>
      </c>
      <c r="K399" s="29">
        <f t="shared" si="154"/>
        <v>44538</v>
      </c>
      <c r="L399" s="2">
        <f t="shared" si="155"/>
        <v>387</v>
      </c>
      <c r="M399" s="17">
        <f t="shared" si="156"/>
        <v>387</v>
      </c>
      <c r="N399" s="12">
        <f t="shared" si="145"/>
        <v>1</v>
      </c>
      <c r="O399" s="12">
        <f t="shared" ca="1" si="146"/>
        <v>1.20046838</v>
      </c>
      <c r="P399" s="17">
        <f t="shared" si="157"/>
        <v>0</v>
      </c>
      <c r="Q399" s="14">
        <f t="shared" ca="1" si="147"/>
        <v>200.46838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46021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45103</v>
      </c>
      <c r="B400" s="116">
        <f t="shared" ca="1" si="160"/>
        <v>1201.07807</v>
      </c>
      <c r="C400" s="14">
        <f t="shared" si="151"/>
        <v>1000</v>
      </c>
      <c r="D400" s="95">
        <f t="shared" si="152"/>
        <v>45100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1.20107806942345</v>
      </c>
      <c r="H400" s="14">
        <f t="shared" si="162"/>
        <v>1</v>
      </c>
      <c r="I400" s="14">
        <f t="shared" ca="1" si="163"/>
        <v>1.2010780700000001</v>
      </c>
      <c r="J400" s="13">
        <f t="shared" si="153"/>
        <v>0</v>
      </c>
      <c r="K400" s="29">
        <f t="shared" si="154"/>
        <v>44538</v>
      </c>
      <c r="L400" s="2">
        <f t="shared" si="155"/>
        <v>388</v>
      </c>
      <c r="M400" s="17">
        <f t="shared" si="156"/>
        <v>388</v>
      </c>
      <c r="N400" s="12">
        <f t="shared" si="145"/>
        <v>1</v>
      </c>
      <c r="O400" s="12">
        <f t="shared" ca="1" si="146"/>
        <v>1.2010780700000001</v>
      </c>
      <c r="P400" s="17">
        <f t="shared" si="157"/>
        <v>0</v>
      </c>
      <c r="Q400" s="14">
        <f t="shared" ca="1" si="147"/>
        <v>201.07807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46021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45104</v>
      </c>
      <c r="B401" s="116">
        <f t="shared" ca="1" si="160"/>
        <v>1201.6880699999999</v>
      </c>
      <c r="C401" s="14">
        <f t="shared" si="151"/>
        <v>1000</v>
      </c>
      <c r="D401" s="95">
        <f t="shared" si="152"/>
        <v>45103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1.2016880729533499</v>
      </c>
      <c r="H401" s="14">
        <f t="shared" si="162"/>
        <v>1</v>
      </c>
      <c r="I401" s="14">
        <f t="shared" ca="1" si="163"/>
        <v>1.2016880700000001</v>
      </c>
      <c r="J401" s="13">
        <f t="shared" si="153"/>
        <v>0</v>
      </c>
      <c r="K401" s="29">
        <f t="shared" si="154"/>
        <v>44538</v>
      </c>
      <c r="L401" s="2">
        <f t="shared" si="155"/>
        <v>389</v>
      </c>
      <c r="M401" s="17">
        <f t="shared" si="156"/>
        <v>389</v>
      </c>
      <c r="N401" s="12">
        <f t="shared" si="145"/>
        <v>1</v>
      </c>
      <c r="O401" s="12">
        <f t="shared" ca="1" si="146"/>
        <v>1.2016880700000001</v>
      </c>
      <c r="P401" s="17">
        <f t="shared" si="157"/>
        <v>0</v>
      </c>
      <c r="Q401" s="14">
        <f t="shared" ca="1" si="147"/>
        <v>201.68807000000001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46021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45105</v>
      </c>
      <c r="B402" s="116">
        <f t="shared" ca="1" si="160"/>
        <v>1202.2983899999999</v>
      </c>
      <c r="C402" s="14">
        <f t="shared" si="151"/>
        <v>1000</v>
      </c>
      <c r="D402" s="95">
        <f t="shared" si="152"/>
        <v>45104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1.2022983862918399</v>
      </c>
      <c r="H402" s="14">
        <f t="shared" si="162"/>
        <v>1</v>
      </c>
      <c r="I402" s="14">
        <f t="shared" ca="1" si="163"/>
        <v>1.2022983899999999</v>
      </c>
      <c r="J402" s="13">
        <f t="shared" si="153"/>
        <v>0</v>
      </c>
      <c r="K402" s="29">
        <f t="shared" si="154"/>
        <v>44538</v>
      </c>
      <c r="L402" s="2">
        <f t="shared" si="155"/>
        <v>390</v>
      </c>
      <c r="M402" s="17">
        <f t="shared" si="156"/>
        <v>390</v>
      </c>
      <c r="N402" s="12">
        <f t="shared" si="145"/>
        <v>1</v>
      </c>
      <c r="O402" s="12">
        <f t="shared" ca="1" si="146"/>
        <v>1.2022983899999999</v>
      </c>
      <c r="P402" s="17">
        <f t="shared" si="157"/>
        <v>0</v>
      </c>
      <c r="Q402" s="14">
        <f t="shared" ca="1" si="147"/>
        <v>202.29839000000001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46021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45106</v>
      </c>
      <c r="B403" s="116">
        <f t="shared" ca="1" si="160"/>
        <v>1202.9090100000001</v>
      </c>
      <c r="C403" s="14">
        <f t="shared" si="151"/>
        <v>1000</v>
      </c>
      <c r="D403" s="95">
        <f t="shared" si="152"/>
        <v>45105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1.20290900959627</v>
      </c>
      <c r="H403" s="14">
        <f t="shared" si="162"/>
        <v>1</v>
      </c>
      <c r="I403" s="14">
        <f t="shared" ca="1" si="163"/>
        <v>1.2029090099999999</v>
      </c>
      <c r="J403" s="13">
        <f t="shared" si="153"/>
        <v>0</v>
      </c>
      <c r="K403" s="29">
        <f t="shared" si="154"/>
        <v>44538</v>
      </c>
      <c r="L403" s="2">
        <f t="shared" si="155"/>
        <v>391</v>
      </c>
      <c r="M403" s="17">
        <f t="shared" si="156"/>
        <v>391</v>
      </c>
      <c r="N403" s="12">
        <f t="shared" si="145"/>
        <v>1</v>
      </c>
      <c r="O403" s="12">
        <f t="shared" ca="1" si="146"/>
        <v>1.2029090099999999</v>
      </c>
      <c r="P403" s="17">
        <f t="shared" si="157"/>
        <v>0</v>
      </c>
      <c r="Q403" s="14">
        <f t="shared" ca="1" si="147"/>
        <v>202.90900999999999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46021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45107</v>
      </c>
      <c r="B404" s="116">
        <f t="shared" ca="1" si="160"/>
        <v>1203.5199399999999</v>
      </c>
      <c r="C404" s="14">
        <f t="shared" si="151"/>
        <v>1000</v>
      </c>
      <c r="D404" s="95">
        <f t="shared" si="152"/>
        <v>45106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1.2035199430240699</v>
      </c>
      <c r="H404" s="14">
        <f t="shared" si="162"/>
        <v>1</v>
      </c>
      <c r="I404" s="14">
        <f t="shared" ca="1" si="163"/>
        <v>1.2035199400000001</v>
      </c>
      <c r="J404" s="13">
        <f t="shared" si="153"/>
        <v>0</v>
      </c>
      <c r="K404" s="29">
        <f t="shared" si="154"/>
        <v>44538</v>
      </c>
      <c r="L404" s="2">
        <f t="shared" si="155"/>
        <v>392</v>
      </c>
      <c r="M404" s="17">
        <f t="shared" si="156"/>
        <v>392</v>
      </c>
      <c r="N404" s="12">
        <f t="shared" si="145"/>
        <v>1</v>
      </c>
      <c r="O404" s="12">
        <f t="shared" ca="1" si="146"/>
        <v>1.2035199400000001</v>
      </c>
      <c r="P404" s="17">
        <f t="shared" si="157"/>
        <v>0</v>
      </c>
      <c r="Q404" s="14">
        <f t="shared" ca="1" si="147"/>
        <v>203.51993999999999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46021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45110</v>
      </c>
      <c r="B405" s="116">
        <f t="shared" ca="1" si="160"/>
        <v>1204.1311900000001</v>
      </c>
      <c r="C405" s="14">
        <f t="shared" si="151"/>
        <v>1000</v>
      </c>
      <c r="D405" s="95">
        <f t="shared" si="152"/>
        <v>45107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1.20413118673273</v>
      </c>
      <c r="H405" s="14">
        <f t="shared" si="162"/>
        <v>1</v>
      </c>
      <c r="I405" s="14">
        <f t="shared" ca="1" si="163"/>
        <v>1.20413119</v>
      </c>
      <c r="J405" s="13">
        <f t="shared" si="153"/>
        <v>0</v>
      </c>
      <c r="K405" s="29">
        <f t="shared" si="154"/>
        <v>44538</v>
      </c>
      <c r="L405" s="2">
        <f t="shared" si="155"/>
        <v>393</v>
      </c>
      <c r="M405" s="17">
        <f t="shared" si="156"/>
        <v>393</v>
      </c>
      <c r="N405" s="12">
        <f t="shared" si="145"/>
        <v>1</v>
      </c>
      <c r="O405" s="12">
        <f t="shared" ca="1" si="146"/>
        <v>1.20413119</v>
      </c>
      <c r="P405" s="17">
        <f t="shared" si="157"/>
        <v>0</v>
      </c>
      <c r="Q405" s="14">
        <f t="shared" ca="1" si="147"/>
        <v>204.13119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46021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45111</v>
      </c>
      <c r="B406" s="116">
        <f t="shared" ca="1" si="160"/>
        <v>1204.7427399999999</v>
      </c>
      <c r="C406" s="14">
        <f t="shared" si="151"/>
        <v>1000</v>
      </c>
      <c r="D406" s="95">
        <f t="shared" si="152"/>
        <v>45110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1.2047427408798499</v>
      </c>
      <c r="H406" s="14">
        <f t="shared" si="162"/>
        <v>1</v>
      </c>
      <c r="I406" s="14">
        <f t="shared" ca="1" si="163"/>
        <v>1.2047427399999999</v>
      </c>
      <c r="J406" s="13">
        <f t="shared" si="153"/>
        <v>0</v>
      </c>
      <c r="K406" s="29">
        <f t="shared" si="154"/>
        <v>44538</v>
      </c>
      <c r="L406" s="2">
        <f t="shared" si="155"/>
        <v>394</v>
      </c>
      <c r="M406" s="17">
        <f t="shared" si="156"/>
        <v>394</v>
      </c>
      <c r="N406" s="12">
        <f t="shared" si="145"/>
        <v>1</v>
      </c>
      <c r="O406" s="12">
        <f t="shared" ca="1" si="146"/>
        <v>1.2047427399999999</v>
      </c>
      <c r="P406" s="17">
        <f t="shared" si="157"/>
        <v>0</v>
      </c>
      <c r="Q406" s="14">
        <f t="shared" ca="1" si="147"/>
        <v>204.74274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46021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45112</v>
      </c>
      <c r="B407" s="116">
        <f t="shared" ca="1" si="160"/>
        <v>1205.3546100000001</v>
      </c>
      <c r="C407" s="14">
        <f t="shared" si="151"/>
        <v>1000</v>
      </c>
      <c r="D407" s="95">
        <f t="shared" si="152"/>
        <v>45111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1.2053546056230899</v>
      </c>
      <c r="H407" s="14">
        <f t="shared" si="162"/>
        <v>1</v>
      </c>
      <c r="I407" s="14">
        <f t="shared" ca="1" si="163"/>
        <v>1.2053546100000001</v>
      </c>
      <c r="J407" s="13">
        <f t="shared" si="153"/>
        <v>0</v>
      </c>
      <c r="K407" s="29">
        <f t="shared" si="154"/>
        <v>44538</v>
      </c>
      <c r="L407" s="2">
        <f t="shared" si="155"/>
        <v>395</v>
      </c>
      <c r="M407" s="17">
        <f t="shared" si="156"/>
        <v>395</v>
      </c>
      <c r="N407" s="12">
        <f t="shared" si="145"/>
        <v>1</v>
      </c>
      <c r="O407" s="12">
        <f t="shared" ca="1" si="146"/>
        <v>1.2053546100000001</v>
      </c>
      <c r="P407" s="17">
        <f t="shared" si="157"/>
        <v>0</v>
      </c>
      <c r="Q407" s="14">
        <f t="shared" ca="1" si="147"/>
        <v>205.35461000000001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46021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45113</v>
      </c>
      <c r="B408" s="116">
        <f t="shared" ca="1" si="160"/>
        <v>1205.96678</v>
      </c>
      <c r="C408" s="14">
        <f t="shared" si="151"/>
        <v>1000</v>
      </c>
      <c r="D408" s="95">
        <f t="shared" si="152"/>
        <v>45112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1.20596678112019</v>
      </c>
      <c r="H408" s="14">
        <f t="shared" si="162"/>
        <v>1</v>
      </c>
      <c r="I408" s="14">
        <f t="shared" ca="1" si="163"/>
        <v>1.20596678</v>
      </c>
      <c r="J408" s="13">
        <f t="shared" si="153"/>
        <v>0</v>
      </c>
      <c r="K408" s="29">
        <f t="shared" si="154"/>
        <v>44538</v>
      </c>
      <c r="L408" s="2">
        <f t="shared" si="155"/>
        <v>396</v>
      </c>
      <c r="M408" s="17">
        <f t="shared" si="156"/>
        <v>396</v>
      </c>
      <c r="N408" s="12">
        <f t="shared" si="145"/>
        <v>1</v>
      </c>
      <c r="O408" s="12">
        <f t="shared" ca="1" si="146"/>
        <v>1.20596678</v>
      </c>
      <c r="P408" s="17">
        <f t="shared" si="157"/>
        <v>0</v>
      </c>
      <c r="Q408" s="14">
        <f t="shared" ca="1" si="147"/>
        <v>205.96678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46021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45114</v>
      </c>
      <c r="B409" s="116">
        <f t="shared" ca="1" si="160"/>
        <v>1206.57927</v>
      </c>
      <c r="C409" s="14">
        <f t="shared" si="151"/>
        <v>1000</v>
      </c>
      <c r="D409" s="95">
        <f t="shared" si="152"/>
        <v>45113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1.2065792675289899</v>
      </c>
      <c r="H409" s="14">
        <f t="shared" si="162"/>
        <v>1</v>
      </c>
      <c r="I409" s="14">
        <f t="shared" ca="1" si="163"/>
        <v>1.20657927</v>
      </c>
      <c r="J409" s="13">
        <f t="shared" si="153"/>
        <v>0</v>
      </c>
      <c r="K409" s="29">
        <f t="shared" si="154"/>
        <v>44538</v>
      </c>
      <c r="L409" s="2">
        <f t="shared" si="155"/>
        <v>397</v>
      </c>
      <c r="M409" s="17">
        <f t="shared" si="156"/>
        <v>397</v>
      </c>
      <c r="N409" s="12">
        <f t="shared" si="145"/>
        <v>1</v>
      </c>
      <c r="O409" s="12">
        <f t="shared" ca="1" si="146"/>
        <v>1.20657927</v>
      </c>
      <c r="P409" s="17">
        <f t="shared" si="157"/>
        <v>0</v>
      </c>
      <c r="Q409" s="14">
        <f t="shared" ca="1" si="147"/>
        <v>206.57927000000001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46021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45117</v>
      </c>
      <c r="B410" s="116">
        <f t="shared" ca="1" si="160"/>
        <v>1207.1920700000001</v>
      </c>
      <c r="C410" s="14">
        <f t="shared" si="151"/>
        <v>1000</v>
      </c>
      <c r="D410" s="95">
        <f t="shared" si="152"/>
        <v>45114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1.20719206500738</v>
      </c>
      <c r="H410" s="14">
        <f t="shared" si="162"/>
        <v>1</v>
      </c>
      <c r="I410" s="14">
        <f t="shared" ca="1" si="163"/>
        <v>1.2071920700000001</v>
      </c>
      <c r="J410" s="13">
        <f t="shared" si="153"/>
        <v>0</v>
      </c>
      <c r="K410" s="29">
        <f t="shared" si="154"/>
        <v>44538</v>
      </c>
      <c r="L410" s="2">
        <f t="shared" si="155"/>
        <v>398</v>
      </c>
      <c r="M410" s="17">
        <f t="shared" si="156"/>
        <v>398</v>
      </c>
      <c r="N410" s="12">
        <f t="shared" si="145"/>
        <v>1</v>
      </c>
      <c r="O410" s="12">
        <f t="shared" ca="1" si="146"/>
        <v>1.2071920700000001</v>
      </c>
      <c r="P410" s="17">
        <f t="shared" si="157"/>
        <v>0</v>
      </c>
      <c r="Q410" s="14">
        <f t="shared" ca="1" si="147"/>
        <v>207.19207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46021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45118</v>
      </c>
      <c r="B411" s="116">
        <f t="shared" ca="1" si="160"/>
        <v>1207.8051700000001</v>
      </c>
      <c r="C411" s="14">
        <f t="shared" si="151"/>
        <v>1000</v>
      </c>
      <c r="D411" s="95">
        <f t="shared" si="152"/>
        <v>45117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1.2078051737133499</v>
      </c>
      <c r="H411" s="14">
        <f t="shared" si="162"/>
        <v>1</v>
      </c>
      <c r="I411" s="14">
        <f t="shared" ca="1" si="163"/>
        <v>1.2078051700000001</v>
      </c>
      <c r="J411" s="13">
        <f t="shared" si="153"/>
        <v>0</v>
      </c>
      <c r="K411" s="29">
        <f t="shared" si="154"/>
        <v>44538</v>
      </c>
      <c r="L411" s="2">
        <f t="shared" si="155"/>
        <v>399</v>
      </c>
      <c r="M411" s="17">
        <f t="shared" si="156"/>
        <v>399</v>
      </c>
      <c r="N411" s="12">
        <f t="shared" si="145"/>
        <v>1</v>
      </c>
      <c r="O411" s="12">
        <f t="shared" ca="1" si="146"/>
        <v>1.2078051700000001</v>
      </c>
      <c r="P411" s="17">
        <f t="shared" si="157"/>
        <v>0</v>
      </c>
      <c r="Q411" s="14">
        <f t="shared" ca="1" si="147"/>
        <v>207.80517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46021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45119</v>
      </c>
      <c r="B412" s="116">
        <f t="shared" ca="1" si="160"/>
        <v>1208.41859</v>
      </c>
      <c r="C412" s="14">
        <f t="shared" si="151"/>
        <v>1000</v>
      </c>
      <c r="D412" s="95">
        <f t="shared" si="152"/>
        <v>45118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1.2084185938049801</v>
      </c>
      <c r="H412" s="14">
        <f t="shared" si="162"/>
        <v>1</v>
      </c>
      <c r="I412" s="14">
        <f t="shared" ca="1" si="163"/>
        <v>1.20841859</v>
      </c>
      <c r="J412" s="13">
        <f t="shared" si="153"/>
        <v>0</v>
      </c>
      <c r="K412" s="29">
        <f t="shared" si="154"/>
        <v>44538</v>
      </c>
      <c r="L412" s="2">
        <f t="shared" si="155"/>
        <v>400</v>
      </c>
      <c r="M412" s="17">
        <f t="shared" si="156"/>
        <v>400</v>
      </c>
      <c r="N412" s="12">
        <f t="shared" si="145"/>
        <v>1</v>
      </c>
      <c r="O412" s="12">
        <f t="shared" ca="1" si="146"/>
        <v>1.20841859</v>
      </c>
      <c r="P412" s="17">
        <f t="shared" si="157"/>
        <v>0</v>
      </c>
      <c r="Q412" s="14">
        <f t="shared" ca="1" si="147"/>
        <v>208.41858999999999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46021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45120</v>
      </c>
      <c r="B413" s="116">
        <f t="shared" ca="1" si="160"/>
        <v>1209.03233</v>
      </c>
      <c r="C413" s="14">
        <f t="shared" si="151"/>
        <v>1000</v>
      </c>
      <c r="D413" s="95">
        <f t="shared" si="152"/>
        <v>45119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1.2090323254404001</v>
      </c>
      <c r="H413" s="14">
        <f t="shared" si="162"/>
        <v>1</v>
      </c>
      <c r="I413" s="14">
        <f t="shared" ca="1" si="163"/>
        <v>1.2090323300000001</v>
      </c>
      <c r="J413" s="13">
        <f t="shared" si="153"/>
        <v>0</v>
      </c>
      <c r="K413" s="29">
        <f t="shared" si="154"/>
        <v>44538</v>
      </c>
      <c r="L413" s="2">
        <f t="shared" si="155"/>
        <v>401</v>
      </c>
      <c r="M413" s="17">
        <f t="shared" si="156"/>
        <v>401</v>
      </c>
      <c r="N413" s="12">
        <f t="shared" si="145"/>
        <v>1</v>
      </c>
      <c r="O413" s="12">
        <f t="shared" ca="1" si="146"/>
        <v>1.2090323300000001</v>
      </c>
      <c r="P413" s="17">
        <f t="shared" si="157"/>
        <v>0</v>
      </c>
      <c r="Q413" s="14">
        <f t="shared" ca="1" si="147"/>
        <v>209.03233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46021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45121</v>
      </c>
      <c r="B414" s="116">
        <f t="shared" ca="1" si="160"/>
        <v>1209.6463699999999</v>
      </c>
      <c r="C414" s="14">
        <f t="shared" si="151"/>
        <v>1000</v>
      </c>
      <c r="D414" s="95">
        <f t="shared" si="152"/>
        <v>45120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1.20964636877785</v>
      </c>
      <c r="H414" s="14">
        <f t="shared" si="162"/>
        <v>1</v>
      </c>
      <c r="I414" s="14">
        <f t="shared" ca="1" si="163"/>
        <v>1.20964637</v>
      </c>
      <c r="J414" s="13">
        <f t="shared" si="153"/>
        <v>0</v>
      </c>
      <c r="K414" s="29">
        <f t="shared" si="154"/>
        <v>44538</v>
      </c>
      <c r="L414" s="2">
        <f t="shared" si="155"/>
        <v>402</v>
      </c>
      <c r="M414" s="17">
        <f t="shared" si="156"/>
        <v>402</v>
      </c>
      <c r="N414" s="12">
        <f t="shared" si="145"/>
        <v>1</v>
      </c>
      <c r="O414" s="12">
        <f t="shared" ca="1" si="146"/>
        <v>1.20964637</v>
      </c>
      <c r="P414" s="17">
        <f t="shared" si="157"/>
        <v>0</v>
      </c>
      <c r="Q414" s="14">
        <f t="shared" ca="1" si="147"/>
        <v>209.64636999999999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46021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45124</v>
      </c>
      <c r="B415" s="116">
        <f t="shared" ca="1" si="160"/>
        <v>1210.26072</v>
      </c>
      <c r="C415" s="14">
        <f t="shared" si="151"/>
        <v>1000</v>
      </c>
      <c r="D415" s="95">
        <f t="shared" si="152"/>
        <v>45121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1.21026072397562</v>
      </c>
      <c r="H415" s="14">
        <f t="shared" si="162"/>
        <v>1</v>
      </c>
      <c r="I415" s="14">
        <f t="shared" ca="1" si="163"/>
        <v>1.21026072</v>
      </c>
      <c r="J415" s="13">
        <f t="shared" si="153"/>
        <v>0</v>
      </c>
      <c r="K415" s="29">
        <f t="shared" si="154"/>
        <v>44538</v>
      </c>
      <c r="L415" s="2">
        <f t="shared" si="155"/>
        <v>403</v>
      </c>
      <c r="M415" s="17">
        <f t="shared" si="156"/>
        <v>403</v>
      </c>
      <c r="N415" s="12">
        <f t="shared" si="145"/>
        <v>1</v>
      </c>
      <c r="O415" s="12">
        <f t="shared" ca="1" si="146"/>
        <v>1.21026072</v>
      </c>
      <c r="P415" s="17">
        <f t="shared" si="157"/>
        <v>0</v>
      </c>
      <c r="Q415" s="14">
        <f t="shared" ca="1" si="147"/>
        <v>210.26071999999999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46021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45125</v>
      </c>
      <c r="B416" s="116">
        <f t="shared" ca="1" si="160"/>
        <v>1210.8753899999999</v>
      </c>
      <c r="C416" s="14">
        <f t="shared" si="151"/>
        <v>1000</v>
      </c>
      <c r="D416" s="95">
        <f t="shared" si="152"/>
        <v>45124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1.21087539119211</v>
      </c>
      <c r="H416" s="14">
        <f t="shared" si="162"/>
        <v>1</v>
      </c>
      <c r="I416" s="14">
        <f t="shared" ca="1" si="163"/>
        <v>1.21087539</v>
      </c>
      <c r="J416" s="13">
        <f t="shared" si="153"/>
        <v>0</v>
      </c>
      <c r="K416" s="29">
        <f t="shared" si="154"/>
        <v>44538</v>
      </c>
      <c r="L416" s="2">
        <f t="shared" si="155"/>
        <v>404</v>
      </c>
      <c r="M416" s="17">
        <f t="shared" si="156"/>
        <v>404</v>
      </c>
      <c r="N416" s="12">
        <f t="shared" si="145"/>
        <v>1</v>
      </c>
      <c r="O416" s="12">
        <f t="shared" ca="1" si="146"/>
        <v>1.21087539</v>
      </c>
      <c r="P416" s="17">
        <f t="shared" si="157"/>
        <v>0</v>
      </c>
      <c r="Q416" s="14">
        <f t="shared" ca="1" si="147"/>
        <v>210.87539000000001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46021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45126</v>
      </c>
      <c r="B417" s="116">
        <f t="shared" ca="1" si="160"/>
        <v>1211.49037</v>
      </c>
      <c r="C417" s="14">
        <f t="shared" si="151"/>
        <v>1000</v>
      </c>
      <c r="D417" s="95">
        <f t="shared" si="152"/>
        <v>45125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1.21149037058579</v>
      </c>
      <c r="H417" s="14">
        <f t="shared" si="162"/>
        <v>1</v>
      </c>
      <c r="I417" s="14">
        <f t="shared" ca="1" si="163"/>
        <v>1.2114903699999999</v>
      </c>
      <c r="J417" s="13">
        <f t="shared" si="153"/>
        <v>0</v>
      </c>
      <c r="K417" s="29">
        <f t="shared" si="154"/>
        <v>44538</v>
      </c>
      <c r="L417" s="2">
        <f t="shared" si="155"/>
        <v>405</v>
      </c>
      <c r="M417" s="17">
        <f t="shared" si="156"/>
        <v>405</v>
      </c>
      <c r="N417" s="12">
        <f t="shared" si="145"/>
        <v>1</v>
      </c>
      <c r="O417" s="12">
        <f t="shared" ca="1" si="146"/>
        <v>1.2114903699999999</v>
      </c>
      <c r="P417" s="17">
        <f t="shared" si="157"/>
        <v>0</v>
      </c>
      <c r="Q417" s="14">
        <f t="shared" ca="1" si="147"/>
        <v>211.49037000000001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46021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45127</v>
      </c>
      <c r="B418" s="116">
        <f t="shared" ca="1" si="160"/>
        <v>1212.1056599999999</v>
      </c>
      <c r="C418" s="14">
        <f t="shared" si="151"/>
        <v>1000</v>
      </c>
      <c r="D418" s="95">
        <f t="shared" si="152"/>
        <v>45126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1.21210566231521</v>
      </c>
      <c r="H418" s="14">
        <f t="shared" si="162"/>
        <v>1</v>
      </c>
      <c r="I418" s="14">
        <f t="shared" ca="1" si="163"/>
        <v>1.21210566</v>
      </c>
      <c r="J418" s="13">
        <f t="shared" si="153"/>
        <v>0</v>
      </c>
      <c r="K418" s="29">
        <f t="shared" si="154"/>
        <v>44538</v>
      </c>
      <c r="L418" s="2">
        <f t="shared" si="155"/>
        <v>406</v>
      </c>
      <c r="M418" s="17">
        <f t="shared" si="156"/>
        <v>406</v>
      </c>
      <c r="N418" s="12">
        <f t="shared" si="145"/>
        <v>1</v>
      </c>
      <c r="O418" s="12">
        <f t="shared" ca="1" si="146"/>
        <v>1.21210566</v>
      </c>
      <c r="P418" s="17">
        <f t="shared" si="157"/>
        <v>0</v>
      </c>
      <c r="Q418" s="14">
        <f t="shared" ca="1" si="147"/>
        <v>212.10566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46021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45128</v>
      </c>
      <c r="B419" s="116">
        <f t="shared" ca="1" si="160"/>
        <v>1212.72127</v>
      </c>
      <c r="C419" s="14">
        <f t="shared" si="151"/>
        <v>1000</v>
      </c>
      <c r="D419" s="95">
        <f t="shared" si="152"/>
        <v>45127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1.2127212665389799</v>
      </c>
      <c r="H419" s="14">
        <f t="shared" si="162"/>
        <v>1</v>
      </c>
      <c r="I419" s="14">
        <f t="shared" ca="1" si="163"/>
        <v>1.2127212700000001</v>
      </c>
      <c r="J419" s="13">
        <f t="shared" si="153"/>
        <v>0</v>
      </c>
      <c r="K419" s="29">
        <f t="shared" si="154"/>
        <v>44538</v>
      </c>
      <c r="L419" s="2">
        <f t="shared" si="155"/>
        <v>407</v>
      </c>
      <c r="M419" s="17">
        <f t="shared" si="156"/>
        <v>407</v>
      </c>
      <c r="N419" s="12">
        <f t="shared" si="145"/>
        <v>1</v>
      </c>
      <c r="O419" s="12">
        <f t="shared" ca="1" si="146"/>
        <v>1.2127212700000001</v>
      </c>
      <c r="P419" s="17">
        <f t="shared" si="157"/>
        <v>0</v>
      </c>
      <c r="Q419" s="14">
        <f t="shared" ca="1" si="147"/>
        <v>212.72127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46021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45131</v>
      </c>
      <c r="B420" s="116">
        <f t="shared" ca="1" si="160"/>
        <v>1213.33718</v>
      </c>
      <c r="C420" s="14">
        <f t="shared" si="151"/>
        <v>1000</v>
      </c>
      <c r="D420" s="95">
        <f t="shared" si="152"/>
        <v>45128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1.21333718341583</v>
      </c>
      <c r="H420" s="14">
        <f t="shared" si="162"/>
        <v>1</v>
      </c>
      <c r="I420" s="14">
        <f t="shared" ca="1" si="163"/>
        <v>1.2133371799999999</v>
      </c>
      <c r="J420" s="13">
        <f t="shared" si="153"/>
        <v>0</v>
      </c>
      <c r="K420" s="29">
        <f t="shared" si="154"/>
        <v>44538</v>
      </c>
      <c r="L420" s="2">
        <f t="shared" si="155"/>
        <v>408</v>
      </c>
      <c r="M420" s="17">
        <f t="shared" si="156"/>
        <v>408</v>
      </c>
      <c r="N420" s="12">
        <f t="shared" si="145"/>
        <v>1</v>
      </c>
      <c r="O420" s="12">
        <f t="shared" ca="1" si="146"/>
        <v>1.2133371799999999</v>
      </c>
      <c r="P420" s="17">
        <f t="shared" si="157"/>
        <v>0</v>
      </c>
      <c r="Q420" s="14">
        <f t="shared" ca="1" si="147"/>
        <v>213.33717999999999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46021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45132</v>
      </c>
      <c r="B421" s="116">
        <f t="shared" ca="1" si="160"/>
        <v>1213.9534100000001</v>
      </c>
      <c r="C421" s="14">
        <f t="shared" si="151"/>
        <v>1000</v>
      </c>
      <c r="D421" s="95">
        <f t="shared" si="152"/>
        <v>45131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1.21395341310454</v>
      </c>
      <c r="H421" s="14">
        <f t="shared" si="162"/>
        <v>1</v>
      </c>
      <c r="I421" s="14">
        <f t="shared" ca="1" si="163"/>
        <v>1.21395341</v>
      </c>
      <c r="J421" s="13">
        <f t="shared" si="153"/>
        <v>0</v>
      </c>
      <c r="K421" s="29">
        <f t="shared" si="154"/>
        <v>44538</v>
      </c>
      <c r="L421" s="2">
        <f t="shared" si="155"/>
        <v>409</v>
      </c>
      <c r="M421" s="17">
        <f t="shared" si="156"/>
        <v>409</v>
      </c>
      <c r="N421" s="12">
        <f t="shared" si="145"/>
        <v>1</v>
      </c>
      <c r="O421" s="12">
        <f t="shared" ca="1" si="146"/>
        <v>1.21395341</v>
      </c>
      <c r="P421" s="17">
        <f t="shared" si="157"/>
        <v>0</v>
      </c>
      <c r="Q421" s="14">
        <f t="shared" ca="1" si="147"/>
        <v>213.95340999999999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46021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45133</v>
      </c>
      <c r="B422" s="116">
        <f t="shared" ca="1" si="160"/>
        <v>1214.56996</v>
      </c>
      <c r="C422" s="14">
        <f t="shared" si="151"/>
        <v>1000</v>
      </c>
      <c r="D422" s="95">
        <f t="shared" si="152"/>
        <v>45132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1.21456995576399</v>
      </c>
      <c r="H422" s="14">
        <f t="shared" si="162"/>
        <v>1</v>
      </c>
      <c r="I422" s="14">
        <f t="shared" ca="1" si="163"/>
        <v>1.2145699599999999</v>
      </c>
      <c r="J422" s="13">
        <f t="shared" si="153"/>
        <v>0</v>
      </c>
      <c r="K422" s="29">
        <f t="shared" si="154"/>
        <v>44538</v>
      </c>
      <c r="L422" s="2">
        <f t="shared" si="155"/>
        <v>410</v>
      </c>
      <c r="M422" s="17">
        <f t="shared" si="156"/>
        <v>410</v>
      </c>
      <c r="N422" s="12">
        <f t="shared" si="145"/>
        <v>1</v>
      </c>
      <c r="O422" s="12">
        <f t="shared" ca="1" si="146"/>
        <v>1.2145699599999999</v>
      </c>
      <c r="P422" s="17">
        <f t="shared" si="157"/>
        <v>0</v>
      </c>
      <c r="Q422" s="14">
        <f t="shared" ca="1" si="147"/>
        <v>214.56996000000001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46021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45134</v>
      </c>
      <c r="B423" s="116">
        <f t="shared" ca="1" si="160"/>
        <v>1215.1868099999999</v>
      </c>
      <c r="C423" s="14">
        <f t="shared" si="151"/>
        <v>1000</v>
      </c>
      <c r="D423" s="95">
        <f t="shared" si="152"/>
        <v>45133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1.2151868115531299</v>
      </c>
      <c r="H423" s="14">
        <f t="shared" si="162"/>
        <v>1</v>
      </c>
      <c r="I423" s="14">
        <f t="shared" ca="1" si="163"/>
        <v>1.2151868100000001</v>
      </c>
      <c r="J423" s="13">
        <f t="shared" si="153"/>
        <v>0</v>
      </c>
      <c r="K423" s="29">
        <f t="shared" si="154"/>
        <v>44538</v>
      </c>
      <c r="L423" s="2">
        <f t="shared" si="155"/>
        <v>411</v>
      </c>
      <c r="M423" s="17">
        <f t="shared" si="156"/>
        <v>411</v>
      </c>
      <c r="N423" s="12">
        <f t="shared" si="145"/>
        <v>1</v>
      </c>
      <c r="O423" s="12">
        <f t="shared" ca="1" si="146"/>
        <v>1.2151868100000001</v>
      </c>
      <c r="P423" s="17">
        <f t="shared" si="157"/>
        <v>0</v>
      </c>
      <c r="Q423" s="14">
        <f t="shared" ca="1" si="147"/>
        <v>215.18681000000001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46021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45135</v>
      </c>
      <c r="B424" s="116">
        <f t="shared" ca="1" si="160"/>
        <v>1215.8039799999999</v>
      </c>
      <c r="C424" s="14">
        <f t="shared" si="151"/>
        <v>1000</v>
      </c>
      <c r="D424" s="95">
        <f t="shared" si="152"/>
        <v>45134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1.2158039806309799</v>
      </c>
      <c r="H424" s="14">
        <f t="shared" si="162"/>
        <v>1</v>
      </c>
      <c r="I424" s="14">
        <f t="shared" ca="1" si="163"/>
        <v>1.21580398</v>
      </c>
      <c r="J424" s="13">
        <f t="shared" si="153"/>
        <v>0</v>
      </c>
      <c r="K424" s="29">
        <f t="shared" si="154"/>
        <v>44538</v>
      </c>
      <c r="L424" s="2">
        <f t="shared" si="155"/>
        <v>412</v>
      </c>
      <c r="M424" s="17">
        <f t="shared" si="156"/>
        <v>412</v>
      </c>
      <c r="N424" s="12">
        <f t="shared" si="145"/>
        <v>1</v>
      </c>
      <c r="O424" s="12">
        <f t="shared" ca="1" si="146"/>
        <v>1.21580398</v>
      </c>
      <c r="P424" s="17">
        <f t="shared" si="157"/>
        <v>0</v>
      </c>
      <c r="Q424" s="14">
        <f t="shared" ca="1" si="147"/>
        <v>215.80398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46021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45138</v>
      </c>
      <c r="B425" s="116">
        <f t="shared" ca="1" si="160"/>
        <v>1216.42146</v>
      </c>
      <c r="C425" s="14">
        <f t="shared" si="151"/>
        <v>1000</v>
      </c>
      <c r="D425" s="95">
        <f t="shared" si="152"/>
        <v>45135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1.2164214631566601</v>
      </c>
      <c r="H425" s="14">
        <f t="shared" si="162"/>
        <v>1</v>
      </c>
      <c r="I425" s="14">
        <f t="shared" ca="1" si="163"/>
        <v>1.2164214600000001</v>
      </c>
      <c r="J425" s="13">
        <f t="shared" si="153"/>
        <v>0</v>
      </c>
      <c r="K425" s="29">
        <f t="shared" si="154"/>
        <v>44538</v>
      </c>
      <c r="L425" s="2">
        <f t="shared" si="155"/>
        <v>413</v>
      </c>
      <c r="M425" s="17">
        <f t="shared" si="156"/>
        <v>413</v>
      </c>
      <c r="N425" s="12">
        <f t="shared" si="145"/>
        <v>1</v>
      </c>
      <c r="O425" s="12">
        <f t="shared" ca="1" si="146"/>
        <v>1.2164214600000001</v>
      </c>
      <c r="P425" s="17">
        <f t="shared" si="157"/>
        <v>0</v>
      </c>
      <c r="Q425" s="14">
        <f t="shared" ca="1" si="147"/>
        <v>216.42146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46021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45139</v>
      </c>
      <c r="B426" s="116">
        <f t="shared" ca="1" si="160"/>
        <v>1217.03926</v>
      </c>
      <c r="C426" s="14">
        <f t="shared" si="151"/>
        <v>1000</v>
      </c>
      <c r="D426" s="95">
        <f t="shared" si="152"/>
        <v>45138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1.21703925928937</v>
      </c>
      <c r="H426" s="14">
        <f t="shared" si="162"/>
        <v>1</v>
      </c>
      <c r="I426" s="14">
        <f t="shared" ca="1" si="163"/>
        <v>1.21703926</v>
      </c>
      <c r="J426" s="13">
        <f t="shared" si="153"/>
        <v>0</v>
      </c>
      <c r="K426" s="29">
        <f t="shared" si="154"/>
        <v>44538</v>
      </c>
      <c r="L426" s="2">
        <f t="shared" si="155"/>
        <v>414</v>
      </c>
      <c r="M426" s="17">
        <f t="shared" si="156"/>
        <v>414</v>
      </c>
      <c r="N426" s="12">
        <f t="shared" si="145"/>
        <v>1</v>
      </c>
      <c r="O426" s="12">
        <f t="shared" ca="1" si="146"/>
        <v>1.21703926</v>
      </c>
      <c r="P426" s="17">
        <f t="shared" si="157"/>
        <v>0</v>
      </c>
      <c r="Q426" s="14">
        <f t="shared" ca="1" si="147"/>
        <v>217.03926000000001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46021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45140</v>
      </c>
      <c r="B427" s="116">
        <f t="shared" ca="1" si="160"/>
        <v>1217.6573699999999</v>
      </c>
      <c r="C427" s="14">
        <f t="shared" si="151"/>
        <v>1000</v>
      </c>
      <c r="D427" s="95">
        <f t="shared" si="152"/>
        <v>45139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1.2176573691883801</v>
      </c>
      <c r="H427" s="14">
        <f t="shared" si="162"/>
        <v>1</v>
      </c>
      <c r="I427" s="14">
        <f t="shared" ca="1" si="163"/>
        <v>1.21765737</v>
      </c>
      <c r="J427" s="13">
        <f t="shared" si="153"/>
        <v>0</v>
      </c>
      <c r="K427" s="29">
        <f t="shared" si="154"/>
        <v>44538</v>
      </c>
      <c r="L427" s="2">
        <f t="shared" si="155"/>
        <v>415</v>
      </c>
      <c r="M427" s="17">
        <f t="shared" si="156"/>
        <v>415</v>
      </c>
      <c r="N427" s="12">
        <f t="shared" si="145"/>
        <v>1</v>
      </c>
      <c r="O427" s="12">
        <f t="shared" ca="1" si="146"/>
        <v>1.21765737</v>
      </c>
      <c r="P427" s="17">
        <f t="shared" si="157"/>
        <v>0</v>
      </c>
      <c r="Q427" s="14">
        <f t="shared" ca="1" si="147"/>
        <v>217.65736999999999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46021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45141</v>
      </c>
      <c r="B428" s="116">
        <f t="shared" ca="1" si="160"/>
        <v>1218.2757899999999</v>
      </c>
      <c r="C428" s="14">
        <f t="shared" si="151"/>
        <v>1000</v>
      </c>
      <c r="D428" s="95">
        <f t="shared" si="152"/>
        <v>45140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1.2182757930130399</v>
      </c>
      <c r="H428" s="14">
        <f t="shared" si="162"/>
        <v>1</v>
      </c>
      <c r="I428" s="14">
        <f t="shared" ca="1" si="163"/>
        <v>1.2182757900000001</v>
      </c>
      <c r="J428" s="13">
        <f t="shared" si="153"/>
        <v>0</v>
      </c>
      <c r="K428" s="29">
        <f t="shared" si="154"/>
        <v>44538</v>
      </c>
      <c r="L428" s="2">
        <f t="shared" si="155"/>
        <v>416</v>
      </c>
      <c r="M428" s="17">
        <f t="shared" si="156"/>
        <v>416</v>
      </c>
      <c r="N428" s="12">
        <f t="shared" si="145"/>
        <v>1</v>
      </c>
      <c r="O428" s="12">
        <f t="shared" ca="1" si="146"/>
        <v>1.2182757900000001</v>
      </c>
      <c r="P428" s="17">
        <f t="shared" si="157"/>
        <v>0</v>
      </c>
      <c r="Q428" s="14">
        <f t="shared" ca="1" si="147"/>
        <v>218.27579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46021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45142</v>
      </c>
      <c r="B429" s="116">
        <f t="shared" ca="1" si="160"/>
        <v>1218.89453</v>
      </c>
      <c r="C429" s="14">
        <f t="shared" si="151"/>
        <v>1000</v>
      </c>
      <c r="D429" s="95">
        <f t="shared" si="152"/>
        <v>45141</v>
      </c>
      <c r="E429" s="93">
        <f ca="1">IF(D429&lt;$B$1,VLOOKUP(D429,[1]DI!$A$4:$B$15000,2,FALSE),0)</f>
        <v>0.13150000000000001</v>
      </c>
      <c r="F429" s="14">
        <f t="shared" ca="1" si="161"/>
        <v>1.0004903700000001</v>
      </c>
      <c r="G429" s="14">
        <f ca="1">(TRUNC(PRODUCT($F$12:$F428),16))</f>
        <v>1.2188945309228001</v>
      </c>
      <c r="H429" s="14">
        <f t="shared" si="162"/>
        <v>1</v>
      </c>
      <c r="I429" s="14">
        <f t="shared" ca="1" si="163"/>
        <v>1.21889453</v>
      </c>
      <c r="J429" s="13">
        <f t="shared" si="153"/>
        <v>0</v>
      </c>
      <c r="K429" s="29">
        <f t="shared" si="154"/>
        <v>44538</v>
      </c>
      <c r="L429" s="2">
        <f t="shared" si="155"/>
        <v>417</v>
      </c>
      <c r="M429" s="17">
        <f t="shared" si="156"/>
        <v>417</v>
      </c>
      <c r="N429" s="12">
        <f t="shared" si="145"/>
        <v>1</v>
      </c>
      <c r="O429" s="12">
        <f t="shared" ca="1" si="146"/>
        <v>1.21889453</v>
      </c>
      <c r="P429" s="17">
        <f t="shared" si="157"/>
        <v>0</v>
      </c>
      <c r="Q429" s="14">
        <f t="shared" ca="1" si="147"/>
        <v>218.89453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46021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45145</v>
      </c>
      <c r="B430" s="116">
        <f t="shared" ca="1" si="160"/>
        <v>1219.49224</v>
      </c>
      <c r="C430" s="14">
        <f t="shared" si="151"/>
        <v>1000</v>
      </c>
      <c r="D430" s="95">
        <f t="shared" si="152"/>
        <v>45142</v>
      </c>
      <c r="E430" s="93">
        <f ca="1">IF(D430&lt;$B$1,VLOOKUP(D430,[1]DI!$A$4:$B$15000,2,FALSE),0)</f>
        <v>0.13150000000000001</v>
      </c>
      <c r="F430" s="14">
        <f t="shared" ca="1" si="161"/>
        <v>1.0004903700000001</v>
      </c>
      <c r="G430" s="14">
        <f ca="1">(TRUNC(PRODUCT($F$12:$F429),16))</f>
        <v>1.2194922402339201</v>
      </c>
      <c r="H430" s="14">
        <f t="shared" si="162"/>
        <v>1</v>
      </c>
      <c r="I430" s="14">
        <f t="shared" ca="1" si="163"/>
        <v>1.2194922399999999</v>
      </c>
      <c r="J430" s="13">
        <f t="shared" si="153"/>
        <v>0</v>
      </c>
      <c r="K430" s="29">
        <f t="shared" si="154"/>
        <v>44538</v>
      </c>
      <c r="L430" s="2">
        <f t="shared" si="155"/>
        <v>418</v>
      </c>
      <c r="M430" s="17">
        <f t="shared" si="156"/>
        <v>418</v>
      </c>
      <c r="N430" s="12">
        <f t="shared" si="145"/>
        <v>1</v>
      </c>
      <c r="O430" s="12">
        <f t="shared" ca="1" si="146"/>
        <v>1.2194922399999999</v>
      </c>
      <c r="P430" s="17">
        <f t="shared" si="157"/>
        <v>0</v>
      </c>
      <c r="Q430" s="14">
        <f t="shared" ca="1" si="147"/>
        <v>219.49224000000001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46021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45146</v>
      </c>
      <c r="B431" s="116">
        <f t="shared" ca="1" si="160"/>
        <v>1220.09024</v>
      </c>
      <c r="C431" s="14">
        <f t="shared" si="151"/>
        <v>1000</v>
      </c>
      <c r="D431" s="95">
        <f t="shared" si="152"/>
        <v>45145</v>
      </c>
      <c r="E431" s="93">
        <f ca="1">IF(D431&lt;$B$1,VLOOKUP(D431,[1]DI!$A$4:$B$15000,2,FALSE),0)</f>
        <v>0.13150000000000001</v>
      </c>
      <c r="F431" s="14">
        <f t="shared" ca="1" si="161"/>
        <v>1.0004903700000001</v>
      </c>
      <c r="G431" s="14">
        <f ca="1">(TRUNC(PRODUCT($F$12:$F430),16))</f>
        <v>1.2200902426437701</v>
      </c>
      <c r="H431" s="14">
        <f t="shared" si="162"/>
        <v>1</v>
      </c>
      <c r="I431" s="14">
        <f t="shared" ca="1" si="163"/>
        <v>1.22009024</v>
      </c>
      <c r="J431" s="13">
        <f t="shared" si="153"/>
        <v>0</v>
      </c>
      <c r="K431" s="29">
        <f t="shared" si="154"/>
        <v>44538</v>
      </c>
      <c r="L431" s="2">
        <f t="shared" si="155"/>
        <v>419</v>
      </c>
      <c r="M431" s="17">
        <f t="shared" si="156"/>
        <v>419</v>
      </c>
      <c r="N431" s="12">
        <f t="shared" si="145"/>
        <v>1</v>
      </c>
      <c r="O431" s="12">
        <f t="shared" ca="1" si="146"/>
        <v>1.22009024</v>
      </c>
      <c r="P431" s="17">
        <f t="shared" si="157"/>
        <v>0</v>
      </c>
      <c r="Q431" s="14">
        <f t="shared" ca="1" si="147"/>
        <v>220.09023999999999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46021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45147</v>
      </c>
      <c r="B432" s="116">
        <f t="shared" ca="1" si="160"/>
        <v>1220.6885400000001</v>
      </c>
      <c r="C432" s="14">
        <f t="shared" si="151"/>
        <v>1000</v>
      </c>
      <c r="D432" s="95">
        <f t="shared" si="152"/>
        <v>45146</v>
      </c>
      <c r="E432" s="93">
        <f ca="1">IF(D432&lt;$B$1,VLOOKUP(D432,[1]DI!$A$4:$B$15000,2,FALSE),0)</f>
        <v>0.13150000000000001</v>
      </c>
      <c r="F432" s="14">
        <f t="shared" ca="1" si="161"/>
        <v>1.0004903700000001</v>
      </c>
      <c r="G432" s="14">
        <f ca="1">(TRUNC(PRODUCT($F$12:$F431),16))</f>
        <v>1.22068853829605</v>
      </c>
      <c r="H432" s="14">
        <f t="shared" si="162"/>
        <v>1</v>
      </c>
      <c r="I432" s="14">
        <f t="shared" ca="1" si="163"/>
        <v>1.22068854</v>
      </c>
      <c r="J432" s="13">
        <f t="shared" si="153"/>
        <v>0</v>
      </c>
      <c r="K432" s="29">
        <f t="shared" si="154"/>
        <v>44538</v>
      </c>
      <c r="L432" s="2">
        <f t="shared" si="155"/>
        <v>420</v>
      </c>
      <c r="M432" s="17">
        <f t="shared" si="156"/>
        <v>420</v>
      </c>
      <c r="N432" s="12">
        <f t="shared" si="145"/>
        <v>1</v>
      </c>
      <c r="O432" s="12">
        <f t="shared" ca="1" si="146"/>
        <v>1.22068854</v>
      </c>
      <c r="P432" s="17">
        <f t="shared" si="157"/>
        <v>0</v>
      </c>
      <c r="Q432" s="14">
        <f t="shared" ca="1" si="147"/>
        <v>220.68853999999999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46021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45148</v>
      </c>
      <c r="B433" s="116">
        <f t="shared" ca="1" si="160"/>
        <v>1221.2871299999999</v>
      </c>
      <c r="C433" s="14">
        <f t="shared" si="151"/>
        <v>1000</v>
      </c>
      <c r="D433" s="95">
        <f t="shared" si="152"/>
        <v>45147</v>
      </c>
      <c r="E433" s="93">
        <f ca="1">IF(D433&lt;$B$1,VLOOKUP(D433,[1]DI!$A$4:$B$15000,2,FALSE),0)</f>
        <v>0.13150000000000001</v>
      </c>
      <c r="F433" s="14">
        <f t="shared" ca="1" si="161"/>
        <v>1.0004903700000001</v>
      </c>
      <c r="G433" s="14">
        <f ca="1">(TRUNC(PRODUCT($F$12:$F432),16))</f>
        <v>1.22128712733458</v>
      </c>
      <c r="H433" s="14">
        <f t="shared" si="162"/>
        <v>1</v>
      </c>
      <c r="I433" s="14">
        <f t="shared" ca="1" si="163"/>
        <v>1.2212871300000001</v>
      </c>
      <c r="J433" s="13">
        <f t="shared" si="153"/>
        <v>0</v>
      </c>
      <c r="K433" s="29">
        <f t="shared" si="154"/>
        <v>44538</v>
      </c>
      <c r="L433" s="2">
        <f t="shared" si="155"/>
        <v>421</v>
      </c>
      <c r="M433" s="17">
        <f t="shared" si="156"/>
        <v>421</v>
      </c>
      <c r="N433" s="12">
        <f t="shared" si="145"/>
        <v>1</v>
      </c>
      <c r="O433" s="12">
        <f t="shared" ca="1" si="146"/>
        <v>1.2212871300000001</v>
      </c>
      <c r="P433" s="17">
        <f t="shared" si="157"/>
        <v>0</v>
      </c>
      <c r="Q433" s="14">
        <f t="shared" ca="1" si="147"/>
        <v>221.28712999999999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46021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45149</v>
      </c>
      <c r="B434" s="116">
        <f t="shared" ca="1" si="160"/>
        <v>1221.8860099999999</v>
      </c>
      <c r="C434" s="14">
        <f t="shared" si="151"/>
        <v>1000</v>
      </c>
      <c r="D434" s="95">
        <f t="shared" si="152"/>
        <v>45148</v>
      </c>
      <c r="E434" s="93">
        <f ca="1">IF(D434&lt;$B$1,VLOOKUP(D434,[1]DI!$A$4:$B$15000,2,FALSE),0)</f>
        <v>0.13150000000000001</v>
      </c>
      <c r="F434" s="14">
        <f t="shared" ca="1" si="161"/>
        <v>1.0004903700000001</v>
      </c>
      <c r="G434" s="14">
        <f ca="1">(TRUNC(PRODUCT($F$12:$F433),16))</f>
        <v>1.2218860099032101</v>
      </c>
      <c r="H434" s="14">
        <f t="shared" si="162"/>
        <v>1</v>
      </c>
      <c r="I434" s="14">
        <f t="shared" ca="1" si="163"/>
        <v>1.22188601</v>
      </c>
      <c r="J434" s="13">
        <f t="shared" si="153"/>
        <v>0</v>
      </c>
      <c r="K434" s="29">
        <f t="shared" si="154"/>
        <v>44538</v>
      </c>
      <c r="L434" s="2">
        <f t="shared" si="155"/>
        <v>422</v>
      </c>
      <c r="M434" s="17">
        <f t="shared" si="156"/>
        <v>422</v>
      </c>
      <c r="N434" s="12">
        <f t="shared" si="145"/>
        <v>1</v>
      </c>
      <c r="O434" s="12">
        <f t="shared" ca="1" si="146"/>
        <v>1.22188601</v>
      </c>
      <c r="P434" s="17">
        <f t="shared" si="157"/>
        <v>0</v>
      </c>
      <c r="Q434" s="14">
        <f t="shared" ca="1" si="147"/>
        <v>221.88601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46021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45152</v>
      </c>
      <c r="B435" s="116">
        <f t="shared" ca="1" si="160"/>
        <v>1222.4851899999999</v>
      </c>
      <c r="C435" s="14">
        <f t="shared" si="151"/>
        <v>1000</v>
      </c>
      <c r="D435" s="95">
        <f t="shared" si="152"/>
        <v>45149</v>
      </c>
      <c r="E435" s="93">
        <f ca="1">IF(D435&lt;$B$1,VLOOKUP(D435,[1]DI!$A$4:$B$15000,2,FALSE),0)</f>
        <v>0.13150000000000001</v>
      </c>
      <c r="F435" s="14">
        <f t="shared" ca="1" si="161"/>
        <v>1.0004903700000001</v>
      </c>
      <c r="G435" s="14">
        <f ca="1">(TRUNC(PRODUCT($F$12:$F434),16))</f>
        <v>1.2224851861458801</v>
      </c>
      <c r="H435" s="14">
        <f t="shared" si="162"/>
        <v>1</v>
      </c>
      <c r="I435" s="14">
        <f t="shared" ca="1" si="163"/>
        <v>1.22248519</v>
      </c>
      <c r="J435" s="13">
        <f t="shared" si="153"/>
        <v>0</v>
      </c>
      <c r="K435" s="29">
        <f t="shared" si="154"/>
        <v>44538</v>
      </c>
      <c r="L435" s="2">
        <f t="shared" si="155"/>
        <v>423</v>
      </c>
      <c r="M435" s="17">
        <f t="shared" si="156"/>
        <v>423</v>
      </c>
      <c r="N435" s="12">
        <f t="shared" si="145"/>
        <v>1</v>
      </c>
      <c r="O435" s="12">
        <f t="shared" ca="1" si="146"/>
        <v>1.22248519</v>
      </c>
      <c r="P435" s="17">
        <f t="shared" si="157"/>
        <v>0</v>
      </c>
      <c r="Q435" s="14">
        <f t="shared" ca="1" si="147"/>
        <v>222.48518999999999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46021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45153</v>
      </c>
      <c r="B436" s="116">
        <f t="shared" ca="1" si="160"/>
        <v>1223.08466</v>
      </c>
      <c r="C436" s="14">
        <f t="shared" si="151"/>
        <v>1000</v>
      </c>
      <c r="D436" s="95">
        <f t="shared" si="152"/>
        <v>45152</v>
      </c>
      <c r="E436" s="93">
        <f ca="1">IF(D436&lt;$B$1,VLOOKUP(D436,[1]DI!$A$4:$B$15000,2,FALSE),0)</f>
        <v>0.13150000000000001</v>
      </c>
      <c r="F436" s="14">
        <f t="shared" ca="1" si="161"/>
        <v>1.0004903700000001</v>
      </c>
      <c r="G436" s="14">
        <f ca="1">(TRUNC(PRODUCT($F$12:$F435),16))</f>
        <v>1.22308465620661</v>
      </c>
      <c r="H436" s="14">
        <f t="shared" si="162"/>
        <v>1</v>
      </c>
      <c r="I436" s="14">
        <f t="shared" ca="1" si="163"/>
        <v>1.22308466</v>
      </c>
      <c r="J436" s="13">
        <f t="shared" si="153"/>
        <v>0</v>
      </c>
      <c r="K436" s="29">
        <f t="shared" si="154"/>
        <v>44538</v>
      </c>
      <c r="L436" s="2">
        <f t="shared" si="155"/>
        <v>424</v>
      </c>
      <c r="M436" s="17">
        <f t="shared" si="156"/>
        <v>424</v>
      </c>
      <c r="N436" s="12">
        <f t="shared" si="145"/>
        <v>1</v>
      </c>
      <c r="O436" s="12">
        <f t="shared" ca="1" si="146"/>
        <v>1.22308466</v>
      </c>
      <c r="P436" s="17">
        <f t="shared" si="157"/>
        <v>0</v>
      </c>
      <c r="Q436" s="14">
        <f t="shared" ca="1" si="147"/>
        <v>223.08466000000001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46021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45154</v>
      </c>
      <c r="B437" s="116">
        <f t="shared" ca="1" si="160"/>
        <v>1223.68442</v>
      </c>
      <c r="C437" s="14">
        <f t="shared" si="151"/>
        <v>1000</v>
      </c>
      <c r="D437" s="95">
        <f t="shared" si="152"/>
        <v>45153</v>
      </c>
      <c r="E437" s="93">
        <f ca="1">IF(D437&lt;$B$1,VLOOKUP(D437,[1]DI!$A$4:$B$15000,2,FALSE),0)</f>
        <v>0.13150000000000001</v>
      </c>
      <c r="F437" s="14">
        <f t="shared" ca="1" si="161"/>
        <v>1.0004903700000001</v>
      </c>
      <c r="G437" s="14">
        <f ca="1">(TRUNC(PRODUCT($F$12:$F436),16))</f>
        <v>1.2236844202294801</v>
      </c>
      <c r="H437" s="14">
        <f t="shared" si="162"/>
        <v>1</v>
      </c>
      <c r="I437" s="14">
        <f t="shared" ca="1" si="163"/>
        <v>1.2236844200000001</v>
      </c>
      <c r="J437" s="13">
        <f t="shared" si="153"/>
        <v>0</v>
      </c>
      <c r="K437" s="29">
        <f t="shared" si="154"/>
        <v>44538</v>
      </c>
      <c r="L437" s="2">
        <f t="shared" si="155"/>
        <v>425</v>
      </c>
      <c r="M437" s="17">
        <f t="shared" si="156"/>
        <v>425</v>
      </c>
      <c r="N437" s="12">
        <f t="shared" si="145"/>
        <v>1</v>
      </c>
      <c r="O437" s="12">
        <f t="shared" ca="1" si="146"/>
        <v>1.2236844200000001</v>
      </c>
      <c r="P437" s="17">
        <f t="shared" si="157"/>
        <v>0</v>
      </c>
      <c r="Q437" s="14">
        <f t="shared" ca="1" si="147"/>
        <v>223.68441999999999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46021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45155</v>
      </c>
      <c r="B438" s="116">
        <f t="shared" ca="1" si="160"/>
        <v>1224.28448</v>
      </c>
      <c r="C438" s="14">
        <f t="shared" si="151"/>
        <v>1000</v>
      </c>
      <c r="D438" s="95">
        <f t="shared" si="152"/>
        <v>45154</v>
      </c>
      <c r="E438" s="93">
        <f ca="1">IF(D438&lt;$B$1,VLOOKUP(D438,[1]DI!$A$4:$B$15000,2,FALSE),0)</f>
        <v>0.13150000000000001</v>
      </c>
      <c r="F438" s="14">
        <f t="shared" ca="1" si="161"/>
        <v>1.0004903700000001</v>
      </c>
      <c r="G438" s="14">
        <f ca="1">(TRUNC(PRODUCT($F$12:$F437),16))</f>
        <v>1.22428447835863</v>
      </c>
      <c r="H438" s="14">
        <f t="shared" si="162"/>
        <v>1</v>
      </c>
      <c r="I438" s="14">
        <f t="shared" ca="1" si="163"/>
        <v>1.2242844799999999</v>
      </c>
      <c r="J438" s="13">
        <f t="shared" si="153"/>
        <v>0</v>
      </c>
      <c r="K438" s="29">
        <f t="shared" si="154"/>
        <v>44538</v>
      </c>
      <c r="L438" s="2">
        <f t="shared" si="155"/>
        <v>426</v>
      </c>
      <c r="M438" s="17">
        <f t="shared" si="156"/>
        <v>426</v>
      </c>
      <c r="N438" s="12">
        <f t="shared" si="145"/>
        <v>1</v>
      </c>
      <c r="O438" s="12">
        <f t="shared" ca="1" si="146"/>
        <v>1.2242844799999999</v>
      </c>
      <c r="P438" s="17">
        <f t="shared" si="157"/>
        <v>0</v>
      </c>
      <c r="Q438" s="14">
        <f t="shared" ca="1" si="147"/>
        <v>224.28448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46021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45156</v>
      </c>
      <c r="B439" s="116">
        <f t="shared" ca="1" si="160"/>
        <v>1224.88483</v>
      </c>
      <c r="C439" s="14">
        <f t="shared" si="151"/>
        <v>1000</v>
      </c>
      <c r="D439" s="95">
        <f t="shared" si="152"/>
        <v>45155</v>
      </c>
      <c r="E439" s="93">
        <f ca="1">IF(D439&lt;$B$1,VLOOKUP(D439,[1]DI!$A$4:$B$15000,2,FALSE),0)</f>
        <v>0.13150000000000001</v>
      </c>
      <c r="F439" s="14">
        <f t="shared" ca="1" si="161"/>
        <v>1.0004903700000001</v>
      </c>
      <c r="G439" s="14">
        <f ca="1">(TRUNC(PRODUCT($F$12:$F438),16))</f>
        <v>1.22488483073828</v>
      </c>
      <c r="H439" s="14">
        <f t="shared" si="162"/>
        <v>1</v>
      </c>
      <c r="I439" s="14">
        <f t="shared" ca="1" si="163"/>
        <v>1.2248848299999999</v>
      </c>
      <c r="J439" s="13">
        <f t="shared" si="153"/>
        <v>0</v>
      </c>
      <c r="K439" s="29">
        <f t="shared" si="154"/>
        <v>44538</v>
      </c>
      <c r="L439" s="2">
        <f t="shared" si="155"/>
        <v>427</v>
      </c>
      <c r="M439" s="17">
        <f t="shared" si="156"/>
        <v>427</v>
      </c>
      <c r="N439" s="12">
        <f t="shared" si="145"/>
        <v>1</v>
      </c>
      <c r="O439" s="12">
        <f t="shared" ca="1" si="146"/>
        <v>1.2248848299999999</v>
      </c>
      <c r="P439" s="17">
        <f t="shared" si="157"/>
        <v>0</v>
      </c>
      <c r="Q439" s="14">
        <f t="shared" ca="1" si="147"/>
        <v>224.88482999999999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46021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45159</v>
      </c>
      <c r="B440" s="116">
        <f t="shared" ca="1" si="160"/>
        <v>1225.4854800000001</v>
      </c>
      <c r="C440" s="14">
        <f t="shared" si="151"/>
        <v>1000</v>
      </c>
      <c r="D440" s="95">
        <f t="shared" si="152"/>
        <v>45156</v>
      </c>
      <c r="E440" s="93">
        <f ca="1">IF(D440&lt;$B$1,VLOOKUP(D440,[1]DI!$A$4:$B$15000,2,FALSE),0)</f>
        <v>0.13150000000000001</v>
      </c>
      <c r="F440" s="14">
        <f t="shared" ca="1" si="161"/>
        <v>1.0004903700000001</v>
      </c>
      <c r="G440" s="14">
        <f ca="1">(TRUNC(PRODUCT($F$12:$F439),16))</f>
        <v>1.22548547751273</v>
      </c>
      <c r="H440" s="14">
        <f t="shared" si="162"/>
        <v>1</v>
      </c>
      <c r="I440" s="14">
        <f t="shared" ca="1" si="163"/>
        <v>1.2254854799999999</v>
      </c>
      <c r="J440" s="13">
        <f t="shared" si="153"/>
        <v>0</v>
      </c>
      <c r="K440" s="29">
        <f t="shared" si="154"/>
        <v>44538</v>
      </c>
      <c r="L440" s="2">
        <f t="shared" si="155"/>
        <v>428</v>
      </c>
      <c r="M440" s="17">
        <f t="shared" si="156"/>
        <v>428</v>
      </c>
      <c r="N440" s="12">
        <f t="shared" si="145"/>
        <v>1</v>
      </c>
      <c r="O440" s="12">
        <f t="shared" ca="1" si="146"/>
        <v>1.2254854799999999</v>
      </c>
      <c r="P440" s="17">
        <f t="shared" si="157"/>
        <v>0</v>
      </c>
      <c r="Q440" s="14">
        <f t="shared" ca="1" si="147"/>
        <v>225.48548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46021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45160</v>
      </c>
      <c r="B441" s="116">
        <f t="shared" ca="1" si="160"/>
        <v>1226.0864200000001</v>
      </c>
      <c r="C441" s="14">
        <f t="shared" si="151"/>
        <v>1000</v>
      </c>
      <c r="D441" s="95">
        <f t="shared" si="152"/>
        <v>45159</v>
      </c>
      <c r="E441" s="93">
        <f ca="1">IF(D441&lt;$B$1,VLOOKUP(D441,[1]DI!$A$4:$B$15000,2,FALSE),0)</f>
        <v>0.13150000000000001</v>
      </c>
      <c r="F441" s="14">
        <f t="shared" ca="1" si="161"/>
        <v>1.0004903700000001</v>
      </c>
      <c r="G441" s="14">
        <f ca="1">(TRUNC(PRODUCT($F$12:$F440),16))</f>
        <v>1.2260864188263401</v>
      </c>
      <c r="H441" s="14">
        <f t="shared" si="162"/>
        <v>1</v>
      </c>
      <c r="I441" s="14">
        <f t="shared" ca="1" si="163"/>
        <v>1.2260864199999999</v>
      </c>
      <c r="J441" s="13">
        <f t="shared" si="153"/>
        <v>0</v>
      </c>
      <c r="K441" s="29">
        <f t="shared" si="154"/>
        <v>44538</v>
      </c>
      <c r="L441" s="2">
        <f t="shared" si="155"/>
        <v>429</v>
      </c>
      <c r="M441" s="17">
        <f t="shared" si="156"/>
        <v>429</v>
      </c>
      <c r="N441" s="12">
        <f t="shared" si="145"/>
        <v>1</v>
      </c>
      <c r="O441" s="12">
        <f t="shared" ca="1" si="146"/>
        <v>1.2260864199999999</v>
      </c>
      <c r="P441" s="17">
        <f t="shared" si="157"/>
        <v>0</v>
      </c>
      <c r="Q441" s="14">
        <f t="shared" ca="1" si="147"/>
        <v>226.08642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46021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45161</v>
      </c>
      <c r="B442" s="116">
        <f t="shared" ca="1" si="160"/>
        <v>1226.6876500000001</v>
      </c>
      <c r="C442" s="14">
        <f t="shared" si="151"/>
        <v>1000</v>
      </c>
      <c r="D442" s="95">
        <f t="shared" si="152"/>
        <v>45160</v>
      </c>
      <c r="E442" s="93">
        <f ca="1">IF(D442&lt;$B$1,VLOOKUP(D442,[1]DI!$A$4:$B$15000,2,FALSE),0)</f>
        <v>0.13150000000000001</v>
      </c>
      <c r="F442" s="14">
        <f t="shared" ca="1" si="161"/>
        <v>1.0004903700000001</v>
      </c>
      <c r="G442" s="14">
        <f ca="1">(TRUNC(PRODUCT($F$12:$F441),16))</f>
        <v>1.2266876548235399</v>
      </c>
      <c r="H442" s="14">
        <f t="shared" si="162"/>
        <v>1</v>
      </c>
      <c r="I442" s="14">
        <f t="shared" ca="1" si="163"/>
        <v>1.2266876499999999</v>
      </c>
      <c r="J442" s="13">
        <f t="shared" si="153"/>
        <v>0</v>
      </c>
      <c r="K442" s="29">
        <f t="shared" si="154"/>
        <v>44538</v>
      </c>
      <c r="L442" s="2">
        <f t="shared" si="155"/>
        <v>430</v>
      </c>
      <c r="M442" s="17">
        <f t="shared" si="156"/>
        <v>430</v>
      </c>
      <c r="N442" s="12">
        <f t="shared" si="145"/>
        <v>1</v>
      </c>
      <c r="O442" s="12">
        <f t="shared" ca="1" si="146"/>
        <v>1.2266876499999999</v>
      </c>
      <c r="P442" s="17">
        <f t="shared" si="157"/>
        <v>0</v>
      </c>
      <c r="Q442" s="14">
        <f t="shared" ca="1" si="147"/>
        <v>226.68764999999999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46021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45162</v>
      </c>
      <c r="B443" s="116">
        <f t="shared" ca="1" si="160"/>
        <v>1227.28919</v>
      </c>
      <c r="C443" s="14">
        <f t="shared" si="151"/>
        <v>1000</v>
      </c>
      <c r="D443" s="95">
        <f t="shared" si="152"/>
        <v>45161</v>
      </c>
      <c r="E443" s="93">
        <f ca="1">IF(D443&lt;$B$1,VLOOKUP(D443,[1]DI!$A$4:$B$15000,2,FALSE),0)</f>
        <v>0.13150000000000001</v>
      </c>
      <c r="F443" s="14">
        <f t="shared" ca="1" si="161"/>
        <v>1.0004903700000001</v>
      </c>
      <c r="G443" s="14">
        <f ca="1">(TRUNC(PRODUCT($F$12:$F442),16))</f>
        <v>1.2272891856488299</v>
      </c>
      <c r="H443" s="14">
        <f t="shared" si="162"/>
        <v>1</v>
      </c>
      <c r="I443" s="14">
        <f t="shared" ca="1" si="163"/>
        <v>1.22728919</v>
      </c>
      <c r="J443" s="13">
        <f t="shared" si="153"/>
        <v>0</v>
      </c>
      <c r="K443" s="29">
        <f t="shared" si="154"/>
        <v>44538</v>
      </c>
      <c r="L443" s="2">
        <f t="shared" si="155"/>
        <v>431</v>
      </c>
      <c r="M443" s="17">
        <f t="shared" si="156"/>
        <v>431</v>
      </c>
      <c r="N443" s="12">
        <f t="shared" si="145"/>
        <v>1</v>
      </c>
      <c r="O443" s="12">
        <f t="shared" ca="1" si="146"/>
        <v>1.22728919</v>
      </c>
      <c r="P443" s="17">
        <f t="shared" si="157"/>
        <v>0</v>
      </c>
      <c r="Q443" s="14">
        <f t="shared" ca="1" si="147"/>
        <v>227.28918999999999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46021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45163</v>
      </c>
      <c r="B444" s="116">
        <f t="shared" ca="1" si="160"/>
        <v>1227.8910100000001</v>
      </c>
      <c r="C444" s="14">
        <f t="shared" si="151"/>
        <v>1000</v>
      </c>
      <c r="D444" s="95">
        <f t="shared" si="152"/>
        <v>45162</v>
      </c>
      <c r="E444" s="93">
        <f ca="1">IF(D444&lt;$B$1,VLOOKUP(D444,[1]DI!$A$4:$B$15000,2,FALSE),0)</f>
        <v>0.13150000000000001</v>
      </c>
      <c r="F444" s="14">
        <f t="shared" ca="1" si="161"/>
        <v>1.0004903700000001</v>
      </c>
      <c r="G444" s="14">
        <f ca="1">(TRUNC(PRODUCT($F$12:$F443),16))</f>
        <v>1.2278910114468</v>
      </c>
      <c r="H444" s="14">
        <f t="shared" si="162"/>
        <v>1</v>
      </c>
      <c r="I444" s="14">
        <f t="shared" ca="1" si="163"/>
        <v>1.22789101</v>
      </c>
      <c r="J444" s="13">
        <f t="shared" si="153"/>
        <v>0</v>
      </c>
      <c r="K444" s="29">
        <f t="shared" si="154"/>
        <v>44538</v>
      </c>
      <c r="L444" s="2">
        <f t="shared" si="155"/>
        <v>432</v>
      </c>
      <c r="M444" s="17">
        <f t="shared" si="156"/>
        <v>432</v>
      </c>
      <c r="N444" s="12">
        <f t="shared" si="145"/>
        <v>1</v>
      </c>
      <c r="O444" s="12">
        <f t="shared" ca="1" si="146"/>
        <v>1.22789101</v>
      </c>
      <c r="P444" s="17">
        <f t="shared" si="157"/>
        <v>0</v>
      </c>
      <c r="Q444" s="14">
        <f t="shared" ca="1" si="147"/>
        <v>227.89100999999999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46021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45166</v>
      </c>
      <c r="B445" s="116">
        <f t="shared" ca="1" si="160"/>
        <v>1228.4931300000001</v>
      </c>
      <c r="C445" s="14">
        <f t="shared" si="151"/>
        <v>1000</v>
      </c>
      <c r="D445" s="95">
        <f t="shared" si="152"/>
        <v>45163</v>
      </c>
      <c r="E445" s="93">
        <f ca="1">IF(D445&lt;$B$1,VLOOKUP(D445,[1]DI!$A$4:$B$15000,2,FALSE),0)</f>
        <v>0.13150000000000001</v>
      </c>
      <c r="F445" s="14">
        <f t="shared" ca="1" si="161"/>
        <v>1.0004903700000001</v>
      </c>
      <c r="G445" s="14">
        <f ca="1">(TRUNC(PRODUCT($F$12:$F444),16))</f>
        <v>1.22849313236208</v>
      </c>
      <c r="H445" s="14">
        <f t="shared" si="162"/>
        <v>1</v>
      </c>
      <c r="I445" s="14">
        <f t="shared" ca="1" si="163"/>
        <v>1.2284931299999999</v>
      </c>
      <c r="J445" s="13">
        <f t="shared" si="153"/>
        <v>0</v>
      </c>
      <c r="K445" s="29">
        <f t="shared" si="154"/>
        <v>44538</v>
      </c>
      <c r="L445" s="2">
        <f t="shared" si="155"/>
        <v>433</v>
      </c>
      <c r="M445" s="17">
        <f t="shared" si="156"/>
        <v>433</v>
      </c>
      <c r="N445" s="12">
        <f t="shared" si="145"/>
        <v>1</v>
      </c>
      <c r="O445" s="12">
        <f t="shared" ca="1" si="146"/>
        <v>1.2284931299999999</v>
      </c>
      <c r="P445" s="17">
        <f t="shared" si="157"/>
        <v>0</v>
      </c>
      <c r="Q445" s="14">
        <f t="shared" ca="1" si="147"/>
        <v>228.49313000000001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46021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45167</v>
      </c>
      <c r="B446" s="116">
        <f t="shared" ca="1" si="160"/>
        <v>1229.09555</v>
      </c>
      <c r="C446" s="14">
        <f t="shared" si="151"/>
        <v>1000</v>
      </c>
      <c r="D446" s="95">
        <f t="shared" si="152"/>
        <v>45166</v>
      </c>
      <c r="E446" s="93">
        <f ca="1">IF(D446&lt;$B$1,VLOOKUP(D446,[1]DI!$A$4:$B$15000,2,FALSE),0)</f>
        <v>0.13150000000000001</v>
      </c>
      <c r="F446" s="14">
        <f t="shared" ca="1" si="161"/>
        <v>1.0004903700000001</v>
      </c>
      <c r="G446" s="14">
        <f ca="1">(TRUNC(PRODUCT($F$12:$F445),16))</f>
        <v>1.2290955485394</v>
      </c>
      <c r="H446" s="14">
        <f t="shared" si="162"/>
        <v>1</v>
      </c>
      <c r="I446" s="14">
        <f t="shared" ca="1" si="163"/>
        <v>1.22909555</v>
      </c>
      <c r="J446" s="13">
        <f t="shared" si="153"/>
        <v>0</v>
      </c>
      <c r="K446" s="29">
        <f t="shared" si="154"/>
        <v>44538</v>
      </c>
      <c r="L446" s="2">
        <f t="shared" si="155"/>
        <v>434</v>
      </c>
      <c r="M446" s="17">
        <f t="shared" si="156"/>
        <v>434</v>
      </c>
      <c r="N446" s="12">
        <f t="shared" si="145"/>
        <v>1</v>
      </c>
      <c r="O446" s="12">
        <f t="shared" ca="1" si="146"/>
        <v>1.22909555</v>
      </c>
      <c r="P446" s="17">
        <f t="shared" si="157"/>
        <v>0</v>
      </c>
      <c r="Q446" s="14">
        <f t="shared" ca="1" si="147"/>
        <v>229.09555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46021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45168</v>
      </c>
      <c r="B447" s="116">
        <f t="shared" ca="1" si="160"/>
        <v>1229.6982600000001</v>
      </c>
      <c r="C447" s="14">
        <f t="shared" si="151"/>
        <v>1000</v>
      </c>
      <c r="D447" s="95">
        <f t="shared" si="152"/>
        <v>45167</v>
      </c>
      <c r="E447" s="93">
        <f ca="1">IF(D447&lt;$B$1,VLOOKUP(D447,[1]DI!$A$4:$B$15000,2,FALSE),0)</f>
        <v>0.13150000000000001</v>
      </c>
      <c r="F447" s="14">
        <f t="shared" ca="1" si="161"/>
        <v>1.0004903700000001</v>
      </c>
      <c r="G447" s="14">
        <f ca="1">(TRUNC(PRODUCT($F$12:$F446),16))</f>
        <v>1.22969826012354</v>
      </c>
      <c r="H447" s="14">
        <f t="shared" si="162"/>
        <v>1</v>
      </c>
      <c r="I447" s="14">
        <f t="shared" ca="1" si="163"/>
        <v>1.2296982599999999</v>
      </c>
      <c r="J447" s="13">
        <f t="shared" si="153"/>
        <v>0</v>
      </c>
      <c r="K447" s="29">
        <f t="shared" si="154"/>
        <v>44538</v>
      </c>
      <c r="L447" s="2">
        <f t="shared" si="155"/>
        <v>435</v>
      </c>
      <c r="M447" s="17">
        <f t="shared" si="156"/>
        <v>435</v>
      </c>
      <c r="N447" s="12">
        <f t="shared" si="145"/>
        <v>1</v>
      </c>
      <c r="O447" s="12">
        <f t="shared" ca="1" si="146"/>
        <v>1.2296982599999999</v>
      </c>
      <c r="P447" s="17">
        <f t="shared" si="157"/>
        <v>0</v>
      </c>
      <c r="Q447" s="14">
        <f t="shared" ca="1" si="147"/>
        <v>229.69826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46021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45169</v>
      </c>
      <c r="B448" s="116">
        <f t="shared" ca="1" si="160"/>
        <v>1230.3012699999999</v>
      </c>
      <c r="C448" s="14">
        <f t="shared" si="151"/>
        <v>1000</v>
      </c>
      <c r="D448" s="95">
        <f t="shared" si="152"/>
        <v>45168</v>
      </c>
      <c r="E448" s="93">
        <f ca="1">IF(D448&lt;$B$1,VLOOKUP(D448,[1]DI!$A$4:$B$15000,2,FALSE),0)</f>
        <v>0.13150000000000001</v>
      </c>
      <c r="F448" s="14">
        <f t="shared" ca="1" si="161"/>
        <v>1.0004903700000001</v>
      </c>
      <c r="G448" s="14">
        <f ca="1">(TRUNC(PRODUCT($F$12:$F447),16))</f>
        <v>1.2303012672593501</v>
      </c>
      <c r="H448" s="14">
        <f t="shared" si="162"/>
        <v>1</v>
      </c>
      <c r="I448" s="14">
        <f t="shared" ca="1" si="163"/>
        <v>1.23030127</v>
      </c>
      <c r="J448" s="13">
        <f t="shared" si="153"/>
        <v>0</v>
      </c>
      <c r="K448" s="29">
        <f t="shared" si="154"/>
        <v>44538</v>
      </c>
      <c r="L448" s="2">
        <f t="shared" si="155"/>
        <v>436</v>
      </c>
      <c r="M448" s="17">
        <f t="shared" si="156"/>
        <v>436</v>
      </c>
      <c r="N448" s="12">
        <f t="shared" si="145"/>
        <v>1</v>
      </c>
      <c r="O448" s="12">
        <f t="shared" ca="1" si="146"/>
        <v>1.23030127</v>
      </c>
      <c r="P448" s="17">
        <f t="shared" si="157"/>
        <v>0</v>
      </c>
      <c r="Q448" s="14">
        <f t="shared" ca="1" si="147"/>
        <v>230.30126999999999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46021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45170</v>
      </c>
      <c r="B449" s="116">
        <f t="shared" ca="1" si="160"/>
        <v>1230.9045699999999</v>
      </c>
      <c r="C449" s="14">
        <f t="shared" si="151"/>
        <v>1000</v>
      </c>
      <c r="D449" s="95">
        <f t="shared" si="152"/>
        <v>45169</v>
      </c>
      <c r="E449" s="93">
        <f ca="1">IF(D449&lt;$B$1,VLOOKUP(D449,[1]DI!$A$4:$B$15000,2,FALSE),0)</f>
        <v>0.13150000000000001</v>
      </c>
      <c r="F449" s="14">
        <f t="shared" ca="1" si="161"/>
        <v>1.0004903700000001</v>
      </c>
      <c r="G449" s="14">
        <f ca="1">(TRUNC(PRODUCT($F$12:$F448),16))</f>
        <v>1.23090457009178</v>
      </c>
      <c r="H449" s="14">
        <f t="shared" si="162"/>
        <v>1</v>
      </c>
      <c r="I449" s="14">
        <f t="shared" ca="1" si="163"/>
        <v>1.2309045700000001</v>
      </c>
      <c r="J449" s="13">
        <f t="shared" si="153"/>
        <v>0</v>
      </c>
      <c r="K449" s="29">
        <f t="shared" si="154"/>
        <v>44538</v>
      </c>
      <c r="L449" s="2">
        <f t="shared" si="155"/>
        <v>437</v>
      </c>
      <c r="M449" s="17">
        <f t="shared" si="156"/>
        <v>437</v>
      </c>
      <c r="N449" s="12">
        <f t="shared" si="145"/>
        <v>1</v>
      </c>
      <c r="O449" s="12">
        <f t="shared" ca="1" si="146"/>
        <v>1.2309045700000001</v>
      </c>
      <c r="P449" s="17">
        <f t="shared" si="157"/>
        <v>0</v>
      </c>
      <c r="Q449" s="14">
        <f t="shared" ca="1" si="147"/>
        <v>230.90457000000001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46021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45173</v>
      </c>
      <c r="B450" s="116">
        <f t="shared" ca="1" si="160"/>
        <v>1231.5081700000001</v>
      </c>
      <c r="C450" s="14">
        <f t="shared" si="151"/>
        <v>1000</v>
      </c>
      <c r="D450" s="95">
        <f t="shared" si="152"/>
        <v>45170</v>
      </c>
      <c r="E450" s="93">
        <f ca="1">IF(D450&lt;$B$1,VLOOKUP(D450,[1]DI!$A$4:$B$15000,2,FALSE),0)</f>
        <v>0.13150000000000001</v>
      </c>
      <c r="F450" s="14">
        <f t="shared" ca="1" si="161"/>
        <v>1.0004903700000001</v>
      </c>
      <c r="G450" s="14">
        <f ca="1">(TRUNC(PRODUCT($F$12:$F449),16))</f>
        <v>1.23150816876582</v>
      </c>
      <c r="H450" s="14">
        <f t="shared" si="162"/>
        <v>1</v>
      </c>
      <c r="I450" s="14">
        <f t="shared" ca="1" si="163"/>
        <v>1.2315081699999999</v>
      </c>
      <c r="J450" s="13">
        <f t="shared" si="153"/>
        <v>0</v>
      </c>
      <c r="K450" s="29">
        <f t="shared" si="154"/>
        <v>44538</v>
      </c>
      <c r="L450" s="2">
        <f t="shared" si="155"/>
        <v>438</v>
      </c>
      <c r="M450" s="17">
        <f t="shared" si="156"/>
        <v>438</v>
      </c>
      <c r="N450" s="12">
        <f t="shared" si="145"/>
        <v>1</v>
      </c>
      <c r="O450" s="12">
        <f t="shared" ca="1" si="146"/>
        <v>1.2315081699999999</v>
      </c>
      <c r="P450" s="17">
        <f t="shared" si="157"/>
        <v>0</v>
      </c>
      <c r="Q450" s="14">
        <f t="shared" ca="1" si="147"/>
        <v>231.50817000000001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46021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45174</v>
      </c>
      <c r="B451" s="116">
        <f t="shared" ca="1" si="160"/>
        <v>1232.1120599999999</v>
      </c>
      <c r="C451" s="14">
        <f t="shared" si="151"/>
        <v>1000</v>
      </c>
      <c r="D451" s="95">
        <f t="shared" si="152"/>
        <v>45173</v>
      </c>
      <c r="E451" s="93">
        <f ca="1">IF(D451&lt;$B$1,VLOOKUP(D451,[1]DI!$A$4:$B$15000,2,FALSE),0)</f>
        <v>0.13150000000000001</v>
      </c>
      <c r="F451" s="14">
        <f t="shared" ca="1" si="161"/>
        <v>1.0004903700000001</v>
      </c>
      <c r="G451" s="14">
        <f ca="1">(TRUNC(PRODUCT($F$12:$F450),16))</f>
        <v>1.2321120634265299</v>
      </c>
      <c r="H451" s="14">
        <f t="shared" si="162"/>
        <v>1</v>
      </c>
      <c r="I451" s="14">
        <f t="shared" ca="1" si="163"/>
        <v>1.23211206</v>
      </c>
      <c r="J451" s="13">
        <f t="shared" si="153"/>
        <v>0</v>
      </c>
      <c r="K451" s="29">
        <f t="shared" si="154"/>
        <v>44538</v>
      </c>
      <c r="L451" s="2">
        <f t="shared" si="155"/>
        <v>439</v>
      </c>
      <c r="M451" s="17">
        <f t="shared" si="156"/>
        <v>439</v>
      </c>
      <c r="N451" s="12">
        <f t="shared" si="145"/>
        <v>1</v>
      </c>
      <c r="O451" s="12">
        <f t="shared" ca="1" si="146"/>
        <v>1.23211206</v>
      </c>
      <c r="P451" s="17">
        <f t="shared" si="157"/>
        <v>0</v>
      </c>
      <c r="Q451" s="14">
        <f t="shared" ca="1" si="147"/>
        <v>232.11206000000001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46021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45175</v>
      </c>
      <c r="B452" s="116">
        <f t="shared" ca="1" si="160"/>
        <v>1232.7162499999999</v>
      </c>
      <c r="C452" s="14">
        <f t="shared" si="151"/>
        <v>1000</v>
      </c>
      <c r="D452" s="95">
        <f t="shared" si="152"/>
        <v>45174</v>
      </c>
      <c r="E452" s="93">
        <f ca="1">IF(D452&lt;$B$1,VLOOKUP(D452,[1]DI!$A$4:$B$15000,2,FALSE),0)</f>
        <v>0.13150000000000001</v>
      </c>
      <c r="F452" s="14">
        <f t="shared" ca="1" si="161"/>
        <v>1.0004903700000001</v>
      </c>
      <c r="G452" s="14">
        <f ca="1">(TRUNC(PRODUCT($F$12:$F451),16))</f>
        <v>1.2327162542190799</v>
      </c>
      <c r="H452" s="14">
        <f t="shared" si="162"/>
        <v>1</v>
      </c>
      <c r="I452" s="14">
        <f t="shared" ca="1" si="163"/>
        <v>1.23271625</v>
      </c>
      <c r="J452" s="13">
        <f t="shared" si="153"/>
        <v>0</v>
      </c>
      <c r="K452" s="29">
        <f t="shared" si="154"/>
        <v>44538</v>
      </c>
      <c r="L452" s="2">
        <f t="shared" si="155"/>
        <v>440</v>
      </c>
      <c r="M452" s="17">
        <f t="shared" si="156"/>
        <v>440</v>
      </c>
      <c r="N452" s="12">
        <f t="shared" si="145"/>
        <v>1</v>
      </c>
      <c r="O452" s="12">
        <f t="shared" ca="1" si="146"/>
        <v>1.23271625</v>
      </c>
      <c r="P452" s="17">
        <f t="shared" si="157"/>
        <v>0</v>
      </c>
      <c r="Q452" s="14">
        <f t="shared" ca="1" si="147"/>
        <v>232.71625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46021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45177</v>
      </c>
      <c r="B453" s="116">
        <f t="shared" ca="1" si="160"/>
        <v>1233.3207400000001</v>
      </c>
      <c r="C453" s="14">
        <f t="shared" si="151"/>
        <v>1000</v>
      </c>
      <c r="D453" s="95">
        <f t="shared" si="152"/>
        <v>45175</v>
      </c>
      <c r="E453" s="93">
        <f ca="1">IF(D453&lt;$B$1,VLOOKUP(D453,[1]DI!$A$4:$B$15000,2,FALSE),0)</f>
        <v>0.13150000000000001</v>
      </c>
      <c r="F453" s="14">
        <f t="shared" ca="1" si="161"/>
        <v>1.0004903700000001</v>
      </c>
      <c r="G453" s="14">
        <f ca="1">(TRUNC(PRODUCT($F$12:$F452),16))</f>
        <v>1.23332074128866</v>
      </c>
      <c r="H453" s="14">
        <f t="shared" si="162"/>
        <v>1</v>
      </c>
      <c r="I453" s="14">
        <f t="shared" ca="1" si="163"/>
        <v>1.2333207399999999</v>
      </c>
      <c r="J453" s="13">
        <f t="shared" si="153"/>
        <v>0</v>
      </c>
      <c r="K453" s="29">
        <f t="shared" si="154"/>
        <v>44538</v>
      </c>
      <c r="L453" s="2">
        <f t="shared" si="155"/>
        <v>441</v>
      </c>
      <c r="M453" s="17">
        <f t="shared" si="156"/>
        <v>441</v>
      </c>
      <c r="N453" s="12">
        <f t="shared" si="145"/>
        <v>1</v>
      </c>
      <c r="O453" s="12">
        <f t="shared" ca="1" si="146"/>
        <v>1.2333207399999999</v>
      </c>
      <c r="P453" s="17">
        <f t="shared" si="157"/>
        <v>0</v>
      </c>
      <c r="Q453" s="14">
        <f t="shared" ca="1" si="147"/>
        <v>233.32074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46021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45180</v>
      </c>
      <c r="B454" s="116">
        <f t="shared" ca="1" si="160"/>
        <v>1233.92552</v>
      </c>
      <c r="C454" s="14">
        <f t="shared" si="151"/>
        <v>1000</v>
      </c>
      <c r="D454" s="95">
        <f t="shared" si="152"/>
        <v>45177</v>
      </c>
      <c r="E454" s="93">
        <f ca="1">IF(D454&lt;$B$1,VLOOKUP(D454,[1]DI!$A$4:$B$15000,2,FALSE),0)</f>
        <v>0.13150000000000001</v>
      </c>
      <c r="F454" s="14">
        <f t="shared" ca="1" si="161"/>
        <v>1.0004903700000001</v>
      </c>
      <c r="G454" s="14">
        <f ca="1">(TRUNC(PRODUCT($F$12:$F453),16))</f>
        <v>1.2339255247805601</v>
      </c>
      <c r="H454" s="14">
        <f t="shared" si="162"/>
        <v>1</v>
      </c>
      <c r="I454" s="14">
        <f t="shared" ca="1" si="163"/>
        <v>1.2339255200000001</v>
      </c>
      <c r="J454" s="13">
        <f t="shared" si="153"/>
        <v>0</v>
      </c>
      <c r="K454" s="29">
        <f t="shared" si="154"/>
        <v>44538</v>
      </c>
      <c r="L454" s="2">
        <f t="shared" si="155"/>
        <v>442</v>
      </c>
      <c r="M454" s="17">
        <f t="shared" si="156"/>
        <v>442</v>
      </c>
      <c r="N454" s="12">
        <f t="shared" si="145"/>
        <v>1</v>
      </c>
      <c r="O454" s="12">
        <f t="shared" ca="1" si="146"/>
        <v>1.2339255200000001</v>
      </c>
      <c r="P454" s="17">
        <f t="shared" si="157"/>
        <v>0</v>
      </c>
      <c r="Q454" s="14">
        <f t="shared" ca="1" si="147"/>
        <v>233.92552000000001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46021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45181</v>
      </c>
      <c r="B455" s="116">
        <f t="shared" ca="1" si="160"/>
        <v>1234.5306</v>
      </c>
      <c r="C455" s="14">
        <f t="shared" si="151"/>
        <v>1000</v>
      </c>
      <c r="D455" s="95">
        <f t="shared" si="152"/>
        <v>45180</v>
      </c>
      <c r="E455" s="93">
        <f ca="1">IF(D455&lt;$B$1,VLOOKUP(D455,[1]DI!$A$4:$B$15000,2,FALSE),0)</f>
        <v>0.13150000000000001</v>
      </c>
      <c r="F455" s="14">
        <f t="shared" ca="1" si="161"/>
        <v>1.0004903700000001</v>
      </c>
      <c r="G455" s="14">
        <f ca="1">(TRUNC(PRODUCT($F$12:$F454),16))</f>
        <v>1.2345306048401501</v>
      </c>
      <c r="H455" s="14">
        <f t="shared" si="162"/>
        <v>1</v>
      </c>
      <c r="I455" s="14">
        <f t="shared" ca="1" si="163"/>
        <v>1.2345306</v>
      </c>
      <c r="J455" s="13">
        <f t="shared" si="153"/>
        <v>0</v>
      </c>
      <c r="K455" s="29">
        <f t="shared" si="154"/>
        <v>44538</v>
      </c>
      <c r="L455" s="2">
        <f t="shared" si="155"/>
        <v>443</v>
      </c>
      <c r="M455" s="17">
        <f t="shared" si="156"/>
        <v>443</v>
      </c>
      <c r="N455" s="12">
        <f t="shared" si="145"/>
        <v>1</v>
      </c>
      <c r="O455" s="12">
        <f t="shared" ca="1" si="146"/>
        <v>1.2345306</v>
      </c>
      <c r="P455" s="17">
        <f t="shared" si="157"/>
        <v>0</v>
      </c>
      <c r="Q455" s="14">
        <f t="shared" ca="1" si="147"/>
        <v>234.53059999999999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46021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0"/>
        <v>45182</v>
      </c>
      <c r="B456" s="116">
        <f t="shared" ca="1" si="160"/>
        <v>1235.13598</v>
      </c>
      <c r="C456" s="14">
        <f t="shared" si="151"/>
        <v>1000</v>
      </c>
      <c r="D456" s="95">
        <f t="shared" si="152"/>
        <v>45181</v>
      </c>
      <c r="E456" s="93">
        <f ca="1">IF(D456&lt;$B$1,VLOOKUP(D456,[1]DI!$A$4:$B$15000,2,FALSE),0)</f>
        <v>0.13150000000000001</v>
      </c>
      <c r="F456" s="14">
        <f t="shared" ca="1" si="161"/>
        <v>1.0004903700000001</v>
      </c>
      <c r="G456" s="14">
        <f ca="1">(TRUNC(PRODUCT($F$12:$F455),16))</f>
        <v>1.23513598161285</v>
      </c>
      <c r="H456" s="14">
        <f t="shared" si="162"/>
        <v>1</v>
      </c>
      <c r="I456" s="14">
        <f t="shared" ca="1" si="163"/>
        <v>1.2351359799999999</v>
      </c>
      <c r="J456" s="13">
        <f t="shared" si="153"/>
        <v>0</v>
      </c>
      <c r="K456" s="29">
        <f t="shared" si="154"/>
        <v>44538</v>
      </c>
      <c r="L456" s="2">
        <f t="shared" si="155"/>
        <v>444</v>
      </c>
      <c r="M456" s="17">
        <f t="shared" si="156"/>
        <v>444</v>
      </c>
      <c r="N456" s="12">
        <f t="shared" si="145"/>
        <v>1</v>
      </c>
      <c r="O456" s="12">
        <f t="shared" ca="1" si="146"/>
        <v>1.2351359799999999</v>
      </c>
      <c r="P456" s="17">
        <f t="shared" si="157"/>
        <v>0</v>
      </c>
      <c r="Q456" s="14">
        <f t="shared" ca="1" si="147"/>
        <v>235.13597999999999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46021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0"/>
        <v>45183</v>
      </c>
      <c r="B457" s="116">
        <f t="shared" ca="1" si="160"/>
        <v>1235.7416599999999</v>
      </c>
      <c r="C457" s="14">
        <f t="shared" si="151"/>
        <v>1000</v>
      </c>
      <c r="D457" s="95">
        <f t="shared" si="152"/>
        <v>45182</v>
      </c>
      <c r="E457" s="93">
        <f ca="1">IF(D457&lt;$B$1,VLOOKUP(D457,[1]DI!$A$4:$B$15000,2,FALSE),0)</f>
        <v>0.13150000000000001</v>
      </c>
      <c r="F457" s="14">
        <f t="shared" ca="1" si="161"/>
        <v>1.0004903700000001</v>
      </c>
      <c r="G457" s="14">
        <f ca="1">(TRUNC(PRODUCT($F$12:$F456),16))</f>
        <v>1.23574165524415</v>
      </c>
      <c r="H457" s="14">
        <f t="shared" si="162"/>
        <v>1</v>
      </c>
      <c r="I457" s="14">
        <f t="shared" ca="1" si="163"/>
        <v>1.23574166</v>
      </c>
      <c r="J457" s="13">
        <f t="shared" si="153"/>
        <v>0</v>
      </c>
      <c r="K457" s="29">
        <f t="shared" si="154"/>
        <v>44538</v>
      </c>
      <c r="L457" s="2">
        <f t="shared" si="155"/>
        <v>445</v>
      </c>
      <c r="M457" s="17">
        <f t="shared" si="156"/>
        <v>445</v>
      </c>
      <c r="N457" s="12">
        <f t="shared" si="145"/>
        <v>1</v>
      </c>
      <c r="O457" s="12">
        <f t="shared" ca="1" si="146"/>
        <v>1.23574166</v>
      </c>
      <c r="P457" s="17">
        <f t="shared" si="157"/>
        <v>0</v>
      </c>
      <c r="Q457" s="14">
        <f t="shared" ca="1" si="147"/>
        <v>235.74166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46021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0"/>
        <v>45184</v>
      </c>
      <c r="B458" s="116">
        <f t="shared" ca="1" si="160"/>
        <v>1236.34763</v>
      </c>
      <c r="C458" s="14">
        <f t="shared" si="151"/>
        <v>1000</v>
      </c>
      <c r="D458" s="95">
        <f t="shared" si="152"/>
        <v>45183</v>
      </c>
      <c r="E458" s="93">
        <f ca="1">IF(D458&lt;$B$1,VLOOKUP(D458,[1]DI!$A$4:$B$15000,2,FALSE),0)</f>
        <v>0.13150000000000001</v>
      </c>
      <c r="F458" s="14">
        <f t="shared" ca="1" si="161"/>
        <v>1.0004903700000001</v>
      </c>
      <c r="G458" s="14">
        <f ca="1">(TRUNC(PRODUCT($F$12:$F457),16))</f>
        <v>1.23634762587963</v>
      </c>
      <c r="H458" s="14">
        <f t="shared" si="162"/>
        <v>1</v>
      </c>
      <c r="I458" s="14">
        <f t="shared" ca="1" si="163"/>
        <v>1.23634763</v>
      </c>
      <c r="J458" s="13">
        <f t="shared" si="153"/>
        <v>0</v>
      </c>
      <c r="K458" s="29">
        <f t="shared" si="154"/>
        <v>44538</v>
      </c>
      <c r="L458" s="2">
        <f t="shared" si="155"/>
        <v>446</v>
      </c>
      <c r="M458" s="17">
        <f t="shared" si="156"/>
        <v>446</v>
      </c>
      <c r="N458" s="12">
        <f t="shared" si="145"/>
        <v>1</v>
      </c>
      <c r="O458" s="12">
        <f t="shared" ca="1" si="146"/>
        <v>1.23634763</v>
      </c>
      <c r="P458" s="17">
        <f t="shared" si="157"/>
        <v>0</v>
      </c>
      <c r="Q458" s="14">
        <f t="shared" ca="1" si="147"/>
        <v>236.34763000000001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46021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0"/>
        <v>45187</v>
      </c>
      <c r="B459" s="116">
        <f t="shared" ca="1" si="160"/>
        <v>1236.95389</v>
      </c>
      <c r="C459" s="14">
        <f t="shared" si="151"/>
        <v>1000</v>
      </c>
      <c r="D459" s="95">
        <f t="shared" si="152"/>
        <v>45184</v>
      </c>
      <c r="E459" s="93">
        <f ca="1">IF(D459&lt;$B$1,VLOOKUP(D459,[1]DI!$A$4:$B$15000,2,FALSE),0)</f>
        <v>0.13150000000000001</v>
      </c>
      <c r="F459" s="14">
        <f t="shared" ca="1" si="161"/>
        <v>1.0004903700000001</v>
      </c>
      <c r="G459" s="14">
        <f ca="1">(TRUNC(PRODUCT($F$12:$F458),16))</f>
        <v>1.23695389366493</v>
      </c>
      <c r="H459" s="14">
        <f t="shared" si="162"/>
        <v>1</v>
      </c>
      <c r="I459" s="14">
        <f t="shared" ca="1" si="163"/>
        <v>1.2369538899999999</v>
      </c>
      <c r="J459" s="13">
        <f t="shared" si="153"/>
        <v>0</v>
      </c>
      <c r="K459" s="29">
        <f t="shared" si="154"/>
        <v>44538</v>
      </c>
      <c r="L459" s="2">
        <f t="shared" si="155"/>
        <v>447</v>
      </c>
      <c r="M459" s="17">
        <f t="shared" si="156"/>
        <v>447</v>
      </c>
      <c r="N459" s="12">
        <f t="shared" si="145"/>
        <v>1</v>
      </c>
      <c r="O459" s="12">
        <f t="shared" ca="1" si="146"/>
        <v>1.2369538899999999</v>
      </c>
      <c r="P459" s="17">
        <f t="shared" si="157"/>
        <v>0</v>
      </c>
      <c r="Q459" s="14">
        <f t="shared" ca="1" si="147"/>
        <v>236.95389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46021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0"/>
        <v>45188</v>
      </c>
      <c r="B460" s="116">
        <f t="shared" ca="1" si="160"/>
        <v>1237.5604599999999</v>
      </c>
      <c r="C460" s="14">
        <f t="shared" si="151"/>
        <v>1000</v>
      </c>
      <c r="D460" s="95">
        <f t="shared" si="152"/>
        <v>45187</v>
      </c>
      <c r="E460" s="93">
        <f ca="1">IF(D460&lt;$B$1,VLOOKUP(D460,[1]DI!$A$4:$B$15000,2,FALSE),0)</f>
        <v>0.13150000000000001</v>
      </c>
      <c r="F460" s="14">
        <f t="shared" ca="1" si="161"/>
        <v>1.0004903700000001</v>
      </c>
      <c r="G460" s="14">
        <f ca="1">(TRUNC(PRODUCT($F$12:$F459),16))</f>
        <v>1.23756045874577</v>
      </c>
      <c r="H460" s="14">
        <f t="shared" si="162"/>
        <v>1</v>
      </c>
      <c r="I460" s="14">
        <f t="shared" ca="1" si="163"/>
        <v>1.2375604600000001</v>
      </c>
      <c r="J460" s="13">
        <f t="shared" si="153"/>
        <v>0</v>
      </c>
      <c r="K460" s="29">
        <f t="shared" si="154"/>
        <v>44538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</v>
      </c>
      <c r="O460" s="12">
        <f t="shared" ref="O460:O523" ca="1" si="165">ROUND(I460*N460,9)</f>
        <v>1.2375604600000001</v>
      </c>
      <c r="P460" s="17">
        <f t="shared" si="157"/>
        <v>0</v>
      </c>
      <c r="Q460" s="14">
        <f t="shared" ref="Q460:Q523" ca="1" si="166">TRUNC(((O460-1)*C460),8)</f>
        <v>237.56046000000001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46021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69">WORKDAY($A460,1,$X$166:$X$544)</f>
        <v>45189</v>
      </c>
      <c r="B461" s="116">
        <f t="shared" ca="1" si="160"/>
        <v>1238.16732</v>
      </c>
      <c r="C461" s="14">
        <f t="shared" ref="C461:C524" si="170">(C460-S460)</f>
        <v>1000</v>
      </c>
      <c r="D461" s="95">
        <f t="shared" ref="D461:D524" si="171">WORKDAY($A461,-1,$X$160:$X$544)</f>
        <v>45188</v>
      </c>
      <c r="E461" s="93">
        <f ca="1">IF(D461&lt;$B$1,VLOOKUP(D461,[1]DI!$A$4:$B$15000,2,FALSE),0)</f>
        <v>0.13150000000000001</v>
      </c>
      <c r="F461" s="14">
        <f t="shared" ca="1" si="161"/>
        <v>1.0004903700000001</v>
      </c>
      <c r="G461" s="14">
        <f ca="1">(TRUNC(PRODUCT($F$12:$F460),16))</f>
        <v>1.2381673212679301</v>
      </c>
      <c r="H461" s="14">
        <f t="shared" si="162"/>
        <v>1</v>
      </c>
      <c r="I461" s="14">
        <f t="shared" ca="1" si="163"/>
        <v>1.2381673200000001</v>
      </c>
      <c r="J461" s="13">
        <f t="shared" ref="J461:J524" si="172">J460</f>
        <v>0</v>
      </c>
      <c r="K461" s="29">
        <f t="shared" ref="K461:K524" si="173">IF(P460&gt;0,VLOOKUP(P460,X$12:AH$150,2),K460)</f>
        <v>44538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</v>
      </c>
      <c r="O461" s="12">
        <f t="shared" ca="1" si="165"/>
        <v>1.2381673200000001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238.16731999999999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46021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69"/>
        <v>45190</v>
      </c>
      <c r="B462" s="116">
        <f t="shared" ref="B462:B525" ca="1" si="179">IF(D462&lt;=TODAY(),C462+Q462,IF(AND(D462&gt;TODAY(),A462&lt;=$B$1),IF(VLOOKUP(TODAY(),$A$10:$E$5000,4,FALSE)=0,"n.d",C462+Q462),"n.d"))</f>
        <v>1238.77448</v>
      </c>
      <c r="C462" s="14">
        <f t="shared" si="170"/>
        <v>1000</v>
      </c>
      <c r="D462" s="95">
        <f t="shared" si="171"/>
        <v>45189</v>
      </c>
      <c r="E462" s="93">
        <f ca="1">IF(D462&lt;$B$1,VLOOKUP(D462,[1]DI!$A$4:$B$15000,2,FALSE),0)</f>
        <v>0.13150000000000001</v>
      </c>
      <c r="F462" s="14">
        <f t="shared" ref="F462:F525" ca="1" si="180">ROUND(((1+E462)^(1/252)),8)</f>
        <v>1.0004903700000001</v>
      </c>
      <c r="G462" s="14">
        <f ca="1">(TRUNC(PRODUCT($F$12:$F461),16))</f>
        <v>1.2387744813772601</v>
      </c>
      <c r="H462" s="14">
        <f t="shared" ref="H462:H525" si="181">IF(P461&gt;0,G461,H461)</f>
        <v>1</v>
      </c>
      <c r="I462" s="14">
        <f t="shared" ref="I462:I525" ca="1" si="182">ROUND(G462/H462,8)</f>
        <v>1.23877448</v>
      </c>
      <c r="J462" s="13">
        <f t="shared" si="172"/>
        <v>0</v>
      </c>
      <c r="K462" s="29">
        <f t="shared" si="173"/>
        <v>44538</v>
      </c>
      <c r="L462" s="2">
        <f t="shared" si="174"/>
        <v>450</v>
      </c>
      <c r="M462" s="17">
        <f t="shared" si="175"/>
        <v>450</v>
      </c>
      <c r="N462" s="12">
        <f t="shared" si="164"/>
        <v>1</v>
      </c>
      <c r="O462" s="12">
        <f t="shared" ca="1" si="165"/>
        <v>1.23877448</v>
      </c>
      <c r="P462" s="17">
        <f t="shared" si="176"/>
        <v>0</v>
      </c>
      <c r="Q462" s="14">
        <f t="shared" ca="1" si="166"/>
        <v>238.77448000000001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46021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69"/>
        <v>45191</v>
      </c>
      <c r="B463" s="116">
        <f t="shared" ca="1" si="179"/>
        <v>1239.38194</v>
      </c>
      <c r="C463" s="14">
        <f t="shared" si="170"/>
        <v>1000</v>
      </c>
      <c r="D463" s="95">
        <f t="shared" si="171"/>
        <v>45190</v>
      </c>
      <c r="E463" s="93">
        <f ca="1">IF(D463&lt;$B$1,VLOOKUP(D463,[1]DI!$A$4:$B$15000,2,FALSE),0)</f>
        <v>0.1265</v>
      </c>
      <c r="F463" s="14">
        <f t="shared" ca="1" si="180"/>
        <v>1.0004727899999999</v>
      </c>
      <c r="G463" s="14">
        <f ca="1">(TRUNC(PRODUCT($F$12:$F462),16))</f>
        <v>1.2393819392196901</v>
      </c>
      <c r="H463" s="14">
        <f t="shared" si="181"/>
        <v>1</v>
      </c>
      <c r="I463" s="14">
        <f t="shared" ca="1" si="182"/>
        <v>1.2393819399999999</v>
      </c>
      <c r="J463" s="13">
        <f t="shared" si="172"/>
        <v>0</v>
      </c>
      <c r="K463" s="29">
        <f t="shared" si="173"/>
        <v>44538</v>
      </c>
      <c r="L463" s="2">
        <f t="shared" si="174"/>
        <v>451</v>
      </c>
      <c r="M463" s="17">
        <f t="shared" si="175"/>
        <v>451</v>
      </c>
      <c r="N463" s="12">
        <f t="shared" si="164"/>
        <v>1</v>
      </c>
      <c r="O463" s="12">
        <f t="shared" ca="1" si="165"/>
        <v>1.2393819399999999</v>
      </c>
      <c r="P463" s="17">
        <f t="shared" si="176"/>
        <v>0</v>
      </c>
      <c r="Q463" s="14">
        <f t="shared" ca="1" si="166"/>
        <v>239.38193999999999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46021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69"/>
        <v>45194</v>
      </c>
      <c r="B464" s="116">
        <f t="shared" ca="1" si="179"/>
        <v>1239.9679100000001</v>
      </c>
      <c r="C464" s="14">
        <f t="shared" si="170"/>
        <v>1000</v>
      </c>
      <c r="D464" s="95">
        <f t="shared" si="171"/>
        <v>45191</v>
      </c>
      <c r="E464" s="93">
        <f ca="1">IF(D464&lt;$B$1,VLOOKUP(D464,[1]DI!$A$4:$B$15000,2,FALSE),0)</f>
        <v>0.1265</v>
      </c>
      <c r="F464" s="14">
        <f t="shared" ca="1" si="180"/>
        <v>1.0004727899999999</v>
      </c>
      <c r="G464" s="14">
        <f ca="1">(TRUNC(PRODUCT($F$12:$F463),16))</f>
        <v>1.23996790660673</v>
      </c>
      <c r="H464" s="14">
        <f t="shared" si="181"/>
        <v>1</v>
      </c>
      <c r="I464" s="14">
        <f t="shared" ca="1" si="182"/>
        <v>1.2399679100000001</v>
      </c>
      <c r="J464" s="13">
        <f t="shared" si="172"/>
        <v>0</v>
      </c>
      <c r="K464" s="29">
        <f t="shared" si="173"/>
        <v>44538</v>
      </c>
      <c r="L464" s="2">
        <f t="shared" si="174"/>
        <v>452</v>
      </c>
      <c r="M464" s="17">
        <f t="shared" si="175"/>
        <v>452</v>
      </c>
      <c r="N464" s="12">
        <f t="shared" si="164"/>
        <v>1</v>
      </c>
      <c r="O464" s="12">
        <f t="shared" ca="1" si="165"/>
        <v>1.2399679100000001</v>
      </c>
      <c r="P464" s="17">
        <f t="shared" si="176"/>
        <v>0</v>
      </c>
      <c r="Q464" s="14">
        <f t="shared" ca="1" si="166"/>
        <v>239.96790999999999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46021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69"/>
        <v>45195</v>
      </c>
      <c r="B465" s="116">
        <f t="shared" ca="1" si="179"/>
        <v>1240.5541499999999</v>
      </c>
      <c r="C465" s="14">
        <f t="shared" si="170"/>
        <v>1000</v>
      </c>
      <c r="D465" s="95">
        <f t="shared" si="171"/>
        <v>45194</v>
      </c>
      <c r="E465" s="93">
        <f ca="1">IF(D465&lt;$B$1,VLOOKUP(D465,[1]DI!$A$4:$B$15000,2,FALSE),0)</f>
        <v>0.1265</v>
      </c>
      <c r="F465" s="14">
        <f t="shared" ca="1" si="180"/>
        <v>1.0004727899999999</v>
      </c>
      <c r="G465" s="14">
        <f ca="1">(TRUNC(PRODUCT($F$12:$F464),16))</f>
        <v>1.2405541510333</v>
      </c>
      <c r="H465" s="14">
        <f t="shared" si="181"/>
        <v>1</v>
      </c>
      <c r="I465" s="14">
        <f t="shared" ca="1" si="182"/>
        <v>1.2405541499999999</v>
      </c>
      <c r="J465" s="13">
        <f t="shared" si="172"/>
        <v>0</v>
      </c>
      <c r="K465" s="29">
        <f t="shared" si="173"/>
        <v>44538</v>
      </c>
      <c r="L465" s="2">
        <f t="shared" si="174"/>
        <v>453</v>
      </c>
      <c r="M465" s="17">
        <f t="shared" si="175"/>
        <v>453</v>
      </c>
      <c r="N465" s="12">
        <f t="shared" si="164"/>
        <v>1</v>
      </c>
      <c r="O465" s="12">
        <f t="shared" ca="1" si="165"/>
        <v>1.2405541499999999</v>
      </c>
      <c r="P465" s="17">
        <f t="shared" si="176"/>
        <v>0</v>
      </c>
      <c r="Q465" s="14">
        <f t="shared" ca="1" si="166"/>
        <v>240.55414999999999</v>
      </c>
      <c r="R465" s="20">
        <f t="shared" si="167"/>
        <v>0</v>
      </c>
      <c r="S465" s="14">
        <f t="shared" si="168"/>
        <v>0</v>
      </c>
      <c r="T465" s="4" t="str">
        <f t="shared" si="177"/>
        <v>A+J=</v>
      </c>
      <c r="U465" s="29">
        <f t="shared" si="178"/>
        <v>46021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69"/>
        <v>45196</v>
      </c>
      <c r="B466" s="116">
        <f t="shared" ca="1" si="179"/>
        <v>1241.14067</v>
      </c>
      <c r="C466" s="14">
        <f t="shared" si="170"/>
        <v>1000</v>
      </c>
      <c r="D466" s="95">
        <f t="shared" si="171"/>
        <v>45195</v>
      </c>
      <c r="E466" s="93">
        <f ca="1">IF(D466&lt;$B$1,VLOOKUP(D466,[1]DI!$A$4:$B$15000,2,FALSE),0)</f>
        <v>0.1265</v>
      </c>
      <c r="F466" s="14">
        <f t="shared" ca="1" si="180"/>
        <v>1.0004727899999999</v>
      </c>
      <c r="G466" s="14">
        <f ca="1">(TRUNC(PRODUCT($F$12:$F465),16))</f>
        <v>1.24114067263036</v>
      </c>
      <c r="H466" s="14">
        <f t="shared" si="181"/>
        <v>1</v>
      </c>
      <c r="I466" s="14">
        <f t="shared" ca="1" si="182"/>
        <v>1.2411406700000001</v>
      </c>
      <c r="J466" s="13">
        <f t="shared" si="172"/>
        <v>0</v>
      </c>
      <c r="K466" s="29">
        <f t="shared" si="173"/>
        <v>44538</v>
      </c>
      <c r="L466" s="2">
        <f t="shared" si="174"/>
        <v>454</v>
      </c>
      <c r="M466" s="17">
        <f t="shared" si="175"/>
        <v>454</v>
      </c>
      <c r="N466" s="12">
        <f t="shared" si="164"/>
        <v>1</v>
      </c>
      <c r="O466" s="12">
        <f t="shared" ca="1" si="165"/>
        <v>1.2411406700000001</v>
      </c>
      <c r="P466" s="17">
        <f t="shared" si="176"/>
        <v>0</v>
      </c>
      <c r="Q466" s="14">
        <f t="shared" ca="1" si="166"/>
        <v>241.14067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46021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69"/>
        <v>45197</v>
      </c>
      <c r="B467" s="116">
        <f t="shared" ca="1" si="179"/>
        <v>1241.72747</v>
      </c>
      <c r="C467" s="14">
        <f t="shared" si="170"/>
        <v>1000</v>
      </c>
      <c r="D467" s="95">
        <f t="shared" si="171"/>
        <v>45196</v>
      </c>
      <c r="E467" s="93">
        <f ca="1">IF(D467&lt;$B$1,VLOOKUP(D467,[1]DI!$A$4:$B$15000,2,FALSE),0)</f>
        <v>0.1265</v>
      </c>
      <c r="F467" s="14">
        <f t="shared" ca="1" si="180"/>
        <v>1.0004727899999999</v>
      </c>
      <c r="G467" s="14">
        <f ca="1">(TRUNC(PRODUCT($F$12:$F466),16))</f>
        <v>1.2417274715289801</v>
      </c>
      <c r="H467" s="14">
        <f t="shared" si="181"/>
        <v>1</v>
      </c>
      <c r="I467" s="14">
        <f t="shared" ca="1" si="182"/>
        <v>1.2417274700000001</v>
      </c>
      <c r="J467" s="13">
        <f t="shared" si="172"/>
        <v>0</v>
      </c>
      <c r="K467" s="29">
        <f t="shared" si="173"/>
        <v>44538</v>
      </c>
      <c r="L467" s="2">
        <f t="shared" si="174"/>
        <v>455</v>
      </c>
      <c r="M467" s="17">
        <f t="shared" si="175"/>
        <v>455</v>
      </c>
      <c r="N467" s="12">
        <f t="shared" si="164"/>
        <v>1</v>
      </c>
      <c r="O467" s="12">
        <f t="shared" ca="1" si="165"/>
        <v>1.2417274700000001</v>
      </c>
      <c r="P467" s="17">
        <f t="shared" si="176"/>
        <v>0</v>
      </c>
      <c r="Q467" s="14">
        <f t="shared" ca="1" si="166"/>
        <v>241.72747000000001</v>
      </c>
      <c r="R467" s="20">
        <f t="shared" si="167"/>
        <v>0</v>
      </c>
      <c r="S467" s="14">
        <f t="shared" si="168"/>
        <v>0</v>
      </c>
      <c r="T467" s="4" t="str">
        <f t="shared" si="177"/>
        <v>A+J=</v>
      </c>
      <c r="U467" s="29">
        <f t="shared" si="178"/>
        <v>46021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45198</v>
      </c>
      <c r="B468" s="116">
        <f t="shared" ca="1" si="179"/>
        <v>1242.3145500000001</v>
      </c>
      <c r="C468" s="14">
        <f t="shared" si="170"/>
        <v>1000</v>
      </c>
      <c r="D468" s="95">
        <f t="shared" si="171"/>
        <v>45197</v>
      </c>
      <c r="E468" s="93">
        <f ca="1">IF(D468&lt;$B$1,VLOOKUP(D468,[1]DI!$A$4:$B$15000,2,FALSE),0)</f>
        <v>0.1265</v>
      </c>
      <c r="F468" s="14">
        <f t="shared" ca="1" si="180"/>
        <v>1.0004727899999999</v>
      </c>
      <c r="G468" s="14">
        <f ca="1">(TRUNC(PRODUCT($F$12:$F467),16))</f>
        <v>1.24231454786024</v>
      </c>
      <c r="H468" s="14">
        <f t="shared" si="181"/>
        <v>1</v>
      </c>
      <c r="I468" s="14">
        <f t="shared" ca="1" si="182"/>
        <v>1.2423145499999999</v>
      </c>
      <c r="J468" s="13">
        <f t="shared" si="172"/>
        <v>0</v>
      </c>
      <c r="K468" s="29">
        <f t="shared" si="173"/>
        <v>44538</v>
      </c>
      <c r="L468" s="2">
        <f t="shared" si="174"/>
        <v>456</v>
      </c>
      <c r="M468" s="17">
        <f t="shared" si="175"/>
        <v>456</v>
      </c>
      <c r="N468" s="12">
        <f t="shared" si="164"/>
        <v>1</v>
      </c>
      <c r="O468" s="12">
        <f t="shared" ca="1" si="165"/>
        <v>1.2423145499999999</v>
      </c>
      <c r="P468" s="17">
        <f t="shared" si="176"/>
        <v>0</v>
      </c>
      <c r="Q468" s="14">
        <f t="shared" ca="1" si="166"/>
        <v>242.31455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46021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45201</v>
      </c>
      <c r="B469" s="116">
        <f t="shared" ca="1" si="179"/>
        <v>1242.9019000000001</v>
      </c>
      <c r="C469" s="14">
        <f t="shared" si="170"/>
        <v>1000</v>
      </c>
      <c r="D469" s="95">
        <f t="shared" si="171"/>
        <v>45198</v>
      </c>
      <c r="E469" s="93">
        <f ca="1">IF(D469&lt;$B$1,VLOOKUP(D469,[1]DI!$A$4:$B$15000,2,FALSE),0)</f>
        <v>0.1265</v>
      </c>
      <c r="F469" s="14">
        <f t="shared" ca="1" si="180"/>
        <v>1.0004727899999999</v>
      </c>
      <c r="G469" s="14">
        <f ca="1">(TRUNC(PRODUCT($F$12:$F468),16))</f>
        <v>1.24290190175532</v>
      </c>
      <c r="H469" s="14">
        <f t="shared" si="181"/>
        <v>1</v>
      </c>
      <c r="I469" s="14">
        <f t="shared" ca="1" si="182"/>
        <v>1.2429018999999999</v>
      </c>
      <c r="J469" s="13">
        <f t="shared" si="172"/>
        <v>0</v>
      </c>
      <c r="K469" s="29">
        <f t="shared" si="173"/>
        <v>44538</v>
      </c>
      <c r="L469" s="2">
        <f t="shared" si="174"/>
        <v>457</v>
      </c>
      <c r="M469" s="17">
        <f t="shared" si="175"/>
        <v>457</v>
      </c>
      <c r="N469" s="12">
        <f t="shared" si="164"/>
        <v>1</v>
      </c>
      <c r="O469" s="12">
        <f t="shared" ca="1" si="165"/>
        <v>1.2429018999999999</v>
      </c>
      <c r="P469" s="17">
        <f t="shared" si="176"/>
        <v>0</v>
      </c>
      <c r="Q469" s="14">
        <f t="shared" ca="1" si="166"/>
        <v>242.90190000000001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46021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45202</v>
      </c>
      <c r="B470" s="116">
        <f t="shared" ca="1" si="179"/>
        <v>1243.4895300000001</v>
      </c>
      <c r="C470" s="14">
        <f t="shared" si="170"/>
        <v>1000</v>
      </c>
      <c r="D470" s="95">
        <f t="shared" si="171"/>
        <v>45201</v>
      </c>
      <c r="E470" s="93">
        <f ca="1">IF(D470&lt;$B$1,VLOOKUP(D470,[1]DI!$A$4:$B$15000,2,FALSE),0)</f>
        <v>0.1265</v>
      </c>
      <c r="F470" s="14">
        <f t="shared" ca="1" si="180"/>
        <v>1.0004727899999999</v>
      </c>
      <c r="G470" s="14">
        <f ca="1">(TRUNC(PRODUCT($F$12:$F469),16))</f>
        <v>1.2434895333454601</v>
      </c>
      <c r="H470" s="14">
        <f t="shared" si="181"/>
        <v>1</v>
      </c>
      <c r="I470" s="14">
        <f t="shared" ca="1" si="182"/>
        <v>1.24348953</v>
      </c>
      <c r="J470" s="13">
        <f t="shared" si="172"/>
        <v>0</v>
      </c>
      <c r="K470" s="29">
        <f t="shared" si="173"/>
        <v>44538</v>
      </c>
      <c r="L470" s="2">
        <f t="shared" si="174"/>
        <v>458</v>
      </c>
      <c r="M470" s="17">
        <f t="shared" si="175"/>
        <v>458</v>
      </c>
      <c r="N470" s="12">
        <f t="shared" si="164"/>
        <v>1</v>
      </c>
      <c r="O470" s="12">
        <f t="shared" ca="1" si="165"/>
        <v>1.24348953</v>
      </c>
      <c r="P470" s="17">
        <f t="shared" si="176"/>
        <v>0</v>
      </c>
      <c r="Q470" s="14">
        <f t="shared" ca="1" si="166"/>
        <v>243.48953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46021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45203</v>
      </c>
      <c r="B471" s="116">
        <f t="shared" ca="1" si="179"/>
        <v>1244.07744</v>
      </c>
      <c r="C471" s="14">
        <f t="shared" si="170"/>
        <v>1000</v>
      </c>
      <c r="D471" s="95">
        <f t="shared" si="171"/>
        <v>45202</v>
      </c>
      <c r="E471" s="93">
        <f ca="1">IF(D471&lt;$B$1,VLOOKUP(D471,[1]DI!$A$4:$B$15000,2,FALSE),0)</f>
        <v>0.1265</v>
      </c>
      <c r="F471" s="14">
        <f t="shared" ca="1" si="180"/>
        <v>1.0004727899999999</v>
      </c>
      <c r="G471" s="14">
        <f ca="1">(TRUNC(PRODUCT($F$12:$F470),16))</f>
        <v>1.2440774427619301</v>
      </c>
      <c r="H471" s="14">
        <f t="shared" si="181"/>
        <v>1</v>
      </c>
      <c r="I471" s="14">
        <f t="shared" ca="1" si="182"/>
        <v>1.2440774400000001</v>
      </c>
      <c r="J471" s="13">
        <f t="shared" si="172"/>
        <v>0</v>
      </c>
      <c r="K471" s="29">
        <f t="shared" si="173"/>
        <v>44538</v>
      </c>
      <c r="L471" s="2">
        <f t="shared" si="174"/>
        <v>459</v>
      </c>
      <c r="M471" s="17">
        <f t="shared" si="175"/>
        <v>459</v>
      </c>
      <c r="N471" s="12">
        <f t="shared" si="164"/>
        <v>1</v>
      </c>
      <c r="O471" s="12">
        <f t="shared" ca="1" si="165"/>
        <v>1.2440774400000001</v>
      </c>
      <c r="P471" s="17">
        <f t="shared" si="176"/>
        <v>0</v>
      </c>
      <c r="Q471" s="14">
        <f t="shared" ca="1" si="166"/>
        <v>244.07744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46021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45204</v>
      </c>
      <c r="B472" s="116">
        <f t="shared" ca="1" si="179"/>
        <v>1244.66563</v>
      </c>
      <c r="C472" s="14">
        <f t="shared" si="170"/>
        <v>1000</v>
      </c>
      <c r="D472" s="95">
        <f t="shared" si="171"/>
        <v>45203</v>
      </c>
      <c r="E472" s="93">
        <f ca="1">IF(D472&lt;$B$1,VLOOKUP(D472,[1]DI!$A$4:$B$15000,2,FALSE),0)</f>
        <v>0.1265</v>
      </c>
      <c r="F472" s="14">
        <f t="shared" ca="1" si="180"/>
        <v>1.0004727899999999</v>
      </c>
      <c r="G472" s="14">
        <f ca="1">(TRUNC(PRODUCT($F$12:$F471),16))</f>
        <v>1.2446656301360901</v>
      </c>
      <c r="H472" s="14">
        <f t="shared" si="181"/>
        <v>1</v>
      </c>
      <c r="I472" s="14">
        <f t="shared" ca="1" si="182"/>
        <v>1.2446656300000001</v>
      </c>
      <c r="J472" s="13">
        <f t="shared" si="172"/>
        <v>0</v>
      </c>
      <c r="K472" s="29">
        <f t="shared" si="173"/>
        <v>44538</v>
      </c>
      <c r="L472" s="2">
        <f t="shared" si="174"/>
        <v>460</v>
      </c>
      <c r="M472" s="17">
        <f t="shared" si="175"/>
        <v>460</v>
      </c>
      <c r="N472" s="12">
        <f t="shared" si="164"/>
        <v>1</v>
      </c>
      <c r="O472" s="12">
        <f t="shared" ca="1" si="165"/>
        <v>1.2446656300000001</v>
      </c>
      <c r="P472" s="17">
        <f t="shared" si="176"/>
        <v>0</v>
      </c>
      <c r="Q472" s="14">
        <f t="shared" ca="1" si="166"/>
        <v>244.66562999999999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46021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45205</v>
      </c>
      <c r="B473" s="116">
        <f t="shared" ca="1" si="179"/>
        <v>1245.2541000000001</v>
      </c>
      <c r="C473" s="14">
        <f t="shared" si="170"/>
        <v>1000</v>
      </c>
      <c r="D473" s="95">
        <f t="shared" si="171"/>
        <v>45204</v>
      </c>
      <c r="E473" s="93">
        <f ca="1">IF(D473&lt;$B$1,VLOOKUP(D473,[1]DI!$A$4:$B$15000,2,FALSE),0)</f>
        <v>0.1265</v>
      </c>
      <c r="F473" s="14">
        <f t="shared" ca="1" si="180"/>
        <v>1.0004727899999999</v>
      </c>
      <c r="G473" s="14">
        <f ca="1">(TRUNC(PRODUCT($F$12:$F472),16))</f>
        <v>1.2452540955993601</v>
      </c>
      <c r="H473" s="14">
        <f t="shared" si="181"/>
        <v>1</v>
      </c>
      <c r="I473" s="14">
        <f t="shared" ca="1" si="182"/>
        <v>1.2452540999999999</v>
      </c>
      <c r="J473" s="13">
        <f t="shared" si="172"/>
        <v>0</v>
      </c>
      <c r="K473" s="29">
        <f t="shared" si="173"/>
        <v>44538</v>
      </c>
      <c r="L473" s="2">
        <f t="shared" si="174"/>
        <v>461</v>
      </c>
      <c r="M473" s="17">
        <f t="shared" si="175"/>
        <v>461</v>
      </c>
      <c r="N473" s="12">
        <f t="shared" si="164"/>
        <v>1</v>
      </c>
      <c r="O473" s="12">
        <f t="shared" ca="1" si="165"/>
        <v>1.2452540999999999</v>
      </c>
      <c r="P473" s="17">
        <f t="shared" si="176"/>
        <v>0</v>
      </c>
      <c r="Q473" s="14">
        <f t="shared" ca="1" si="166"/>
        <v>245.25409999999999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46021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45208</v>
      </c>
      <c r="B474" s="116">
        <f t="shared" ca="1" si="179"/>
        <v>1245.84284</v>
      </c>
      <c r="C474" s="14">
        <f t="shared" si="170"/>
        <v>1000</v>
      </c>
      <c r="D474" s="95">
        <f t="shared" si="171"/>
        <v>45205</v>
      </c>
      <c r="E474" s="93">
        <f ca="1">IF(D474&lt;$B$1,VLOOKUP(D474,[1]DI!$A$4:$B$15000,2,FALSE),0)</f>
        <v>0.1265</v>
      </c>
      <c r="F474" s="14">
        <f t="shared" ca="1" si="180"/>
        <v>1.0004727899999999</v>
      </c>
      <c r="G474" s="14">
        <f ca="1">(TRUNC(PRODUCT($F$12:$F473),16))</f>
        <v>1.2458428392832199</v>
      </c>
      <c r="H474" s="14">
        <f t="shared" si="181"/>
        <v>1</v>
      </c>
      <c r="I474" s="14">
        <f t="shared" ca="1" si="182"/>
        <v>1.2458428399999999</v>
      </c>
      <c r="J474" s="13">
        <f t="shared" si="172"/>
        <v>0</v>
      </c>
      <c r="K474" s="29">
        <f t="shared" si="173"/>
        <v>44538</v>
      </c>
      <c r="L474" s="2">
        <f t="shared" si="174"/>
        <v>462</v>
      </c>
      <c r="M474" s="17">
        <f t="shared" si="175"/>
        <v>462</v>
      </c>
      <c r="N474" s="12">
        <f t="shared" si="164"/>
        <v>1</v>
      </c>
      <c r="O474" s="12">
        <f t="shared" ca="1" si="165"/>
        <v>1.2458428399999999</v>
      </c>
      <c r="P474" s="17">
        <f t="shared" si="176"/>
        <v>0</v>
      </c>
      <c r="Q474" s="14">
        <f t="shared" ca="1" si="166"/>
        <v>245.84284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46021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45209</v>
      </c>
      <c r="B475" s="116">
        <f t="shared" ca="1" si="179"/>
        <v>1246.4318599999999</v>
      </c>
      <c r="C475" s="14">
        <f t="shared" si="170"/>
        <v>1000</v>
      </c>
      <c r="D475" s="95">
        <f t="shared" si="171"/>
        <v>45208</v>
      </c>
      <c r="E475" s="93">
        <f ca="1">IF(D475&lt;$B$1,VLOOKUP(D475,[1]DI!$A$4:$B$15000,2,FALSE),0)</f>
        <v>0.1265</v>
      </c>
      <c r="F475" s="14">
        <f t="shared" ca="1" si="180"/>
        <v>1.0004727899999999</v>
      </c>
      <c r="G475" s="14">
        <f ca="1">(TRUNC(PRODUCT($F$12:$F474),16))</f>
        <v>1.2464318613192</v>
      </c>
      <c r="H475" s="14">
        <f t="shared" si="181"/>
        <v>1</v>
      </c>
      <c r="I475" s="14">
        <f t="shared" ca="1" si="182"/>
        <v>1.2464318599999999</v>
      </c>
      <c r="J475" s="13">
        <f t="shared" si="172"/>
        <v>0</v>
      </c>
      <c r="K475" s="29">
        <f t="shared" si="173"/>
        <v>44538</v>
      </c>
      <c r="L475" s="2">
        <f t="shared" si="174"/>
        <v>463</v>
      </c>
      <c r="M475" s="17">
        <f t="shared" si="175"/>
        <v>463</v>
      </c>
      <c r="N475" s="12">
        <f t="shared" si="164"/>
        <v>1</v>
      </c>
      <c r="O475" s="12">
        <f t="shared" ca="1" si="165"/>
        <v>1.2464318599999999</v>
      </c>
      <c r="P475" s="17">
        <f t="shared" si="176"/>
        <v>0</v>
      </c>
      <c r="Q475" s="14">
        <f t="shared" ca="1" si="166"/>
        <v>246.43186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46021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45210</v>
      </c>
      <c r="B476" s="116">
        <f t="shared" ca="1" si="179"/>
        <v>1247.02116</v>
      </c>
      <c r="C476" s="14">
        <f t="shared" si="170"/>
        <v>1000</v>
      </c>
      <c r="D476" s="95">
        <f t="shared" si="171"/>
        <v>45209</v>
      </c>
      <c r="E476" s="93">
        <f ca="1">IF(D476&lt;$B$1,VLOOKUP(D476,[1]DI!$A$4:$B$15000,2,FALSE),0)</f>
        <v>0.1265</v>
      </c>
      <c r="F476" s="14">
        <f t="shared" ca="1" si="180"/>
        <v>1.0004727899999999</v>
      </c>
      <c r="G476" s="14">
        <f ca="1">(TRUNC(PRODUCT($F$12:$F475),16))</f>
        <v>1.24702116183892</v>
      </c>
      <c r="H476" s="14">
        <f t="shared" si="181"/>
        <v>1</v>
      </c>
      <c r="I476" s="14">
        <f t="shared" ca="1" si="182"/>
        <v>1.2470211600000001</v>
      </c>
      <c r="J476" s="13">
        <f t="shared" si="172"/>
        <v>0</v>
      </c>
      <c r="K476" s="29">
        <f t="shared" si="173"/>
        <v>44538</v>
      </c>
      <c r="L476" s="2">
        <f t="shared" si="174"/>
        <v>464</v>
      </c>
      <c r="M476" s="17">
        <f t="shared" si="175"/>
        <v>464</v>
      </c>
      <c r="N476" s="12">
        <f t="shared" si="164"/>
        <v>1</v>
      </c>
      <c r="O476" s="12">
        <f t="shared" ca="1" si="165"/>
        <v>1.2470211600000001</v>
      </c>
      <c r="P476" s="17">
        <f t="shared" si="176"/>
        <v>0</v>
      </c>
      <c r="Q476" s="14">
        <f t="shared" ca="1" si="166"/>
        <v>247.02116000000001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46021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45212</v>
      </c>
      <c r="B477" s="116">
        <f t="shared" ca="1" si="179"/>
        <v>1247.6107400000001</v>
      </c>
      <c r="C477" s="14">
        <f t="shared" si="170"/>
        <v>1000</v>
      </c>
      <c r="D477" s="95">
        <f t="shared" si="171"/>
        <v>45210</v>
      </c>
      <c r="E477" s="93">
        <f ca="1">IF(D477&lt;$B$1,VLOOKUP(D477,[1]DI!$A$4:$B$15000,2,FALSE),0)</f>
        <v>0.1265</v>
      </c>
      <c r="F477" s="14">
        <f t="shared" ca="1" si="180"/>
        <v>1.0004727899999999</v>
      </c>
      <c r="G477" s="14">
        <f ca="1">(TRUNC(PRODUCT($F$12:$F476),16))</f>
        <v>1.24761074097402</v>
      </c>
      <c r="H477" s="14">
        <f t="shared" si="181"/>
        <v>1</v>
      </c>
      <c r="I477" s="14">
        <f t="shared" ca="1" si="182"/>
        <v>1.2476107400000001</v>
      </c>
      <c r="J477" s="13">
        <f t="shared" si="172"/>
        <v>0</v>
      </c>
      <c r="K477" s="29">
        <f t="shared" si="173"/>
        <v>44538</v>
      </c>
      <c r="L477" s="2">
        <f t="shared" si="174"/>
        <v>465</v>
      </c>
      <c r="M477" s="17">
        <f t="shared" si="175"/>
        <v>465</v>
      </c>
      <c r="N477" s="12">
        <f t="shared" si="164"/>
        <v>1</v>
      </c>
      <c r="O477" s="12">
        <f t="shared" ca="1" si="165"/>
        <v>1.2476107400000001</v>
      </c>
      <c r="P477" s="17">
        <f t="shared" si="176"/>
        <v>0</v>
      </c>
      <c r="Q477" s="14">
        <f t="shared" ca="1" si="166"/>
        <v>247.61073999999999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46021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45215</v>
      </c>
      <c r="B478" s="116">
        <f t="shared" ca="1" si="179"/>
        <v>1248.2006000000001</v>
      </c>
      <c r="C478" s="14">
        <f t="shared" si="170"/>
        <v>1000</v>
      </c>
      <c r="D478" s="95">
        <f t="shared" si="171"/>
        <v>45212</v>
      </c>
      <c r="E478" s="93">
        <f ca="1">IF(D478&lt;$B$1,VLOOKUP(D478,[1]DI!$A$4:$B$15000,2,FALSE),0)</f>
        <v>0.1265</v>
      </c>
      <c r="F478" s="14">
        <f t="shared" ca="1" si="180"/>
        <v>1.0004727899999999</v>
      </c>
      <c r="G478" s="14">
        <f ca="1">(TRUNC(PRODUCT($F$12:$F477),16))</f>
        <v>1.2482005988562499</v>
      </c>
      <c r="H478" s="14">
        <f t="shared" si="181"/>
        <v>1</v>
      </c>
      <c r="I478" s="14">
        <f t="shared" ca="1" si="182"/>
        <v>1.2482006000000001</v>
      </c>
      <c r="J478" s="13">
        <f t="shared" si="172"/>
        <v>0</v>
      </c>
      <c r="K478" s="29">
        <f t="shared" si="173"/>
        <v>44538</v>
      </c>
      <c r="L478" s="2">
        <f t="shared" si="174"/>
        <v>466</v>
      </c>
      <c r="M478" s="17">
        <f t="shared" si="175"/>
        <v>466</v>
      </c>
      <c r="N478" s="12">
        <f t="shared" si="164"/>
        <v>1</v>
      </c>
      <c r="O478" s="12">
        <f t="shared" ca="1" si="165"/>
        <v>1.2482006000000001</v>
      </c>
      <c r="P478" s="17">
        <f t="shared" si="176"/>
        <v>0</v>
      </c>
      <c r="Q478" s="14">
        <f t="shared" ca="1" si="166"/>
        <v>248.20060000000001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46021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45216</v>
      </c>
      <c r="B479" s="116">
        <f t="shared" ca="1" si="179"/>
        <v>1248.7907399999999</v>
      </c>
      <c r="C479" s="14">
        <f t="shared" si="170"/>
        <v>1000</v>
      </c>
      <c r="D479" s="95">
        <f t="shared" si="171"/>
        <v>45215</v>
      </c>
      <c r="E479" s="93">
        <f ca="1">IF(D479&lt;$B$1,VLOOKUP(D479,[1]DI!$A$4:$B$15000,2,FALSE),0)</f>
        <v>0.1265</v>
      </c>
      <c r="F479" s="14">
        <f t="shared" ca="1" si="180"/>
        <v>1.0004727899999999</v>
      </c>
      <c r="G479" s="14">
        <f ca="1">(TRUNC(PRODUCT($F$12:$F478),16))</f>
        <v>1.24879073561738</v>
      </c>
      <c r="H479" s="14">
        <f t="shared" si="181"/>
        <v>1</v>
      </c>
      <c r="I479" s="14">
        <f t="shared" ca="1" si="182"/>
        <v>1.24879074</v>
      </c>
      <c r="J479" s="13">
        <f t="shared" si="172"/>
        <v>0</v>
      </c>
      <c r="K479" s="29">
        <f t="shared" si="173"/>
        <v>44538</v>
      </c>
      <c r="L479" s="2">
        <f t="shared" si="174"/>
        <v>467</v>
      </c>
      <c r="M479" s="17">
        <f t="shared" si="175"/>
        <v>467</v>
      </c>
      <c r="N479" s="12">
        <f t="shared" si="164"/>
        <v>1</v>
      </c>
      <c r="O479" s="12">
        <f t="shared" ca="1" si="165"/>
        <v>1.24879074</v>
      </c>
      <c r="P479" s="17">
        <f t="shared" si="176"/>
        <v>0</v>
      </c>
      <c r="Q479" s="14">
        <f t="shared" ca="1" si="166"/>
        <v>248.79074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46021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45217</v>
      </c>
      <c r="B480" s="116">
        <f t="shared" ca="1" si="179"/>
        <v>1249.3811499999999</v>
      </c>
      <c r="C480" s="14">
        <f t="shared" si="170"/>
        <v>1000</v>
      </c>
      <c r="D480" s="95">
        <f t="shared" si="171"/>
        <v>45216</v>
      </c>
      <c r="E480" s="93">
        <f ca="1">IF(D480&lt;$B$1,VLOOKUP(D480,[1]DI!$A$4:$B$15000,2,FALSE),0)</f>
        <v>0.1265</v>
      </c>
      <c r="F480" s="14">
        <f t="shared" ca="1" si="180"/>
        <v>1.0004727899999999</v>
      </c>
      <c r="G480" s="14">
        <f ca="1">(TRUNC(PRODUCT($F$12:$F479),16))</f>
        <v>1.2493811513892701</v>
      </c>
      <c r="H480" s="14">
        <f t="shared" si="181"/>
        <v>1</v>
      </c>
      <c r="I480" s="14">
        <f t="shared" ca="1" si="182"/>
        <v>1.2493811500000001</v>
      </c>
      <c r="J480" s="13">
        <f t="shared" si="172"/>
        <v>0</v>
      </c>
      <c r="K480" s="29">
        <f t="shared" si="173"/>
        <v>44538</v>
      </c>
      <c r="L480" s="2">
        <f t="shared" si="174"/>
        <v>468</v>
      </c>
      <c r="M480" s="17">
        <f t="shared" si="175"/>
        <v>468</v>
      </c>
      <c r="N480" s="12">
        <f t="shared" si="164"/>
        <v>1</v>
      </c>
      <c r="O480" s="12">
        <f t="shared" ca="1" si="165"/>
        <v>1.2493811500000001</v>
      </c>
      <c r="P480" s="17">
        <f t="shared" si="176"/>
        <v>0</v>
      </c>
      <c r="Q480" s="14">
        <f t="shared" ca="1" si="166"/>
        <v>249.38114999999999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46021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45218</v>
      </c>
      <c r="B481" s="116">
        <f t="shared" ca="1" si="179"/>
        <v>1249.9718499999999</v>
      </c>
      <c r="C481" s="14">
        <f t="shared" si="170"/>
        <v>1000</v>
      </c>
      <c r="D481" s="95">
        <f t="shared" si="171"/>
        <v>45217</v>
      </c>
      <c r="E481" s="93">
        <f ca="1">IF(D481&lt;$B$1,VLOOKUP(D481,[1]DI!$A$4:$B$15000,2,FALSE),0)</f>
        <v>0.1265</v>
      </c>
      <c r="F481" s="14">
        <f t="shared" ca="1" si="180"/>
        <v>1.0004727899999999</v>
      </c>
      <c r="G481" s="14">
        <f ca="1">(TRUNC(PRODUCT($F$12:$F480),16))</f>
        <v>1.2499718463038401</v>
      </c>
      <c r="H481" s="14">
        <f t="shared" si="181"/>
        <v>1</v>
      </c>
      <c r="I481" s="14">
        <f t="shared" ca="1" si="182"/>
        <v>1.2499718500000001</v>
      </c>
      <c r="J481" s="13">
        <f t="shared" si="172"/>
        <v>0</v>
      </c>
      <c r="K481" s="29">
        <f t="shared" si="173"/>
        <v>44538</v>
      </c>
      <c r="L481" s="2">
        <f t="shared" si="174"/>
        <v>469</v>
      </c>
      <c r="M481" s="17">
        <f t="shared" si="175"/>
        <v>469</v>
      </c>
      <c r="N481" s="12">
        <f t="shared" si="164"/>
        <v>1</v>
      </c>
      <c r="O481" s="12">
        <f t="shared" ca="1" si="165"/>
        <v>1.2499718500000001</v>
      </c>
      <c r="P481" s="17">
        <f t="shared" si="176"/>
        <v>0</v>
      </c>
      <c r="Q481" s="14">
        <f t="shared" ca="1" si="166"/>
        <v>249.97184999999999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46021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45219</v>
      </c>
      <c r="B482" s="116">
        <f t="shared" ca="1" si="179"/>
        <v>1250.5628200000001</v>
      </c>
      <c r="C482" s="14">
        <f t="shared" si="170"/>
        <v>1000</v>
      </c>
      <c r="D482" s="95">
        <f t="shared" si="171"/>
        <v>45218</v>
      </c>
      <c r="E482" s="93">
        <f ca="1">IF(D482&lt;$B$1,VLOOKUP(D482,[1]DI!$A$4:$B$15000,2,FALSE),0)</f>
        <v>0.1265</v>
      </c>
      <c r="F482" s="14">
        <f t="shared" ca="1" si="180"/>
        <v>1.0004727899999999</v>
      </c>
      <c r="G482" s="14">
        <f ca="1">(TRUNC(PRODUCT($F$12:$F481),16))</f>
        <v>1.2505628204930499</v>
      </c>
      <c r="H482" s="14">
        <f t="shared" si="181"/>
        <v>1</v>
      </c>
      <c r="I482" s="14">
        <f t="shared" ca="1" si="182"/>
        <v>1.2505628200000001</v>
      </c>
      <c r="J482" s="13">
        <f t="shared" si="172"/>
        <v>0</v>
      </c>
      <c r="K482" s="29">
        <f t="shared" si="173"/>
        <v>44538</v>
      </c>
      <c r="L482" s="2">
        <f t="shared" si="174"/>
        <v>470</v>
      </c>
      <c r="M482" s="17">
        <f t="shared" si="175"/>
        <v>470</v>
      </c>
      <c r="N482" s="12">
        <f t="shared" si="164"/>
        <v>1</v>
      </c>
      <c r="O482" s="12">
        <f t="shared" ca="1" si="165"/>
        <v>1.2505628200000001</v>
      </c>
      <c r="P482" s="17">
        <f t="shared" si="176"/>
        <v>0</v>
      </c>
      <c r="Q482" s="14">
        <f t="shared" ca="1" si="166"/>
        <v>250.56281999999999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46021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45222</v>
      </c>
      <c r="B483" s="116">
        <f t="shared" ca="1" si="179"/>
        <v>1251.15407</v>
      </c>
      <c r="C483" s="14">
        <f t="shared" si="170"/>
        <v>1000</v>
      </c>
      <c r="D483" s="95">
        <f t="shared" si="171"/>
        <v>45219</v>
      </c>
      <c r="E483" s="93">
        <f ca="1">IF(D483&lt;$B$1,VLOOKUP(D483,[1]DI!$A$4:$B$15000,2,FALSE),0)</f>
        <v>0.1265</v>
      </c>
      <c r="F483" s="14">
        <f t="shared" ca="1" si="180"/>
        <v>1.0004727899999999</v>
      </c>
      <c r="G483" s="14">
        <f ca="1">(TRUNC(PRODUCT($F$12:$F482),16))</f>
        <v>1.25115407408895</v>
      </c>
      <c r="H483" s="14">
        <f t="shared" si="181"/>
        <v>1</v>
      </c>
      <c r="I483" s="14">
        <f t="shared" ca="1" si="182"/>
        <v>1.2511540699999999</v>
      </c>
      <c r="J483" s="13">
        <f t="shared" si="172"/>
        <v>0</v>
      </c>
      <c r="K483" s="29">
        <f t="shared" si="173"/>
        <v>44538</v>
      </c>
      <c r="L483" s="2">
        <f t="shared" si="174"/>
        <v>471</v>
      </c>
      <c r="M483" s="17">
        <f t="shared" si="175"/>
        <v>471</v>
      </c>
      <c r="N483" s="12">
        <f t="shared" si="164"/>
        <v>1</v>
      </c>
      <c r="O483" s="12">
        <f t="shared" ca="1" si="165"/>
        <v>1.2511540699999999</v>
      </c>
      <c r="P483" s="17">
        <f t="shared" si="176"/>
        <v>0</v>
      </c>
      <c r="Q483" s="14">
        <f t="shared" ca="1" si="166"/>
        <v>251.15406999999999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46021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45223</v>
      </c>
      <c r="B484" s="116">
        <f t="shared" ca="1" si="179"/>
        <v>1251.7456099999999</v>
      </c>
      <c r="C484" s="14">
        <f t="shared" si="170"/>
        <v>1000</v>
      </c>
      <c r="D484" s="95">
        <f t="shared" si="171"/>
        <v>45222</v>
      </c>
      <c r="E484" s="93">
        <f ca="1">IF(D484&lt;$B$1,VLOOKUP(D484,[1]DI!$A$4:$B$15000,2,FALSE),0)</f>
        <v>0.1265</v>
      </c>
      <c r="F484" s="14">
        <f t="shared" ca="1" si="180"/>
        <v>1.0004727899999999</v>
      </c>
      <c r="G484" s="14">
        <f ca="1">(TRUNC(PRODUCT($F$12:$F483),16))</f>
        <v>1.2517456072236399</v>
      </c>
      <c r="H484" s="14">
        <f t="shared" si="181"/>
        <v>1</v>
      </c>
      <c r="I484" s="14">
        <f t="shared" ca="1" si="182"/>
        <v>1.25174561</v>
      </c>
      <c r="J484" s="13">
        <f t="shared" si="172"/>
        <v>0</v>
      </c>
      <c r="K484" s="29">
        <f t="shared" si="173"/>
        <v>44538</v>
      </c>
      <c r="L484" s="2">
        <f t="shared" si="174"/>
        <v>472</v>
      </c>
      <c r="M484" s="17">
        <f t="shared" si="175"/>
        <v>472</v>
      </c>
      <c r="N484" s="12">
        <f t="shared" si="164"/>
        <v>1</v>
      </c>
      <c r="O484" s="12">
        <f t="shared" ca="1" si="165"/>
        <v>1.25174561</v>
      </c>
      <c r="P484" s="17">
        <f t="shared" si="176"/>
        <v>0</v>
      </c>
      <c r="Q484" s="14">
        <f t="shared" ca="1" si="166"/>
        <v>251.74561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46021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45224</v>
      </c>
      <c r="B485" s="116">
        <f t="shared" ca="1" si="179"/>
        <v>1252.3374200000001</v>
      </c>
      <c r="C485" s="14">
        <f t="shared" si="170"/>
        <v>1000</v>
      </c>
      <c r="D485" s="95">
        <f t="shared" si="171"/>
        <v>45223</v>
      </c>
      <c r="E485" s="93">
        <f ca="1">IF(D485&lt;$B$1,VLOOKUP(D485,[1]DI!$A$4:$B$15000,2,FALSE),0)</f>
        <v>0.1265</v>
      </c>
      <c r="F485" s="14">
        <f t="shared" ca="1" si="180"/>
        <v>1.0004727899999999</v>
      </c>
      <c r="G485" s="14">
        <f ca="1">(TRUNC(PRODUCT($F$12:$F484),16))</f>
        <v>1.2523374200292801</v>
      </c>
      <c r="H485" s="14">
        <f t="shared" si="181"/>
        <v>1</v>
      </c>
      <c r="I485" s="14">
        <f t="shared" ca="1" si="182"/>
        <v>1.2523374199999999</v>
      </c>
      <c r="J485" s="13">
        <f t="shared" si="172"/>
        <v>0</v>
      </c>
      <c r="K485" s="29">
        <f t="shared" si="173"/>
        <v>44538</v>
      </c>
      <c r="L485" s="2">
        <f t="shared" si="174"/>
        <v>473</v>
      </c>
      <c r="M485" s="17">
        <f t="shared" si="175"/>
        <v>473</v>
      </c>
      <c r="N485" s="12">
        <f t="shared" si="164"/>
        <v>1</v>
      </c>
      <c r="O485" s="12">
        <f t="shared" ca="1" si="165"/>
        <v>1.2523374199999999</v>
      </c>
      <c r="P485" s="17">
        <f t="shared" si="176"/>
        <v>0</v>
      </c>
      <c r="Q485" s="14">
        <f t="shared" ca="1" si="166"/>
        <v>252.33742000000001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46021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45225</v>
      </c>
      <c r="B486" s="116">
        <f t="shared" ca="1" si="179"/>
        <v>1252.9295099999999</v>
      </c>
      <c r="C486" s="14">
        <f t="shared" si="170"/>
        <v>1000</v>
      </c>
      <c r="D486" s="95">
        <f t="shared" si="171"/>
        <v>45224</v>
      </c>
      <c r="E486" s="93">
        <f ca="1">IF(D486&lt;$B$1,VLOOKUP(D486,[1]DI!$A$4:$B$15000,2,FALSE),0)</f>
        <v>0.1265</v>
      </c>
      <c r="F486" s="14">
        <f t="shared" ca="1" si="180"/>
        <v>1.0004727899999999</v>
      </c>
      <c r="G486" s="14">
        <f ca="1">(TRUNC(PRODUCT($F$12:$F485),16))</f>
        <v>1.2529295126380999</v>
      </c>
      <c r="H486" s="14">
        <f t="shared" si="181"/>
        <v>1</v>
      </c>
      <c r="I486" s="14">
        <f t="shared" ca="1" si="182"/>
        <v>1.25292951</v>
      </c>
      <c r="J486" s="13">
        <f t="shared" si="172"/>
        <v>0</v>
      </c>
      <c r="K486" s="29">
        <f t="shared" si="173"/>
        <v>44538</v>
      </c>
      <c r="L486" s="2">
        <f t="shared" si="174"/>
        <v>474</v>
      </c>
      <c r="M486" s="17">
        <f t="shared" si="175"/>
        <v>474</v>
      </c>
      <c r="N486" s="12">
        <f t="shared" si="164"/>
        <v>1</v>
      </c>
      <c r="O486" s="12">
        <f t="shared" ca="1" si="165"/>
        <v>1.25292951</v>
      </c>
      <c r="P486" s="17">
        <f t="shared" si="176"/>
        <v>0</v>
      </c>
      <c r="Q486" s="14">
        <f t="shared" ca="1" si="166"/>
        <v>252.92950999999999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46021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45226</v>
      </c>
      <c r="B487" s="116">
        <f t="shared" ca="1" si="179"/>
        <v>1253.52189</v>
      </c>
      <c r="C487" s="14">
        <f t="shared" si="170"/>
        <v>1000</v>
      </c>
      <c r="D487" s="95">
        <f t="shared" si="171"/>
        <v>45225</v>
      </c>
      <c r="E487" s="93">
        <f ca="1">IF(D487&lt;$B$1,VLOOKUP(D487,[1]DI!$A$4:$B$15000,2,FALSE),0)</f>
        <v>0.1265</v>
      </c>
      <c r="F487" s="14">
        <f t="shared" ca="1" si="180"/>
        <v>1.0004727899999999</v>
      </c>
      <c r="G487" s="14">
        <f ca="1">(TRUNC(PRODUCT($F$12:$F486),16))</f>
        <v>1.2535218851823799</v>
      </c>
      <c r="H487" s="14">
        <f t="shared" si="181"/>
        <v>1</v>
      </c>
      <c r="I487" s="14">
        <f t="shared" ca="1" si="182"/>
        <v>1.25352189</v>
      </c>
      <c r="J487" s="13">
        <f t="shared" si="172"/>
        <v>0</v>
      </c>
      <c r="K487" s="29">
        <f t="shared" si="173"/>
        <v>44538</v>
      </c>
      <c r="L487" s="2">
        <f t="shared" si="174"/>
        <v>475</v>
      </c>
      <c r="M487" s="17">
        <f t="shared" si="175"/>
        <v>475</v>
      </c>
      <c r="N487" s="12">
        <f t="shared" si="164"/>
        <v>1</v>
      </c>
      <c r="O487" s="12">
        <f t="shared" ca="1" si="165"/>
        <v>1.25352189</v>
      </c>
      <c r="P487" s="17">
        <f t="shared" si="176"/>
        <v>0</v>
      </c>
      <c r="Q487" s="14">
        <f t="shared" ca="1" si="166"/>
        <v>253.52189000000001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46021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45229</v>
      </c>
      <c r="B488" s="116">
        <f t="shared" ca="1" si="179"/>
        <v>1254.11454</v>
      </c>
      <c r="C488" s="14">
        <f t="shared" si="170"/>
        <v>1000</v>
      </c>
      <c r="D488" s="95">
        <f t="shared" si="171"/>
        <v>45226</v>
      </c>
      <c r="E488" s="93">
        <f ca="1">IF(D488&lt;$B$1,VLOOKUP(D488,[1]DI!$A$4:$B$15000,2,FALSE),0)</f>
        <v>0.1265</v>
      </c>
      <c r="F488" s="14">
        <f t="shared" ca="1" si="180"/>
        <v>1.0004727899999999</v>
      </c>
      <c r="G488" s="14">
        <f ca="1">(TRUNC(PRODUCT($F$12:$F487),16))</f>
        <v>1.25411453779447</v>
      </c>
      <c r="H488" s="14">
        <f t="shared" si="181"/>
        <v>1</v>
      </c>
      <c r="I488" s="14">
        <f t="shared" ca="1" si="182"/>
        <v>1.25411454</v>
      </c>
      <c r="J488" s="13">
        <f t="shared" si="172"/>
        <v>0</v>
      </c>
      <c r="K488" s="29">
        <f t="shared" si="173"/>
        <v>44538</v>
      </c>
      <c r="L488" s="2">
        <f t="shared" si="174"/>
        <v>476</v>
      </c>
      <c r="M488" s="17">
        <f t="shared" si="175"/>
        <v>476</v>
      </c>
      <c r="N488" s="12">
        <f t="shared" si="164"/>
        <v>1</v>
      </c>
      <c r="O488" s="12">
        <f t="shared" ca="1" si="165"/>
        <v>1.25411454</v>
      </c>
      <c r="P488" s="17">
        <f t="shared" si="176"/>
        <v>0</v>
      </c>
      <c r="Q488" s="14">
        <f t="shared" ca="1" si="166"/>
        <v>254.11454000000001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46021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45230</v>
      </c>
      <c r="B489" s="116">
        <f t="shared" ca="1" si="179"/>
        <v>1254.7074700000001</v>
      </c>
      <c r="C489" s="14">
        <f t="shared" si="170"/>
        <v>1000</v>
      </c>
      <c r="D489" s="95">
        <f t="shared" si="171"/>
        <v>45229</v>
      </c>
      <c r="E489" s="93">
        <f ca="1">IF(D489&lt;$B$1,VLOOKUP(D489,[1]DI!$A$4:$B$15000,2,FALSE),0)</f>
        <v>0.1265</v>
      </c>
      <c r="F489" s="14">
        <f t="shared" ca="1" si="180"/>
        <v>1.0004727899999999</v>
      </c>
      <c r="G489" s="14">
        <f ca="1">(TRUNC(PRODUCT($F$12:$F488),16))</f>
        <v>1.25470747060679</v>
      </c>
      <c r="H489" s="14">
        <f t="shared" si="181"/>
        <v>1</v>
      </c>
      <c r="I489" s="14">
        <f t="shared" ca="1" si="182"/>
        <v>1.25470747</v>
      </c>
      <c r="J489" s="13">
        <f t="shared" si="172"/>
        <v>0</v>
      </c>
      <c r="K489" s="29">
        <f t="shared" si="173"/>
        <v>44538</v>
      </c>
      <c r="L489" s="2">
        <f t="shared" si="174"/>
        <v>477</v>
      </c>
      <c r="M489" s="17">
        <f t="shared" si="175"/>
        <v>477</v>
      </c>
      <c r="N489" s="12">
        <f t="shared" si="164"/>
        <v>1</v>
      </c>
      <c r="O489" s="12">
        <f t="shared" ca="1" si="165"/>
        <v>1.25470747</v>
      </c>
      <c r="P489" s="17">
        <f t="shared" si="176"/>
        <v>0</v>
      </c>
      <c r="Q489" s="14">
        <f t="shared" ca="1" si="166"/>
        <v>254.70747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46021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45231</v>
      </c>
      <c r="B490" s="116">
        <f t="shared" ca="1" si="179"/>
        <v>1255.3006800000001</v>
      </c>
      <c r="C490" s="14">
        <f t="shared" si="170"/>
        <v>1000</v>
      </c>
      <c r="D490" s="95">
        <f t="shared" si="171"/>
        <v>45230</v>
      </c>
      <c r="E490" s="93">
        <f ca="1">IF(D490&lt;$B$1,VLOOKUP(D490,[1]DI!$A$4:$B$15000,2,FALSE),0)</f>
        <v>0.1265</v>
      </c>
      <c r="F490" s="14">
        <f t="shared" ca="1" si="180"/>
        <v>1.0004727899999999</v>
      </c>
      <c r="G490" s="14">
        <f ca="1">(TRUNC(PRODUCT($F$12:$F489),16))</f>
        <v>1.2553006837518199</v>
      </c>
      <c r="H490" s="14">
        <f t="shared" si="181"/>
        <v>1</v>
      </c>
      <c r="I490" s="14">
        <f t="shared" ca="1" si="182"/>
        <v>1.2553006799999999</v>
      </c>
      <c r="J490" s="13">
        <f t="shared" si="172"/>
        <v>0</v>
      </c>
      <c r="K490" s="29">
        <f t="shared" si="173"/>
        <v>44538</v>
      </c>
      <c r="L490" s="2">
        <f t="shared" si="174"/>
        <v>478</v>
      </c>
      <c r="M490" s="17">
        <f t="shared" si="175"/>
        <v>478</v>
      </c>
      <c r="N490" s="12">
        <f t="shared" si="164"/>
        <v>1</v>
      </c>
      <c r="O490" s="12">
        <f t="shared" ca="1" si="165"/>
        <v>1.2553006799999999</v>
      </c>
      <c r="P490" s="17">
        <f t="shared" si="176"/>
        <v>0</v>
      </c>
      <c r="Q490" s="14">
        <f t="shared" ca="1" si="166"/>
        <v>255.30068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46021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45233</v>
      </c>
      <c r="B491" s="116">
        <f t="shared" ca="1" si="179"/>
        <v>1255.89418</v>
      </c>
      <c r="C491" s="14">
        <f t="shared" si="170"/>
        <v>1000</v>
      </c>
      <c r="D491" s="95">
        <f t="shared" si="171"/>
        <v>45231</v>
      </c>
      <c r="E491" s="93">
        <f ca="1">IF(D491&lt;$B$1,VLOOKUP(D491,[1]DI!$A$4:$B$15000,2,FALSE),0)</f>
        <v>0.1265</v>
      </c>
      <c r="F491" s="14">
        <f t="shared" ca="1" si="180"/>
        <v>1.0004727899999999</v>
      </c>
      <c r="G491" s="14">
        <f ca="1">(TRUNC(PRODUCT($F$12:$F490),16))</f>
        <v>1.25589417736209</v>
      </c>
      <c r="H491" s="14">
        <f t="shared" si="181"/>
        <v>1</v>
      </c>
      <c r="I491" s="14">
        <f t="shared" ca="1" si="182"/>
        <v>1.2558941800000001</v>
      </c>
      <c r="J491" s="13">
        <f t="shared" si="172"/>
        <v>0</v>
      </c>
      <c r="K491" s="29">
        <f t="shared" si="173"/>
        <v>44538</v>
      </c>
      <c r="L491" s="2">
        <f t="shared" si="174"/>
        <v>479</v>
      </c>
      <c r="M491" s="17">
        <f t="shared" si="175"/>
        <v>479</v>
      </c>
      <c r="N491" s="12">
        <f t="shared" si="164"/>
        <v>1</v>
      </c>
      <c r="O491" s="12">
        <f t="shared" ca="1" si="165"/>
        <v>1.2558941800000001</v>
      </c>
      <c r="P491" s="17">
        <f t="shared" si="176"/>
        <v>0</v>
      </c>
      <c r="Q491" s="14">
        <f t="shared" ca="1" si="166"/>
        <v>255.89418000000001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46021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45236</v>
      </c>
      <c r="B492" s="116">
        <f t="shared" ca="1" si="179"/>
        <v>1256.48795</v>
      </c>
      <c r="C492" s="14">
        <f t="shared" si="170"/>
        <v>1000</v>
      </c>
      <c r="D492" s="95">
        <f t="shared" si="171"/>
        <v>45233</v>
      </c>
      <c r="E492" s="93">
        <f ca="1">IF(D492&lt;$B$1,VLOOKUP(D492,[1]DI!$A$4:$B$15000,2,FALSE),0)</f>
        <v>0.1215</v>
      </c>
      <c r="F492" s="14">
        <f t="shared" ca="1" si="180"/>
        <v>1.00045513</v>
      </c>
      <c r="G492" s="14">
        <f ca="1">(TRUNC(PRODUCT($F$12:$F491),16))</f>
        <v>1.2564879515702101</v>
      </c>
      <c r="H492" s="14">
        <f t="shared" si="181"/>
        <v>1</v>
      </c>
      <c r="I492" s="14">
        <f t="shared" ca="1" si="182"/>
        <v>1.2564879499999999</v>
      </c>
      <c r="J492" s="13">
        <f t="shared" si="172"/>
        <v>0</v>
      </c>
      <c r="K492" s="29">
        <f t="shared" si="173"/>
        <v>44538</v>
      </c>
      <c r="L492" s="2">
        <f t="shared" si="174"/>
        <v>480</v>
      </c>
      <c r="M492" s="17">
        <f t="shared" si="175"/>
        <v>480</v>
      </c>
      <c r="N492" s="12">
        <f t="shared" si="164"/>
        <v>1</v>
      </c>
      <c r="O492" s="12">
        <f t="shared" ca="1" si="165"/>
        <v>1.2564879499999999</v>
      </c>
      <c r="P492" s="17">
        <f t="shared" si="176"/>
        <v>0</v>
      </c>
      <c r="Q492" s="14">
        <f t="shared" ca="1" si="166"/>
        <v>256.48795000000001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46021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45237</v>
      </c>
      <c r="B493" s="116">
        <f t="shared" ca="1" si="179"/>
        <v>1257.0598199999999</v>
      </c>
      <c r="C493" s="14">
        <f t="shared" si="170"/>
        <v>1000</v>
      </c>
      <c r="D493" s="95">
        <f t="shared" si="171"/>
        <v>45236</v>
      </c>
      <c r="E493" s="93">
        <f ca="1">IF(D493&lt;$B$1,VLOOKUP(D493,[1]DI!$A$4:$B$15000,2,FALSE),0)</f>
        <v>0.1215</v>
      </c>
      <c r="F493" s="14">
        <f t="shared" ca="1" si="180"/>
        <v>1.00045513</v>
      </c>
      <c r="G493" s="14">
        <f ca="1">(TRUNC(PRODUCT($F$12:$F492),16))</f>
        <v>1.2570598169316101</v>
      </c>
      <c r="H493" s="14">
        <f t="shared" si="181"/>
        <v>1</v>
      </c>
      <c r="I493" s="14">
        <f t="shared" ca="1" si="182"/>
        <v>1.25705982</v>
      </c>
      <c r="J493" s="13">
        <f t="shared" si="172"/>
        <v>0</v>
      </c>
      <c r="K493" s="29">
        <f t="shared" si="173"/>
        <v>44538</v>
      </c>
      <c r="L493" s="2">
        <f t="shared" si="174"/>
        <v>481</v>
      </c>
      <c r="M493" s="17">
        <f t="shared" si="175"/>
        <v>481</v>
      </c>
      <c r="N493" s="12">
        <f t="shared" si="164"/>
        <v>1</v>
      </c>
      <c r="O493" s="12">
        <f t="shared" ca="1" si="165"/>
        <v>1.25705982</v>
      </c>
      <c r="P493" s="17">
        <f t="shared" si="176"/>
        <v>0</v>
      </c>
      <c r="Q493" s="14">
        <f t="shared" ca="1" si="166"/>
        <v>257.05982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46021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45238</v>
      </c>
      <c r="B494" s="116">
        <f t="shared" ca="1" si="179"/>
        <v>1257.63194</v>
      </c>
      <c r="C494" s="14">
        <f t="shared" si="170"/>
        <v>1000</v>
      </c>
      <c r="D494" s="95">
        <f t="shared" si="171"/>
        <v>45237</v>
      </c>
      <c r="E494" s="93">
        <f ca="1">IF(D494&lt;$B$1,VLOOKUP(D494,[1]DI!$A$4:$B$15000,2,FALSE),0)</f>
        <v>0.1215</v>
      </c>
      <c r="F494" s="14">
        <f t="shared" ca="1" si="180"/>
        <v>1.00045513</v>
      </c>
      <c r="G494" s="14">
        <f ca="1">(TRUNC(PRODUCT($F$12:$F493),16))</f>
        <v>1.25763194256609</v>
      </c>
      <c r="H494" s="14">
        <f t="shared" si="181"/>
        <v>1</v>
      </c>
      <c r="I494" s="14">
        <f t="shared" ca="1" si="182"/>
        <v>1.25763194</v>
      </c>
      <c r="J494" s="13">
        <f t="shared" si="172"/>
        <v>0</v>
      </c>
      <c r="K494" s="29">
        <f t="shared" si="173"/>
        <v>44538</v>
      </c>
      <c r="L494" s="2">
        <f t="shared" si="174"/>
        <v>482</v>
      </c>
      <c r="M494" s="17">
        <f t="shared" si="175"/>
        <v>482</v>
      </c>
      <c r="N494" s="12">
        <f t="shared" si="164"/>
        <v>1</v>
      </c>
      <c r="O494" s="12">
        <f t="shared" ca="1" si="165"/>
        <v>1.25763194</v>
      </c>
      <c r="P494" s="17">
        <f t="shared" si="176"/>
        <v>0</v>
      </c>
      <c r="Q494" s="14">
        <f t="shared" ca="1" si="166"/>
        <v>257.63193999999999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46021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45239</v>
      </c>
      <c r="B495" s="116">
        <f t="shared" ca="1" si="179"/>
        <v>1258.20433</v>
      </c>
      <c r="C495" s="14">
        <f t="shared" si="170"/>
        <v>1000</v>
      </c>
      <c r="D495" s="95">
        <f t="shared" si="171"/>
        <v>45238</v>
      </c>
      <c r="E495" s="93">
        <f ca="1">IF(D495&lt;$B$1,VLOOKUP(D495,[1]DI!$A$4:$B$15000,2,FALSE),0)</f>
        <v>0.1215</v>
      </c>
      <c r="F495" s="14">
        <f t="shared" ca="1" si="180"/>
        <v>1.00045513</v>
      </c>
      <c r="G495" s="14">
        <f ca="1">(TRUNC(PRODUCT($F$12:$F494),16))</f>
        <v>1.2582043285921101</v>
      </c>
      <c r="H495" s="14">
        <f t="shared" si="181"/>
        <v>1</v>
      </c>
      <c r="I495" s="14">
        <f t="shared" ca="1" si="182"/>
        <v>1.2582043300000001</v>
      </c>
      <c r="J495" s="13">
        <f t="shared" si="172"/>
        <v>0</v>
      </c>
      <c r="K495" s="29">
        <f t="shared" si="173"/>
        <v>44538</v>
      </c>
      <c r="L495" s="2">
        <f t="shared" si="174"/>
        <v>483</v>
      </c>
      <c r="M495" s="17">
        <f t="shared" si="175"/>
        <v>483</v>
      </c>
      <c r="N495" s="12">
        <f t="shared" si="164"/>
        <v>1</v>
      </c>
      <c r="O495" s="12">
        <f t="shared" ca="1" si="165"/>
        <v>1.2582043300000001</v>
      </c>
      <c r="P495" s="17">
        <f t="shared" si="176"/>
        <v>0</v>
      </c>
      <c r="Q495" s="14">
        <f t="shared" ca="1" si="166"/>
        <v>258.20433000000003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46021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45240</v>
      </c>
      <c r="B496" s="116">
        <f t="shared" ca="1" si="179"/>
        <v>1258.7769800000001</v>
      </c>
      <c r="C496" s="14">
        <f t="shared" si="170"/>
        <v>1000</v>
      </c>
      <c r="D496" s="95">
        <f t="shared" si="171"/>
        <v>45239</v>
      </c>
      <c r="E496" s="93">
        <f ca="1">IF(D496&lt;$B$1,VLOOKUP(D496,[1]DI!$A$4:$B$15000,2,FALSE),0)</f>
        <v>0.1215</v>
      </c>
      <c r="F496" s="14">
        <f t="shared" ca="1" si="180"/>
        <v>1.00045513</v>
      </c>
      <c r="G496" s="14">
        <f ca="1">(TRUNC(PRODUCT($F$12:$F495),16))</f>
        <v>1.2587769751281801</v>
      </c>
      <c r="H496" s="14">
        <f t="shared" si="181"/>
        <v>1</v>
      </c>
      <c r="I496" s="14">
        <f t="shared" ca="1" si="182"/>
        <v>1.2587769799999999</v>
      </c>
      <c r="J496" s="13">
        <f t="shared" si="172"/>
        <v>0</v>
      </c>
      <c r="K496" s="29">
        <f t="shared" si="173"/>
        <v>44538</v>
      </c>
      <c r="L496" s="2">
        <f t="shared" si="174"/>
        <v>484</v>
      </c>
      <c r="M496" s="17">
        <f t="shared" si="175"/>
        <v>484</v>
      </c>
      <c r="N496" s="12">
        <f t="shared" si="164"/>
        <v>1</v>
      </c>
      <c r="O496" s="12">
        <f t="shared" ca="1" si="165"/>
        <v>1.2587769799999999</v>
      </c>
      <c r="P496" s="17">
        <f t="shared" si="176"/>
        <v>0</v>
      </c>
      <c r="Q496" s="14">
        <f t="shared" ca="1" si="166"/>
        <v>258.77697999999998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46021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45243</v>
      </c>
      <c r="B497" s="116">
        <f t="shared" ca="1" si="179"/>
        <v>1259.34988</v>
      </c>
      <c r="C497" s="14">
        <f t="shared" si="170"/>
        <v>1000</v>
      </c>
      <c r="D497" s="95">
        <f t="shared" si="171"/>
        <v>45240</v>
      </c>
      <c r="E497" s="93">
        <f ca="1">IF(D497&lt;$B$1,VLOOKUP(D497,[1]DI!$A$4:$B$15000,2,FALSE),0)</f>
        <v>0.1215</v>
      </c>
      <c r="F497" s="14">
        <f t="shared" ca="1" si="180"/>
        <v>1.00045513</v>
      </c>
      <c r="G497" s="14">
        <f ca="1">(TRUNC(PRODUCT($F$12:$F496),16))</f>
        <v>1.2593498822928699</v>
      </c>
      <c r="H497" s="14">
        <f t="shared" si="181"/>
        <v>1</v>
      </c>
      <c r="I497" s="14">
        <f t="shared" ca="1" si="182"/>
        <v>1.25934988</v>
      </c>
      <c r="J497" s="13">
        <f t="shared" si="172"/>
        <v>0</v>
      </c>
      <c r="K497" s="29">
        <f t="shared" si="173"/>
        <v>44538</v>
      </c>
      <c r="L497" s="2">
        <f t="shared" si="174"/>
        <v>485</v>
      </c>
      <c r="M497" s="17">
        <f t="shared" si="175"/>
        <v>485</v>
      </c>
      <c r="N497" s="12">
        <f t="shared" si="164"/>
        <v>1</v>
      </c>
      <c r="O497" s="12">
        <f t="shared" ca="1" si="165"/>
        <v>1.25934988</v>
      </c>
      <c r="P497" s="17">
        <f t="shared" si="176"/>
        <v>0</v>
      </c>
      <c r="Q497" s="14">
        <f t="shared" ca="1" si="166"/>
        <v>259.34987999999998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46021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45244</v>
      </c>
      <c r="B498" s="116">
        <f t="shared" ca="1" si="179"/>
        <v>1259.9230499999999</v>
      </c>
      <c r="C498" s="14">
        <f t="shared" si="170"/>
        <v>1000</v>
      </c>
      <c r="D498" s="95">
        <f t="shared" si="171"/>
        <v>45243</v>
      </c>
      <c r="E498" s="93">
        <f ca="1">IF(D498&lt;$B$1,VLOOKUP(D498,[1]DI!$A$4:$B$15000,2,FALSE),0)</f>
        <v>0.1215</v>
      </c>
      <c r="F498" s="14">
        <f t="shared" ca="1" si="180"/>
        <v>1.00045513</v>
      </c>
      <c r="G498" s="14">
        <f ca="1">(TRUNC(PRODUCT($F$12:$F497),16))</f>
        <v>1.2599230502048</v>
      </c>
      <c r="H498" s="14">
        <f t="shared" si="181"/>
        <v>1</v>
      </c>
      <c r="I498" s="14">
        <f t="shared" ca="1" si="182"/>
        <v>1.25992305</v>
      </c>
      <c r="J498" s="13">
        <f t="shared" si="172"/>
        <v>0</v>
      </c>
      <c r="K498" s="29">
        <f t="shared" si="173"/>
        <v>44538</v>
      </c>
      <c r="L498" s="2">
        <f t="shared" si="174"/>
        <v>486</v>
      </c>
      <c r="M498" s="17">
        <f t="shared" si="175"/>
        <v>486</v>
      </c>
      <c r="N498" s="12">
        <f t="shared" si="164"/>
        <v>1</v>
      </c>
      <c r="O498" s="12">
        <f t="shared" ca="1" si="165"/>
        <v>1.25992305</v>
      </c>
      <c r="P498" s="17">
        <f t="shared" si="176"/>
        <v>0</v>
      </c>
      <c r="Q498" s="14">
        <f t="shared" ca="1" si="166"/>
        <v>259.92304999999999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46021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45246</v>
      </c>
      <c r="B499" s="116">
        <f t="shared" ca="1" si="179"/>
        <v>1260.49648</v>
      </c>
      <c r="C499" s="14">
        <f t="shared" si="170"/>
        <v>1000</v>
      </c>
      <c r="D499" s="95">
        <f t="shared" si="171"/>
        <v>45244</v>
      </c>
      <c r="E499" s="93">
        <f ca="1">IF(D499&lt;$B$1,VLOOKUP(D499,[1]DI!$A$4:$B$15000,2,FALSE),0)</f>
        <v>0.1215</v>
      </c>
      <c r="F499" s="14">
        <f t="shared" ca="1" si="180"/>
        <v>1.00045513</v>
      </c>
      <c r="G499" s="14">
        <f ca="1">(TRUNC(PRODUCT($F$12:$F498),16))</f>
        <v>1.2604964789826401</v>
      </c>
      <c r="H499" s="14">
        <f t="shared" si="181"/>
        <v>1</v>
      </c>
      <c r="I499" s="14">
        <f t="shared" ca="1" si="182"/>
        <v>1.26049648</v>
      </c>
      <c r="J499" s="13">
        <f t="shared" si="172"/>
        <v>0</v>
      </c>
      <c r="K499" s="29">
        <f t="shared" si="173"/>
        <v>44538</v>
      </c>
      <c r="L499" s="2">
        <f t="shared" si="174"/>
        <v>487</v>
      </c>
      <c r="M499" s="17">
        <f t="shared" si="175"/>
        <v>487</v>
      </c>
      <c r="N499" s="12">
        <f t="shared" si="164"/>
        <v>1</v>
      </c>
      <c r="O499" s="12">
        <f t="shared" ca="1" si="165"/>
        <v>1.26049648</v>
      </c>
      <c r="P499" s="17">
        <f t="shared" si="176"/>
        <v>0</v>
      </c>
      <c r="Q499" s="14">
        <f t="shared" ca="1" si="166"/>
        <v>260.49648000000002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46021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45247</v>
      </c>
      <c r="B500" s="116">
        <f t="shared" ca="1" si="179"/>
        <v>1261.07017</v>
      </c>
      <c r="C500" s="14">
        <f t="shared" si="170"/>
        <v>1000</v>
      </c>
      <c r="D500" s="95">
        <f t="shared" si="171"/>
        <v>45246</v>
      </c>
      <c r="E500" s="93">
        <f ca="1">IF(D500&lt;$B$1,VLOOKUP(D500,[1]DI!$A$4:$B$15000,2,FALSE),0)</f>
        <v>0.1215</v>
      </c>
      <c r="F500" s="14">
        <f t="shared" ca="1" si="180"/>
        <v>1.00045513</v>
      </c>
      <c r="G500" s="14">
        <f ca="1">(TRUNC(PRODUCT($F$12:$F499),16))</f>
        <v>1.26107016874512</v>
      </c>
      <c r="H500" s="14">
        <f t="shared" si="181"/>
        <v>1</v>
      </c>
      <c r="I500" s="14">
        <f t="shared" ca="1" si="182"/>
        <v>1.26107017</v>
      </c>
      <c r="J500" s="13">
        <f t="shared" si="172"/>
        <v>0</v>
      </c>
      <c r="K500" s="29">
        <f t="shared" si="173"/>
        <v>44538</v>
      </c>
      <c r="L500" s="2">
        <f t="shared" si="174"/>
        <v>488</v>
      </c>
      <c r="M500" s="17">
        <f t="shared" si="175"/>
        <v>488</v>
      </c>
      <c r="N500" s="12">
        <f t="shared" si="164"/>
        <v>1</v>
      </c>
      <c r="O500" s="12">
        <f t="shared" ca="1" si="165"/>
        <v>1.26107017</v>
      </c>
      <c r="P500" s="17">
        <f t="shared" si="176"/>
        <v>0</v>
      </c>
      <c r="Q500" s="14">
        <f t="shared" ca="1" si="166"/>
        <v>261.07017000000002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46021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45250</v>
      </c>
      <c r="B501" s="116">
        <f t="shared" ca="1" si="179"/>
        <v>1261.6441199999999</v>
      </c>
      <c r="C501" s="14">
        <f t="shared" si="170"/>
        <v>1000</v>
      </c>
      <c r="D501" s="95">
        <f t="shared" si="171"/>
        <v>45247</v>
      </c>
      <c r="E501" s="93">
        <f ca="1">IF(D501&lt;$B$1,VLOOKUP(D501,[1]DI!$A$4:$B$15000,2,FALSE),0)</f>
        <v>0.1215</v>
      </c>
      <c r="F501" s="14">
        <f t="shared" ca="1" si="180"/>
        <v>1.00045513</v>
      </c>
      <c r="G501" s="14">
        <f ca="1">(TRUNC(PRODUCT($F$12:$F500),16))</f>
        <v>1.26164411961102</v>
      </c>
      <c r="H501" s="14">
        <f t="shared" si="181"/>
        <v>1</v>
      </c>
      <c r="I501" s="14">
        <f t="shared" ca="1" si="182"/>
        <v>1.2616441199999999</v>
      </c>
      <c r="J501" s="13">
        <f t="shared" si="172"/>
        <v>0</v>
      </c>
      <c r="K501" s="29">
        <f t="shared" si="173"/>
        <v>44538</v>
      </c>
      <c r="L501" s="2">
        <f t="shared" si="174"/>
        <v>489</v>
      </c>
      <c r="M501" s="17">
        <f t="shared" si="175"/>
        <v>489</v>
      </c>
      <c r="N501" s="12">
        <f t="shared" si="164"/>
        <v>1</v>
      </c>
      <c r="O501" s="12">
        <f t="shared" ca="1" si="165"/>
        <v>1.2616441199999999</v>
      </c>
      <c r="P501" s="17">
        <f t="shared" si="176"/>
        <v>0</v>
      </c>
      <c r="Q501" s="14">
        <f t="shared" ca="1" si="166"/>
        <v>261.64411999999999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46021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45251</v>
      </c>
      <c r="B502" s="116">
        <f t="shared" ca="1" si="179"/>
        <v>1262.2183299999999</v>
      </c>
      <c r="C502" s="14">
        <f t="shared" si="170"/>
        <v>1000</v>
      </c>
      <c r="D502" s="95">
        <f t="shared" si="171"/>
        <v>45250</v>
      </c>
      <c r="E502" s="93">
        <f ca="1">IF(D502&lt;$B$1,VLOOKUP(D502,[1]DI!$A$4:$B$15000,2,FALSE),0)</f>
        <v>0.1215</v>
      </c>
      <c r="F502" s="14">
        <f t="shared" ca="1" si="180"/>
        <v>1.00045513</v>
      </c>
      <c r="G502" s="14">
        <f ca="1">(TRUNC(PRODUCT($F$12:$F501),16))</f>
        <v>1.26221833169917</v>
      </c>
      <c r="H502" s="14">
        <f t="shared" si="181"/>
        <v>1</v>
      </c>
      <c r="I502" s="14">
        <f t="shared" ca="1" si="182"/>
        <v>1.2622183300000001</v>
      </c>
      <c r="J502" s="13">
        <f t="shared" si="172"/>
        <v>0</v>
      </c>
      <c r="K502" s="29">
        <f t="shared" si="173"/>
        <v>44538</v>
      </c>
      <c r="L502" s="2">
        <f t="shared" si="174"/>
        <v>490</v>
      </c>
      <c r="M502" s="17">
        <f t="shared" si="175"/>
        <v>490</v>
      </c>
      <c r="N502" s="12">
        <f t="shared" si="164"/>
        <v>1</v>
      </c>
      <c r="O502" s="12">
        <f t="shared" ca="1" si="165"/>
        <v>1.2622183300000001</v>
      </c>
      <c r="P502" s="17">
        <f t="shared" si="176"/>
        <v>0</v>
      </c>
      <c r="Q502" s="14">
        <f t="shared" ca="1" si="166"/>
        <v>262.21832999999998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46021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45252</v>
      </c>
      <c r="B503" s="116">
        <f t="shared" ca="1" si="179"/>
        <v>1262.7928099999999</v>
      </c>
      <c r="C503" s="14">
        <f t="shared" si="170"/>
        <v>1000</v>
      </c>
      <c r="D503" s="95">
        <f t="shared" si="171"/>
        <v>45251</v>
      </c>
      <c r="E503" s="93">
        <f ca="1">IF(D503&lt;$B$1,VLOOKUP(D503,[1]DI!$A$4:$B$15000,2,FALSE),0)</f>
        <v>0.1215</v>
      </c>
      <c r="F503" s="14">
        <f t="shared" ca="1" si="180"/>
        <v>1.00045513</v>
      </c>
      <c r="G503" s="14">
        <f ca="1">(TRUNC(PRODUCT($F$12:$F502),16))</f>
        <v>1.26279280512848</v>
      </c>
      <c r="H503" s="14">
        <f t="shared" si="181"/>
        <v>1</v>
      </c>
      <c r="I503" s="14">
        <f t="shared" ca="1" si="182"/>
        <v>1.2627928100000001</v>
      </c>
      <c r="J503" s="13">
        <f t="shared" si="172"/>
        <v>0</v>
      </c>
      <c r="K503" s="29">
        <f t="shared" si="173"/>
        <v>44538</v>
      </c>
      <c r="L503" s="2">
        <f t="shared" si="174"/>
        <v>491</v>
      </c>
      <c r="M503" s="17">
        <f t="shared" si="175"/>
        <v>491</v>
      </c>
      <c r="N503" s="12">
        <f t="shared" si="164"/>
        <v>1</v>
      </c>
      <c r="O503" s="12">
        <f t="shared" ca="1" si="165"/>
        <v>1.2627928100000001</v>
      </c>
      <c r="P503" s="17">
        <f t="shared" si="176"/>
        <v>0</v>
      </c>
      <c r="Q503" s="14">
        <f t="shared" ca="1" si="166"/>
        <v>262.79280999999997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46021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45253</v>
      </c>
      <c r="B504" s="116">
        <f t="shared" ca="1" si="179"/>
        <v>1263.36754</v>
      </c>
      <c r="C504" s="14">
        <f t="shared" si="170"/>
        <v>1000</v>
      </c>
      <c r="D504" s="95">
        <f t="shared" si="171"/>
        <v>45252</v>
      </c>
      <c r="E504" s="93">
        <f ca="1">IF(D504&lt;$B$1,VLOOKUP(D504,[1]DI!$A$4:$B$15000,2,FALSE),0)</f>
        <v>0.1215</v>
      </c>
      <c r="F504" s="14">
        <f t="shared" ca="1" si="180"/>
        <v>1.00045513</v>
      </c>
      <c r="G504" s="14">
        <f ca="1">(TRUNC(PRODUCT($F$12:$F503),16))</f>
        <v>1.2633675400178801</v>
      </c>
      <c r="H504" s="14">
        <f t="shared" si="181"/>
        <v>1</v>
      </c>
      <c r="I504" s="14">
        <f t="shared" ca="1" si="182"/>
        <v>1.26336754</v>
      </c>
      <c r="J504" s="13">
        <f t="shared" si="172"/>
        <v>0</v>
      </c>
      <c r="K504" s="29">
        <f t="shared" si="173"/>
        <v>44538</v>
      </c>
      <c r="L504" s="2">
        <f t="shared" si="174"/>
        <v>492</v>
      </c>
      <c r="M504" s="17">
        <f t="shared" si="175"/>
        <v>492</v>
      </c>
      <c r="N504" s="12">
        <f t="shared" si="164"/>
        <v>1</v>
      </c>
      <c r="O504" s="12">
        <f t="shared" ca="1" si="165"/>
        <v>1.26336754</v>
      </c>
      <c r="P504" s="17">
        <f t="shared" si="176"/>
        <v>0</v>
      </c>
      <c r="Q504" s="14">
        <f t="shared" ca="1" si="166"/>
        <v>263.36754000000002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46021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45254</v>
      </c>
      <c r="B505" s="116">
        <f t="shared" ca="1" si="179"/>
        <v>1263.94254</v>
      </c>
      <c r="C505" s="14">
        <f t="shared" si="170"/>
        <v>1000</v>
      </c>
      <c r="D505" s="95">
        <f t="shared" si="171"/>
        <v>45253</v>
      </c>
      <c r="E505" s="93">
        <f ca="1">IF(D505&lt;$B$1,VLOOKUP(D505,[1]DI!$A$4:$B$15000,2,FALSE),0)</f>
        <v>0.1215</v>
      </c>
      <c r="F505" s="14">
        <f t="shared" ca="1" si="180"/>
        <v>1.00045513</v>
      </c>
      <c r="G505" s="14">
        <f ca="1">(TRUNC(PRODUCT($F$12:$F504),16))</f>
        <v>1.2639425364863699</v>
      </c>
      <c r="H505" s="14">
        <f t="shared" si="181"/>
        <v>1</v>
      </c>
      <c r="I505" s="14">
        <f t="shared" ca="1" si="182"/>
        <v>1.2639425399999999</v>
      </c>
      <c r="J505" s="13">
        <f t="shared" si="172"/>
        <v>0</v>
      </c>
      <c r="K505" s="29">
        <f t="shared" si="173"/>
        <v>44538</v>
      </c>
      <c r="L505" s="2">
        <f t="shared" si="174"/>
        <v>493</v>
      </c>
      <c r="M505" s="17">
        <f t="shared" si="175"/>
        <v>493</v>
      </c>
      <c r="N505" s="12">
        <f t="shared" si="164"/>
        <v>1</v>
      </c>
      <c r="O505" s="12">
        <f t="shared" ca="1" si="165"/>
        <v>1.2639425399999999</v>
      </c>
      <c r="P505" s="17">
        <f t="shared" si="176"/>
        <v>0</v>
      </c>
      <c r="Q505" s="14">
        <f t="shared" ca="1" si="166"/>
        <v>263.94254000000001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46021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45257</v>
      </c>
      <c r="B506" s="116">
        <f t="shared" ca="1" si="179"/>
        <v>1264.5177899999999</v>
      </c>
      <c r="C506" s="14">
        <f t="shared" si="170"/>
        <v>1000</v>
      </c>
      <c r="D506" s="95">
        <f t="shared" si="171"/>
        <v>45254</v>
      </c>
      <c r="E506" s="93">
        <f ca="1">IF(D506&lt;$B$1,VLOOKUP(D506,[1]DI!$A$4:$B$15000,2,FALSE),0)</f>
        <v>0.1215</v>
      </c>
      <c r="F506" s="14">
        <f t="shared" ca="1" si="180"/>
        <v>1.00045513</v>
      </c>
      <c r="G506" s="14">
        <f ca="1">(TRUNC(PRODUCT($F$12:$F505),16))</f>
        <v>1.264517794653</v>
      </c>
      <c r="H506" s="14">
        <f t="shared" si="181"/>
        <v>1</v>
      </c>
      <c r="I506" s="14">
        <f t="shared" ca="1" si="182"/>
        <v>1.26451779</v>
      </c>
      <c r="J506" s="13">
        <f t="shared" si="172"/>
        <v>0</v>
      </c>
      <c r="K506" s="29">
        <f t="shared" si="173"/>
        <v>44538</v>
      </c>
      <c r="L506" s="2">
        <f t="shared" si="174"/>
        <v>494</v>
      </c>
      <c r="M506" s="17">
        <f t="shared" si="175"/>
        <v>494</v>
      </c>
      <c r="N506" s="12">
        <f t="shared" si="164"/>
        <v>1</v>
      </c>
      <c r="O506" s="12">
        <f t="shared" ca="1" si="165"/>
        <v>1.26451779</v>
      </c>
      <c r="P506" s="17">
        <f t="shared" si="176"/>
        <v>0</v>
      </c>
      <c r="Q506" s="14">
        <f t="shared" ca="1" si="166"/>
        <v>264.51778999999999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46021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45258</v>
      </c>
      <c r="B507" s="116">
        <f t="shared" ca="1" si="179"/>
        <v>1265.09331</v>
      </c>
      <c r="C507" s="14">
        <f t="shared" si="170"/>
        <v>1000</v>
      </c>
      <c r="D507" s="95">
        <f t="shared" si="171"/>
        <v>45257</v>
      </c>
      <c r="E507" s="93">
        <f ca="1">IF(D507&lt;$B$1,VLOOKUP(D507,[1]DI!$A$4:$B$15000,2,FALSE),0)</f>
        <v>0.1215</v>
      </c>
      <c r="F507" s="14">
        <f t="shared" ca="1" si="180"/>
        <v>1.00045513</v>
      </c>
      <c r="G507" s="14">
        <f ca="1">(TRUNC(PRODUCT($F$12:$F506),16))</f>
        <v>1.2650933146368799</v>
      </c>
      <c r="H507" s="14">
        <f t="shared" si="181"/>
        <v>1</v>
      </c>
      <c r="I507" s="14">
        <f t="shared" ca="1" si="182"/>
        <v>1.2650933099999999</v>
      </c>
      <c r="J507" s="13">
        <f t="shared" si="172"/>
        <v>0</v>
      </c>
      <c r="K507" s="29">
        <f t="shared" si="173"/>
        <v>44538</v>
      </c>
      <c r="L507" s="2">
        <f t="shared" si="174"/>
        <v>495</v>
      </c>
      <c r="M507" s="17">
        <f t="shared" si="175"/>
        <v>495</v>
      </c>
      <c r="N507" s="12">
        <f t="shared" si="164"/>
        <v>1</v>
      </c>
      <c r="O507" s="12">
        <f t="shared" ca="1" si="165"/>
        <v>1.2650933099999999</v>
      </c>
      <c r="P507" s="17">
        <f t="shared" si="176"/>
        <v>0</v>
      </c>
      <c r="Q507" s="14">
        <f t="shared" ca="1" si="166"/>
        <v>265.09330999999997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46021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45259</v>
      </c>
      <c r="B508" s="116">
        <f t="shared" ca="1" si="179"/>
        <v>1265.6691000000001</v>
      </c>
      <c r="C508" s="14">
        <f t="shared" si="170"/>
        <v>1000</v>
      </c>
      <c r="D508" s="95">
        <f t="shared" si="171"/>
        <v>45258</v>
      </c>
      <c r="E508" s="93">
        <f ca="1">IF(D508&lt;$B$1,VLOOKUP(D508,[1]DI!$A$4:$B$15000,2,FALSE),0)</f>
        <v>0.1215</v>
      </c>
      <c r="F508" s="14">
        <f t="shared" ca="1" si="180"/>
        <v>1.00045513</v>
      </c>
      <c r="G508" s="14">
        <f ca="1">(TRUNC(PRODUCT($F$12:$F507),16))</f>
        <v>1.26566909655717</v>
      </c>
      <c r="H508" s="14">
        <f t="shared" si="181"/>
        <v>1</v>
      </c>
      <c r="I508" s="14">
        <f t="shared" ca="1" si="182"/>
        <v>1.2656691</v>
      </c>
      <c r="J508" s="13">
        <f t="shared" si="172"/>
        <v>0</v>
      </c>
      <c r="K508" s="29">
        <f t="shared" si="173"/>
        <v>44538</v>
      </c>
      <c r="L508" s="2">
        <f t="shared" si="174"/>
        <v>496</v>
      </c>
      <c r="M508" s="17">
        <f t="shared" si="175"/>
        <v>496</v>
      </c>
      <c r="N508" s="12">
        <f t="shared" si="164"/>
        <v>1</v>
      </c>
      <c r="O508" s="12">
        <f t="shared" ca="1" si="165"/>
        <v>1.2656691</v>
      </c>
      <c r="P508" s="17">
        <f t="shared" si="176"/>
        <v>0</v>
      </c>
      <c r="Q508" s="14">
        <f t="shared" ca="1" si="166"/>
        <v>265.66910000000001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46021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45260</v>
      </c>
      <c r="B509" s="116">
        <f t="shared" ca="1" si="179"/>
        <v>1266.24514</v>
      </c>
      <c r="C509" s="14">
        <f t="shared" si="170"/>
        <v>1000</v>
      </c>
      <c r="D509" s="95">
        <f t="shared" si="171"/>
        <v>45259</v>
      </c>
      <c r="E509" s="93">
        <f ca="1">IF(D509&lt;$B$1,VLOOKUP(D509,[1]DI!$A$4:$B$15000,2,FALSE),0)</f>
        <v>0.1215</v>
      </c>
      <c r="F509" s="14">
        <f t="shared" ca="1" si="180"/>
        <v>1.00045513</v>
      </c>
      <c r="G509" s="14">
        <f ca="1">(TRUNC(PRODUCT($F$12:$F508),16))</f>
        <v>1.2662451405330899</v>
      </c>
      <c r="H509" s="14">
        <f t="shared" si="181"/>
        <v>1</v>
      </c>
      <c r="I509" s="14">
        <f t="shared" ca="1" si="182"/>
        <v>1.2662451400000001</v>
      </c>
      <c r="J509" s="13">
        <f t="shared" si="172"/>
        <v>0</v>
      </c>
      <c r="K509" s="29">
        <f t="shared" si="173"/>
        <v>44538</v>
      </c>
      <c r="L509" s="2">
        <f t="shared" si="174"/>
        <v>497</v>
      </c>
      <c r="M509" s="17">
        <f t="shared" si="175"/>
        <v>497</v>
      </c>
      <c r="N509" s="12">
        <f t="shared" si="164"/>
        <v>1</v>
      </c>
      <c r="O509" s="12">
        <f t="shared" ca="1" si="165"/>
        <v>1.2662451400000001</v>
      </c>
      <c r="P509" s="17">
        <f t="shared" si="176"/>
        <v>0</v>
      </c>
      <c r="Q509" s="14">
        <f t="shared" ca="1" si="166"/>
        <v>266.24513999999999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46021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45261</v>
      </c>
      <c r="B510" s="116">
        <f t="shared" ca="1" si="179"/>
        <v>1266.8214499999999</v>
      </c>
      <c r="C510" s="14">
        <f t="shared" si="170"/>
        <v>1000</v>
      </c>
      <c r="D510" s="95">
        <f t="shared" si="171"/>
        <v>45260</v>
      </c>
      <c r="E510" s="93">
        <f ca="1">IF(D510&lt;$B$1,VLOOKUP(D510,[1]DI!$A$4:$B$15000,2,FALSE),0)</f>
        <v>0.1215</v>
      </c>
      <c r="F510" s="14">
        <f t="shared" ca="1" si="180"/>
        <v>1.00045513</v>
      </c>
      <c r="G510" s="14">
        <f ca="1">(TRUNC(PRODUCT($F$12:$F509),16))</f>
        <v>1.2668214466839001</v>
      </c>
      <c r="H510" s="14">
        <f t="shared" si="181"/>
        <v>1</v>
      </c>
      <c r="I510" s="14">
        <f t="shared" ca="1" si="182"/>
        <v>1.2668214499999999</v>
      </c>
      <c r="J510" s="13">
        <f t="shared" si="172"/>
        <v>0</v>
      </c>
      <c r="K510" s="29">
        <f t="shared" si="173"/>
        <v>44538</v>
      </c>
      <c r="L510" s="2">
        <f t="shared" si="174"/>
        <v>498</v>
      </c>
      <c r="M510" s="17">
        <f t="shared" si="175"/>
        <v>498</v>
      </c>
      <c r="N510" s="12">
        <f t="shared" si="164"/>
        <v>1</v>
      </c>
      <c r="O510" s="12">
        <f t="shared" ca="1" si="165"/>
        <v>1.2668214499999999</v>
      </c>
      <c r="P510" s="17">
        <f t="shared" si="176"/>
        <v>0</v>
      </c>
      <c r="Q510" s="14">
        <f t="shared" ca="1" si="166"/>
        <v>266.82145000000003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46021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45264</v>
      </c>
      <c r="B511" s="116">
        <f t="shared" ca="1" si="179"/>
        <v>1267.3980200000001</v>
      </c>
      <c r="C511" s="14">
        <f t="shared" si="170"/>
        <v>1000</v>
      </c>
      <c r="D511" s="95">
        <f t="shared" si="171"/>
        <v>45261</v>
      </c>
      <c r="E511" s="93">
        <f ca="1">IF(D511&lt;$B$1,VLOOKUP(D511,[1]DI!$A$4:$B$15000,2,FALSE),0)</f>
        <v>0.1215</v>
      </c>
      <c r="F511" s="14">
        <f t="shared" ca="1" si="180"/>
        <v>1.00045513</v>
      </c>
      <c r="G511" s="14">
        <f ca="1">(TRUNC(PRODUCT($F$12:$F510),16))</f>
        <v>1.2673980151289299</v>
      </c>
      <c r="H511" s="14">
        <f t="shared" si="181"/>
        <v>1</v>
      </c>
      <c r="I511" s="14">
        <f t="shared" ca="1" si="182"/>
        <v>1.2673980199999999</v>
      </c>
      <c r="J511" s="13">
        <f t="shared" si="172"/>
        <v>0</v>
      </c>
      <c r="K511" s="29">
        <f t="shared" si="173"/>
        <v>44538</v>
      </c>
      <c r="L511" s="2">
        <f t="shared" si="174"/>
        <v>499</v>
      </c>
      <c r="M511" s="17">
        <f t="shared" si="175"/>
        <v>499</v>
      </c>
      <c r="N511" s="12">
        <f t="shared" si="164"/>
        <v>1</v>
      </c>
      <c r="O511" s="12">
        <f t="shared" ca="1" si="165"/>
        <v>1.2673980199999999</v>
      </c>
      <c r="P511" s="17">
        <f t="shared" si="176"/>
        <v>0</v>
      </c>
      <c r="Q511" s="14">
        <f t="shared" ca="1" si="166"/>
        <v>267.39801999999997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46021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45265</v>
      </c>
      <c r="B512" s="116">
        <f t="shared" ca="1" si="179"/>
        <v>1267.9748500000001</v>
      </c>
      <c r="C512" s="14">
        <f t="shared" si="170"/>
        <v>1000</v>
      </c>
      <c r="D512" s="95">
        <f t="shared" si="171"/>
        <v>45264</v>
      </c>
      <c r="E512" s="93">
        <f ca="1">IF(D512&lt;$B$1,VLOOKUP(D512,[1]DI!$A$4:$B$15000,2,FALSE),0)</f>
        <v>0.1215</v>
      </c>
      <c r="F512" s="14">
        <f t="shared" ca="1" si="180"/>
        <v>1.00045513</v>
      </c>
      <c r="G512" s="14">
        <f ca="1">(TRUNC(PRODUCT($F$12:$F511),16))</f>
        <v>1.2679748459875499</v>
      </c>
      <c r="H512" s="14">
        <f t="shared" si="181"/>
        <v>1</v>
      </c>
      <c r="I512" s="14">
        <f t="shared" ca="1" si="182"/>
        <v>1.2679748500000001</v>
      </c>
      <c r="J512" s="13">
        <f t="shared" si="172"/>
        <v>0</v>
      </c>
      <c r="K512" s="29">
        <f t="shared" si="173"/>
        <v>44538</v>
      </c>
      <c r="L512" s="2">
        <f t="shared" si="174"/>
        <v>500</v>
      </c>
      <c r="M512" s="17">
        <f t="shared" si="175"/>
        <v>500</v>
      </c>
      <c r="N512" s="12">
        <f t="shared" si="164"/>
        <v>1</v>
      </c>
      <c r="O512" s="12">
        <f t="shared" ca="1" si="165"/>
        <v>1.2679748500000001</v>
      </c>
      <c r="P512" s="17">
        <f t="shared" si="176"/>
        <v>0</v>
      </c>
      <c r="Q512" s="14">
        <f t="shared" ca="1" si="166"/>
        <v>267.97485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46021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45266</v>
      </c>
      <c r="B513" s="116">
        <f t="shared" ca="1" si="179"/>
        <v>1268.5519400000001</v>
      </c>
      <c r="C513" s="14">
        <f t="shared" si="170"/>
        <v>1000</v>
      </c>
      <c r="D513" s="95">
        <f t="shared" si="171"/>
        <v>45265</v>
      </c>
      <c r="E513" s="93">
        <f ca="1">IF(D513&lt;$B$1,VLOOKUP(D513,[1]DI!$A$4:$B$15000,2,FALSE),0)</f>
        <v>0.1215</v>
      </c>
      <c r="F513" s="14">
        <f t="shared" ca="1" si="180"/>
        <v>1.00045513</v>
      </c>
      <c r="G513" s="14">
        <f ca="1">(TRUNC(PRODUCT($F$12:$F512),16))</f>
        <v>1.2685519393792</v>
      </c>
      <c r="H513" s="14">
        <f t="shared" si="181"/>
        <v>1</v>
      </c>
      <c r="I513" s="14">
        <f t="shared" ca="1" si="182"/>
        <v>1.26855194</v>
      </c>
      <c r="J513" s="13">
        <f t="shared" si="172"/>
        <v>0</v>
      </c>
      <c r="K513" s="29">
        <f t="shared" si="173"/>
        <v>44538</v>
      </c>
      <c r="L513" s="2">
        <f t="shared" si="174"/>
        <v>501</v>
      </c>
      <c r="M513" s="17">
        <f t="shared" si="175"/>
        <v>501</v>
      </c>
      <c r="N513" s="12">
        <f t="shared" si="164"/>
        <v>1</v>
      </c>
      <c r="O513" s="12">
        <f t="shared" ca="1" si="165"/>
        <v>1.26855194</v>
      </c>
      <c r="P513" s="17">
        <f t="shared" si="176"/>
        <v>0</v>
      </c>
      <c r="Q513" s="14">
        <f t="shared" ca="1" si="166"/>
        <v>268.55194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46021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45267</v>
      </c>
      <c r="B514" s="116">
        <f t="shared" ca="1" si="179"/>
        <v>1269.1293000000001</v>
      </c>
      <c r="C514" s="14">
        <f t="shared" si="170"/>
        <v>1000</v>
      </c>
      <c r="D514" s="95">
        <f t="shared" si="171"/>
        <v>45266</v>
      </c>
      <c r="E514" s="93">
        <f ca="1">IF(D514&lt;$B$1,VLOOKUP(D514,[1]DI!$A$4:$B$15000,2,FALSE),0)</f>
        <v>0.1215</v>
      </c>
      <c r="F514" s="14">
        <f t="shared" ca="1" si="180"/>
        <v>1.00045513</v>
      </c>
      <c r="G514" s="14">
        <f ca="1">(TRUNC(PRODUCT($F$12:$F513),16))</f>
        <v>1.2691292954233699</v>
      </c>
      <c r="H514" s="14">
        <f t="shared" si="181"/>
        <v>1</v>
      </c>
      <c r="I514" s="14">
        <f t="shared" ca="1" si="182"/>
        <v>1.2691292999999999</v>
      </c>
      <c r="J514" s="13">
        <f t="shared" si="172"/>
        <v>0</v>
      </c>
      <c r="K514" s="29">
        <f t="shared" si="173"/>
        <v>44538</v>
      </c>
      <c r="L514" s="2">
        <f t="shared" si="174"/>
        <v>502</v>
      </c>
      <c r="M514" s="17">
        <f t="shared" si="175"/>
        <v>502</v>
      </c>
      <c r="N514" s="12">
        <f t="shared" si="164"/>
        <v>1</v>
      </c>
      <c r="O514" s="12">
        <f t="shared" ca="1" si="165"/>
        <v>1.2691292999999999</v>
      </c>
      <c r="P514" s="17">
        <f t="shared" si="176"/>
        <v>0</v>
      </c>
      <c r="Q514" s="14">
        <f t="shared" ca="1" si="166"/>
        <v>269.1293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46021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45268</v>
      </c>
      <c r="B515" s="116">
        <f t="shared" ca="1" si="179"/>
        <v>1269.7069099999999</v>
      </c>
      <c r="C515" s="14">
        <f t="shared" si="170"/>
        <v>1000</v>
      </c>
      <c r="D515" s="95">
        <f t="shared" si="171"/>
        <v>45267</v>
      </c>
      <c r="E515" s="93">
        <f ca="1">IF(D515&lt;$B$1,VLOOKUP(D515,[1]DI!$A$4:$B$15000,2,FALSE),0)</f>
        <v>0.1215</v>
      </c>
      <c r="F515" s="14">
        <f t="shared" ca="1" si="180"/>
        <v>1.00045513</v>
      </c>
      <c r="G515" s="14">
        <f ca="1">(TRUNC(PRODUCT($F$12:$F514),16))</f>
        <v>1.2697069142396</v>
      </c>
      <c r="H515" s="14">
        <f t="shared" si="181"/>
        <v>1</v>
      </c>
      <c r="I515" s="14">
        <f t="shared" ca="1" si="182"/>
        <v>1.26970691</v>
      </c>
      <c r="J515" s="13">
        <f t="shared" si="172"/>
        <v>0</v>
      </c>
      <c r="K515" s="29">
        <f t="shared" si="173"/>
        <v>44538</v>
      </c>
      <c r="L515" s="2">
        <f t="shared" si="174"/>
        <v>503</v>
      </c>
      <c r="M515" s="17">
        <f t="shared" si="175"/>
        <v>503</v>
      </c>
      <c r="N515" s="12">
        <f t="shared" si="164"/>
        <v>1</v>
      </c>
      <c r="O515" s="12">
        <f t="shared" ca="1" si="165"/>
        <v>1.26970691</v>
      </c>
      <c r="P515" s="17">
        <f t="shared" si="176"/>
        <v>0</v>
      </c>
      <c r="Q515" s="14">
        <f t="shared" ca="1" si="166"/>
        <v>269.70690999999999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46021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45271</v>
      </c>
      <c r="B516" s="116">
        <f t="shared" ca="1" si="179"/>
        <v>1270.2847999999999</v>
      </c>
      <c r="C516" s="14">
        <f t="shared" si="170"/>
        <v>1000</v>
      </c>
      <c r="D516" s="95">
        <f t="shared" si="171"/>
        <v>45268</v>
      </c>
      <c r="E516" s="93">
        <f ca="1">IF(D516&lt;$B$1,VLOOKUP(D516,[1]DI!$A$4:$B$15000,2,FALSE),0)</f>
        <v>0.1215</v>
      </c>
      <c r="F516" s="14">
        <f t="shared" ca="1" si="180"/>
        <v>1.00045513</v>
      </c>
      <c r="G516" s="14">
        <f ca="1">(TRUNC(PRODUCT($F$12:$F515),16))</f>
        <v>1.2702847959474799</v>
      </c>
      <c r="H516" s="14">
        <f t="shared" si="181"/>
        <v>1</v>
      </c>
      <c r="I516" s="14">
        <f t="shared" ca="1" si="182"/>
        <v>1.2702848</v>
      </c>
      <c r="J516" s="13">
        <f t="shared" si="172"/>
        <v>0</v>
      </c>
      <c r="K516" s="29">
        <f t="shared" si="173"/>
        <v>44538</v>
      </c>
      <c r="L516" s="2">
        <f t="shared" si="174"/>
        <v>504</v>
      </c>
      <c r="M516" s="17">
        <f t="shared" si="175"/>
        <v>504</v>
      </c>
      <c r="N516" s="12">
        <f t="shared" si="164"/>
        <v>1</v>
      </c>
      <c r="O516" s="12">
        <f t="shared" ca="1" si="165"/>
        <v>1.2702848</v>
      </c>
      <c r="P516" s="17">
        <f t="shared" si="176"/>
        <v>0</v>
      </c>
      <c r="Q516" s="14">
        <f t="shared" ca="1" si="166"/>
        <v>270.28480000000002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46021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45272</v>
      </c>
      <c r="B517" s="116">
        <f t="shared" ca="1" si="179"/>
        <v>1270.86294</v>
      </c>
      <c r="C517" s="14">
        <f t="shared" si="170"/>
        <v>1000</v>
      </c>
      <c r="D517" s="95">
        <f t="shared" si="171"/>
        <v>45271</v>
      </c>
      <c r="E517" s="93">
        <f ca="1">IF(D517&lt;$B$1,VLOOKUP(D517,[1]DI!$A$4:$B$15000,2,FALSE),0)</f>
        <v>0.1215</v>
      </c>
      <c r="F517" s="14">
        <f t="shared" ca="1" si="180"/>
        <v>1.00045513</v>
      </c>
      <c r="G517" s="14">
        <f ca="1">(TRUNC(PRODUCT($F$12:$F516),16))</f>
        <v>1.2708629406666601</v>
      </c>
      <c r="H517" s="14">
        <f t="shared" si="181"/>
        <v>1</v>
      </c>
      <c r="I517" s="14">
        <f t="shared" ca="1" si="182"/>
        <v>1.27086294</v>
      </c>
      <c r="J517" s="13">
        <f t="shared" si="172"/>
        <v>0</v>
      </c>
      <c r="K517" s="29">
        <f t="shared" si="173"/>
        <v>44538</v>
      </c>
      <c r="L517" s="2">
        <f t="shared" si="174"/>
        <v>505</v>
      </c>
      <c r="M517" s="17">
        <f t="shared" si="175"/>
        <v>505</v>
      </c>
      <c r="N517" s="12">
        <f t="shared" si="164"/>
        <v>1</v>
      </c>
      <c r="O517" s="12">
        <f t="shared" ca="1" si="165"/>
        <v>1.27086294</v>
      </c>
      <c r="P517" s="17">
        <f t="shared" si="176"/>
        <v>0</v>
      </c>
      <c r="Q517" s="14">
        <f t="shared" ca="1" si="166"/>
        <v>270.86293999999998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46021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45273</v>
      </c>
      <c r="B518" s="116">
        <f t="shared" ca="1" si="179"/>
        <v>1271.4413500000001</v>
      </c>
      <c r="C518" s="14">
        <f t="shared" si="170"/>
        <v>1000</v>
      </c>
      <c r="D518" s="95">
        <f t="shared" si="171"/>
        <v>45272</v>
      </c>
      <c r="E518" s="93">
        <f ca="1">IF(D518&lt;$B$1,VLOOKUP(D518,[1]DI!$A$4:$B$15000,2,FALSE),0)</f>
        <v>0.1215</v>
      </c>
      <c r="F518" s="14">
        <f t="shared" ca="1" si="180"/>
        <v>1.00045513</v>
      </c>
      <c r="G518" s="14">
        <f ca="1">(TRUNC(PRODUCT($F$12:$F517),16))</f>
        <v>1.2714413485168401</v>
      </c>
      <c r="H518" s="14">
        <f t="shared" si="181"/>
        <v>1</v>
      </c>
      <c r="I518" s="14">
        <f t="shared" ca="1" si="182"/>
        <v>1.2714413499999999</v>
      </c>
      <c r="J518" s="13">
        <f t="shared" si="172"/>
        <v>0</v>
      </c>
      <c r="K518" s="29">
        <f t="shared" si="173"/>
        <v>44538</v>
      </c>
      <c r="L518" s="2">
        <f t="shared" si="174"/>
        <v>506</v>
      </c>
      <c r="M518" s="17">
        <f t="shared" si="175"/>
        <v>506</v>
      </c>
      <c r="N518" s="12">
        <f t="shared" si="164"/>
        <v>1</v>
      </c>
      <c r="O518" s="12">
        <f t="shared" ca="1" si="165"/>
        <v>1.2714413499999999</v>
      </c>
      <c r="P518" s="17">
        <f t="shared" si="176"/>
        <v>0</v>
      </c>
      <c r="Q518" s="14">
        <f t="shared" ca="1" si="166"/>
        <v>271.44135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46021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45274</v>
      </c>
      <c r="B519" s="116">
        <f t="shared" ca="1" si="179"/>
        <v>1272.0200199999999</v>
      </c>
      <c r="C519" s="14">
        <f t="shared" si="170"/>
        <v>1000</v>
      </c>
      <c r="D519" s="95">
        <f t="shared" si="171"/>
        <v>45273</v>
      </c>
      <c r="E519" s="93">
        <f ca="1">IF(D519&lt;$B$1,VLOOKUP(D519,[1]DI!$A$4:$B$15000,2,FALSE),0)</f>
        <v>0.1215</v>
      </c>
      <c r="F519" s="14">
        <f t="shared" ca="1" si="180"/>
        <v>1.00045513</v>
      </c>
      <c r="G519" s="14">
        <f ca="1">(TRUNC(PRODUCT($F$12:$F518),16))</f>
        <v>1.27202001961779</v>
      </c>
      <c r="H519" s="14">
        <f t="shared" si="181"/>
        <v>1</v>
      </c>
      <c r="I519" s="14">
        <f t="shared" ca="1" si="182"/>
        <v>1.27202002</v>
      </c>
      <c r="J519" s="13">
        <f t="shared" si="172"/>
        <v>0</v>
      </c>
      <c r="K519" s="29">
        <f t="shared" si="173"/>
        <v>44538</v>
      </c>
      <c r="L519" s="2">
        <f t="shared" si="174"/>
        <v>507</v>
      </c>
      <c r="M519" s="17">
        <f t="shared" si="175"/>
        <v>507</v>
      </c>
      <c r="N519" s="12">
        <f t="shared" si="164"/>
        <v>1</v>
      </c>
      <c r="O519" s="12">
        <f t="shared" ca="1" si="165"/>
        <v>1.27202002</v>
      </c>
      <c r="P519" s="17">
        <f t="shared" si="176"/>
        <v>0</v>
      </c>
      <c r="Q519" s="14">
        <f t="shared" ca="1" si="166"/>
        <v>272.02001999999999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46021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45275</v>
      </c>
      <c r="B520" s="116">
        <f t="shared" ca="1" si="179"/>
        <v>1272.5989500000001</v>
      </c>
      <c r="C520" s="14">
        <f t="shared" si="170"/>
        <v>1000</v>
      </c>
      <c r="D520" s="95">
        <f t="shared" si="171"/>
        <v>45274</v>
      </c>
      <c r="E520" s="93">
        <f ca="1">IF(D520&lt;$B$1,VLOOKUP(D520,[1]DI!$A$4:$B$15000,2,FALSE),0)</f>
        <v>0.11650000000000001</v>
      </c>
      <c r="F520" s="14">
        <f t="shared" ca="1" si="180"/>
        <v>1.0004373900000001</v>
      </c>
      <c r="G520" s="14">
        <f ca="1">(TRUNC(PRODUCT($F$12:$F519),16))</f>
        <v>1.2725989540893199</v>
      </c>
      <c r="H520" s="14">
        <f t="shared" si="181"/>
        <v>1</v>
      </c>
      <c r="I520" s="14">
        <f t="shared" ca="1" si="182"/>
        <v>1.2725989499999999</v>
      </c>
      <c r="J520" s="13">
        <f t="shared" si="172"/>
        <v>0</v>
      </c>
      <c r="K520" s="29">
        <f t="shared" si="173"/>
        <v>44538</v>
      </c>
      <c r="L520" s="2">
        <f t="shared" si="174"/>
        <v>508</v>
      </c>
      <c r="M520" s="17">
        <f t="shared" si="175"/>
        <v>508</v>
      </c>
      <c r="N520" s="12">
        <f t="shared" si="164"/>
        <v>1</v>
      </c>
      <c r="O520" s="12">
        <f t="shared" ca="1" si="165"/>
        <v>1.2725989499999999</v>
      </c>
      <c r="P520" s="17">
        <f t="shared" si="176"/>
        <v>0</v>
      </c>
      <c r="Q520" s="14">
        <f t="shared" ca="1" si="166"/>
        <v>272.59895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46021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45278</v>
      </c>
      <c r="B521" s="116">
        <f t="shared" ca="1" si="179"/>
        <v>1273.1555800000001</v>
      </c>
      <c r="C521" s="14">
        <f t="shared" si="170"/>
        <v>1000</v>
      </c>
      <c r="D521" s="95">
        <f t="shared" si="171"/>
        <v>45275</v>
      </c>
      <c r="E521" s="93">
        <f ca="1">IF(D521&lt;$B$1,VLOOKUP(D521,[1]DI!$A$4:$B$15000,2,FALSE),0)</f>
        <v>0.11650000000000001</v>
      </c>
      <c r="F521" s="14">
        <f t="shared" ca="1" si="180"/>
        <v>1.0004373900000001</v>
      </c>
      <c r="G521" s="14">
        <f ca="1">(TRUNC(PRODUCT($F$12:$F520),16))</f>
        <v>1.27315557614585</v>
      </c>
      <c r="H521" s="14">
        <f t="shared" si="181"/>
        <v>1</v>
      </c>
      <c r="I521" s="14">
        <f t="shared" ca="1" si="182"/>
        <v>1.2731555800000001</v>
      </c>
      <c r="J521" s="13">
        <f t="shared" si="172"/>
        <v>0</v>
      </c>
      <c r="K521" s="29">
        <f t="shared" si="173"/>
        <v>44538</v>
      </c>
      <c r="L521" s="2">
        <f t="shared" si="174"/>
        <v>509</v>
      </c>
      <c r="M521" s="17">
        <f t="shared" si="175"/>
        <v>509</v>
      </c>
      <c r="N521" s="12">
        <f t="shared" si="164"/>
        <v>1</v>
      </c>
      <c r="O521" s="12">
        <f t="shared" ca="1" si="165"/>
        <v>1.2731555800000001</v>
      </c>
      <c r="P521" s="17">
        <f t="shared" si="176"/>
        <v>0</v>
      </c>
      <c r="Q521" s="14">
        <f t="shared" ca="1" si="166"/>
        <v>273.15557999999999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46021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45279</v>
      </c>
      <c r="B522" s="116">
        <f t="shared" ca="1" si="179"/>
        <v>1273.71244</v>
      </c>
      <c r="C522" s="14">
        <f t="shared" si="170"/>
        <v>1000</v>
      </c>
      <c r="D522" s="95">
        <f t="shared" si="171"/>
        <v>45278</v>
      </c>
      <c r="E522" s="93">
        <f ca="1">IF(D522&lt;$B$1,VLOOKUP(D522,[1]DI!$A$4:$B$15000,2,FALSE),0)</f>
        <v>0.11650000000000001</v>
      </c>
      <c r="F522" s="14">
        <f t="shared" ca="1" si="180"/>
        <v>1.0004373900000001</v>
      </c>
      <c r="G522" s="14">
        <f ca="1">(TRUNC(PRODUCT($F$12:$F521),16))</f>
        <v>1.2737124416633001</v>
      </c>
      <c r="H522" s="14">
        <f t="shared" si="181"/>
        <v>1</v>
      </c>
      <c r="I522" s="14">
        <f t="shared" ca="1" si="182"/>
        <v>1.2737124399999999</v>
      </c>
      <c r="J522" s="13">
        <f t="shared" si="172"/>
        <v>0</v>
      </c>
      <c r="K522" s="29">
        <f t="shared" si="173"/>
        <v>44538</v>
      </c>
      <c r="L522" s="2">
        <f t="shared" si="174"/>
        <v>510</v>
      </c>
      <c r="M522" s="17">
        <f t="shared" si="175"/>
        <v>510</v>
      </c>
      <c r="N522" s="12">
        <f t="shared" si="164"/>
        <v>1</v>
      </c>
      <c r="O522" s="12">
        <f t="shared" ca="1" si="165"/>
        <v>1.2737124399999999</v>
      </c>
      <c r="P522" s="17">
        <f t="shared" si="176"/>
        <v>0</v>
      </c>
      <c r="Q522" s="14">
        <f t="shared" ca="1" si="166"/>
        <v>273.71244000000002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46021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45280</v>
      </c>
      <c r="B523" s="116">
        <f t="shared" ca="1" si="179"/>
        <v>1274.26955</v>
      </c>
      <c r="C523" s="14">
        <f t="shared" si="170"/>
        <v>1000</v>
      </c>
      <c r="D523" s="95">
        <f t="shared" si="171"/>
        <v>45279</v>
      </c>
      <c r="E523" s="93">
        <f ca="1">IF(D523&lt;$B$1,VLOOKUP(D523,[1]DI!$A$4:$B$15000,2,FALSE),0)</f>
        <v>0.11650000000000001</v>
      </c>
      <c r="F523" s="14">
        <f t="shared" ca="1" si="180"/>
        <v>1.0004373900000001</v>
      </c>
      <c r="G523" s="14">
        <f ca="1">(TRUNC(PRODUCT($F$12:$F522),16))</f>
        <v>1.2742695507481601</v>
      </c>
      <c r="H523" s="14">
        <f t="shared" si="181"/>
        <v>1</v>
      </c>
      <c r="I523" s="14">
        <f t="shared" ca="1" si="182"/>
        <v>1.2742695500000001</v>
      </c>
      <c r="J523" s="13">
        <f t="shared" si="172"/>
        <v>0</v>
      </c>
      <c r="K523" s="29">
        <f t="shared" si="173"/>
        <v>44538</v>
      </c>
      <c r="L523" s="2">
        <f t="shared" si="174"/>
        <v>511</v>
      </c>
      <c r="M523" s="17">
        <f t="shared" si="175"/>
        <v>511</v>
      </c>
      <c r="N523" s="12">
        <f t="shared" si="164"/>
        <v>1</v>
      </c>
      <c r="O523" s="12">
        <f t="shared" ca="1" si="165"/>
        <v>1.2742695500000001</v>
      </c>
      <c r="P523" s="17">
        <f t="shared" si="176"/>
        <v>0</v>
      </c>
      <c r="Q523" s="14">
        <f t="shared" ca="1" si="166"/>
        <v>274.26954999999998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46021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45281</v>
      </c>
      <c r="B524" s="116">
        <f t="shared" ca="1" si="179"/>
        <v>1274.8269</v>
      </c>
      <c r="C524" s="14">
        <f t="shared" si="170"/>
        <v>1000</v>
      </c>
      <c r="D524" s="95">
        <f t="shared" si="171"/>
        <v>45280</v>
      </c>
      <c r="E524" s="93">
        <f ca="1">IF(D524&lt;$B$1,VLOOKUP(D524,[1]DI!$A$4:$B$15000,2,FALSE),0)</f>
        <v>0.11650000000000001</v>
      </c>
      <c r="F524" s="14">
        <f t="shared" ca="1" si="180"/>
        <v>1.0004373900000001</v>
      </c>
      <c r="G524" s="14">
        <f ca="1">(TRUNC(PRODUCT($F$12:$F523),16))</f>
        <v>1.2748269035069599</v>
      </c>
      <c r="H524" s="14">
        <f t="shared" si="181"/>
        <v>1</v>
      </c>
      <c r="I524" s="14">
        <f t="shared" ca="1" si="182"/>
        <v>1.2748269000000001</v>
      </c>
      <c r="J524" s="13">
        <f t="shared" si="172"/>
        <v>0</v>
      </c>
      <c r="K524" s="29">
        <f t="shared" si="173"/>
        <v>44538</v>
      </c>
      <c r="L524" s="2">
        <f t="shared" si="174"/>
        <v>512</v>
      </c>
      <c r="M524" s="17">
        <f t="shared" si="175"/>
        <v>512</v>
      </c>
      <c r="N524" s="12">
        <f t="shared" ref="N524:N587" si="183">ROUND((J524+1)^(M524/252),9)</f>
        <v>1</v>
      </c>
      <c r="O524" s="12">
        <f t="shared" ref="O524:O587" ca="1" si="184">ROUND(I524*N524,9)</f>
        <v>1.2748269000000001</v>
      </c>
      <c r="P524" s="17">
        <f t="shared" si="176"/>
        <v>0</v>
      </c>
      <c r="Q524" s="14">
        <f t="shared" ref="Q524:Q587" ca="1" si="185">TRUNC(((O524-1)*C524),8)</f>
        <v>274.82690000000002</v>
      </c>
      <c r="R524" s="20">
        <f t="shared" ref="R524:R587" si="186">IF($P524&gt;0,VLOOKUP($P524,$X$12:$AD$150,7),0)</f>
        <v>0</v>
      </c>
      <c r="S524" s="14">
        <f t="shared" ref="S524:S587" si="187">IF(R524&gt;0,TRUNC(R524*C524,8),0)</f>
        <v>0</v>
      </c>
      <c r="T524" s="4" t="str">
        <f t="shared" si="177"/>
        <v>A+J=</v>
      </c>
      <c r="U524" s="29">
        <f t="shared" si="178"/>
        <v>46021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188">WORKDAY($A524,1,$X$166:$X$544)</f>
        <v>45282</v>
      </c>
      <c r="B525" s="116">
        <f t="shared" ca="1" si="179"/>
        <v>1275.3845000000001</v>
      </c>
      <c r="C525" s="14">
        <f t="shared" ref="C525:C588" si="189">(C524-S524)</f>
        <v>1000</v>
      </c>
      <c r="D525" s="95">
        <f t="shared" ref="D525:D588" si="190">WORKDAY($A525,-1,$X$160:$X$544)</f>
        <v>45281</v>
      </c>
      <c r="E525" s="93">
        <f ca="1">IF(D525&lt;$B$1,VLOOKUP(D525,[1]DI!$A$4:$B$15000,2,FALSE),0)</f>
        <v>0.11650000000000001</v>
      </c>
      <c r="F525" s="14">
        <f t="shared" ca="1" si="180"/>
        <v>1.0004373900000001</v>
      </c>
      <c r="G525" s="14">
        <f ca="1">(TRUNC(PRODUCT($F$12:$F524),16))</f>
        <v>1.27538450004629</v>
      </c>
      <c r="H525" s="14">
        <f t="shared" si="181"/>
        <v>1</v>
      </c>
      <c r="I525" s="14">
        <f t="shared" ca="1" si="182"/>
        <v>1.2753844999999999</v>
      </c>
      <c r="J525" s="13">
        <f t="shared" ref="J525:J588" si="191">J524</f>
        <v>0</v>
      </c>
      <c r="K525" s="29">
        <f t="shared" ref="K525:K588" si="192">IF(P524&gt;0,VLOOKUP(P524,X$12:AH$150,2),K524)</f>
        <v>44538</v>
      </c>
      <c r="L525" s="2">
        <f t="shared" ref="L525:L588" si="193">IF(A525&gt;K525,IF(NETWORKDAYS(K525,A525,$X$160:$X$544)-1=0,1,NETWORKDAYS(K525,A525,$X$160:$X$544)-1),0)</f>
        <v>513</v>
      </c>
      <c r="M525" s="17">
        <f t="shared" ref="M525:M588" si="194">IF(AND(L525=1,L524=1),1,IF(L525&gt;0,IF(L525=L524,L525+1,L525),0))</f>
        <v>513</v>
      </c>
      <c r="N525" s="12">
        <f t="shared" si="183"/>
        <v>1</v>
      </c>
      <c r="O525" s="12">
        <f t="shared" ca="1" si="184"/>
        <v>1.2753844999999999</v>
      </c>
      <c r="P525" s="17">
        <f t="shared" ref="P525:P588" si="195">IF(VLOOKUP(A525,Y$12:AF$150,8)=VLOOKUP(A524,Y$12:AF$150,8),0,VLOOKUP(A525,Y$12:AF$150,8))</f>
        <v>0</v>
      </c>
      <c r="Q525" s="14">
        <f t="shared" ca="1" si="185"/>
        <v>275.3845</v>
      </c>
      <c r="R525" s="20">
        <f t="shared" si="186"/>
        <v>0</v>
      </c>
      <c r="S525" s="14">
        <f t="shared" si="187"/>
        <v>0</v>
      </c>
      <c r="T525" s="4" t="str">
        <f t="shared" ref="T525:T588" si="196">IF(P524&gt;0,VLOOKUP(P524,X$12:AH$150,10),T524)</f>
        <v>A+J=</v>
      </c>
      <c r="U525" s="29">
        <f t="shared" ref="U525:U588" si="197">IF(P524&gt;0,VLOOKUP(P524,X$12:AH$150,11),U524)</f>
        <v>46021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188"/>
        <v>45286</v>
      </c>
      <c r="B526" s="116">
        <f t="shared" ref="B526:B589" ca="1" si="198">IF(D526&lt;=TODAY(),C526+Q526,IF(AND(D526&gt;TODAY(),A526&lt;=$B$1),IF(VLOOKUP(TODAY(),$A$10:$E$5000,4,FALSE)=0,"n.d",C526+Q526),"n.d"))</f>
        <v>1275.9423400000001</v>
      </c>
      <c r="C526" s="14">
        <f t="shared" si="189"/>
        <v>1000</v>
      </c>
      <c r="D526" s="95">
        <f t="shared" si="190"/>
        <v>45282</v>
      </c>
      <c r="E526" s="93">
        <f ca="1">IF(D526&lt;$B$1,VLOOKUP(D526,[1]DI!$A$4:$B$15000,2,FALSE),0)</f>
        <v>0.11650000000000001</v>
      </c>
      <c r="F526" s="14">
        <f t="shared" ref="F526:F589" ca="1" si="199">ROUND(((1+E526)^(1/252)),8)</f>
        <v>1.0004373900000001</v>
      </c>
      <c r="G526" s="14">
        <f ca="1">(TRUNC(PRODUCT($F$12:$F525),16))</f>
        <v>1.2759423404727599</v>
      </c>
      <c r="H526" s="14">
        <f t="shared" ref="H526:H589" si="200">IF(P525&gt;0,G525,H525)</f>
        <v>1</v>
      </c>
      <c r="I526" s="14">
        <f t="shared" ref="I526:I589" ca="1" si="201">ROUND(G526/H526,8)</f>
        <v>1.2759423400000001</v>
      </c>
      <c r="J526" s="13">
        <f t="shared" si="191"/>
        <v>0</v>
      </c>
      <c r="K526" s="29">
        <f t="shared" si="192"/>
        <v>44538</v>
      </c>
      <c r="L526" s="2">
        <f t="shared" si="193"/>
        <v>514</v>
      </c>
      <c r="M526" s="17">
        <f t="shared" si="194"/>
        <v>514</v>
      </c>
      <c r="N526" s="12">
        <f t="shared" si="183"/>
        <v>1</v>
      </c>
      <c r="O526" s="12">
        <f t="shared" ca="1" si="184"/>
        <v>1.2759423400000001</v>
      </c>
      <c r="P526" s="17">
        <f t="shared" si="195"/>
        <v>0</v>
      </c>
      <c r="Q526" s="14">
        <f t="shared" ca="1" si="185"/>
        <v>275.94234</v>
      </c>
      <c r="R526" s="20">
        <f t="shared" si="186"/>
        <v>0</v>
      </c>
      <c r="S526" s="14">
        <f t="shared" si="187"/>
        <v>0</v>
      </c>
      <c r="T526" s="4" t="str">
        <f t="shared" si="196"/>
        <v>A+J=</v>
      </c>
      <c r="U526" s="29">
        <f t="shared" si="197"/>
        <v>46021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188"/>
        <v>45287</v>
      </c>
      <c r="B527" s="116">
        <f t="shared" ca="1" si="198"/>
        <v>1276.5004200000001</v>
      </c>
      <c r="C527" s="14">
        <f t="shared" si="189"/>
        <v>1000</v>
      </c>
      <c r="D527" s="95">
        <f t="shared" si="190"/>
        <v>45286</v>
      </c>
      <c r="E527" s="93">
        <f ca="1">IF(D527&lt;$B$1,VLOOKUP(D527,[1]DI!$A$4:$B$15000,2,FALSE),0)</f>
        <v>0.11650000000000001</v>
      </c>
      <c r="F527" s="14">
        <f t="shared" ca="1" si="199"/>
        <v>1.0004373900000001</v>
      </c>
      <c r="G527" s="14">
        <f ca="1">(TRUNC(PRODUCT($F$12:$F526),16))</f>
        <v>1.27650042489306</v>
      </c>
      <c r="H527" s="14">
        <f t="shared" si="200"/>
        <v>1</v>
      </c>
      <c r="I527" s="14">
        <f t="shared" ca="1" si="201"/>
        <v>1.2765004200000001</v>
      </c>
      <c r="J527" s="13">
        <f t="shared" si="191"/>
        <v>0</v>
      </c>
      <c r="K527" s="29">
        <f t="shared" si="192"/>
        <v>44538</v>
      </c>
      <c r="L527" s="2">
        <f t="shared" si="193"/>
        <v>515</v>
      </c>
      <c r="M527" s="17">
        <f t="shared" si="194"/>
        <v>515</v>
      </c>
      <c r="N527" s="12">
        <f t="shared" si="183"/>
        <v>1</v>
      </c>
      <c r="O527" s="12">
        <f t="shared" ca="1" si="184"/>
        <v>1.2765004200000001</v>
      </c>
      <c r="P527" s="17">
        <f t="shared" si="195"/>
        <v>0</v>
      </c>
      <c r="Q527" s="14">
        <f t="shared" ca="1" si="185"/>
        <v>276.50042000000002</v>
      </c>
      <c r="R527" s="20">
        <f t="shared" si="186"/>
        <v>0</v>
      </c>
      <c r="S527" s="14">
        <f t="shared" si="187"/>
        <v>0</v>
      </c>
      <c r="T527" s="4" t="str">
        <f t="shared" si="196"/>
        <v>A+J=</v>
      </c>
      <c r="U527" s="29">
        <f t="shared" si="197"/>
        <v>46021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188"/>
        <v>45288</v>
      </c>
      <c r="B528" s="116">
        <f t="shared" ca="1" si="198"/>
        <v>1277.0587499999999</v>
      </c>
      <c r="C528" s="14">
        <f t="shared" si="189"/>
        <v>1000</v>
      </c>
      <c r="D528" s="95">
        <f t="shared" si="190"/>
        <v>45287</v>
      </c>
      <c r="E528" s="93">
        <f ca="1">IF(D528&lt;$B$1,VLOOKUP(D528,[1]DI!$A$4:$B$15000,2,FALSE),0)</f>
        <v>0.11650000000000001</v>
      </c>
      <c r="F528" s="14">
        <f t="shared" ca="1" si="199"/>
        <v>1.0004373900000001</v>
      </c>
      <c r="G528" s="14">
        <f ca="1">(TRUNC(PRODUCT($F$12:$F527),16))</f>
        <v>1.27705875341391</v>
      </c>
      <c r="H528" s="14">
        <f t="shared" si="200"/>
        <v>1</v>
      </c>
      <c r="I528" s="14">
        <f t="shared" ca="1" si="201"/>
        <v>1.2770587499999999</v>
      </c>
      <c r="J528" s="13">
        <f t="shared" si="191"/>
        <v>0</v>
      </c>
      <c r="K528" s="29">
        <f t="shared" si="192"/>
        <v>44538</v>
      </c>
      <c r="L528" s="2">
        <f t="shared" si="193"/>
        <v>516</v>
      </c>
      <c r="M528" s="17">
        <f t="shared" si="194"/>
        <v>516</v>
      </c>
      <c r="N528" s="12">
        <f t="shared" si="183"/>
        <v>1</v>
      </c>
      <c r="O528" s="12">
        <f t="shared" ca="1" si="184"/>
        <v>1.2770587499999999</v>
      </c>
      <c r="P528" s="17">
        <f t="shared" si="195"/>
        <v>0</v>
      </c>
      <c r="Q528" s="14">
        <f t="shared" ca="1" si="185"/>
        <v>277.05874999999997</v>
      </c>
      <c r="R528" s="20">
        <f t="shared" si="186"/>
        <v>0</v>
      </c>
      <c r="S528" s="14">
        <f t="shared" si="187"/>
        <v>0</v>
      </c>
      <c r="T528" s="4" t="str">
        <f t="shared" si="196"/>
        <v>A+J=</v>
      </c>
      <c r="U528" s="29">
        <f t="shared" si="197"/>
        <v>46021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188"/>
        <v>45289</v>
      </c>
      <c r="B529" s="116">
        <f t="shared" ca="1" si="198"/>
        <v>1277.61733</v>
      </c>
      <c r="C529" s="14">
        <f t="shared" si="189"/>
        <v>1000</v>
      </c>
      <c r="D529" s="95">
        <f t="shared" si="190"/>
        <v>45288</v>
      </c>
      <c r="E529" s="93">
        <f ca="1">IF(D529&lt;$B$1,VLOOKUP(D529,[1]DI!$A$4:$B$15000,2,FALSE),0)</f>
        <v>0.11650000000000001</v>
      </c>
      <c r="F529" s="14">
        <f t="shared" ca="1" si="199"/>
        <v>1.0004373900000001</v>
      </c>
      <c r="G529" s="14">
        <f ca="1">(TRUNC(PRODUCT($F$12:$F528),16))</f>
        <v>1.27761732614206</v>
      </c>
      <c r="H529" s="14">
        <f t="shared" si="200"/>
        <v>1</v>
      </c>
      <c r="I529" s="14">
        <f t="shared" ca="1" si="201"/>
        <v>1.27761733</v>
      </c>
      <c r="J529" s="13">
        <f t="shared" si="191"/>
        <v>0</v>
      </c>
      <c r="K529" s="29">
        <f t="shared" si="192"/>
        <v>44538</v>
      </c>
      <c r="L529" s="2">
        <f t="shared" si="193"/>
        <v>517</v>
      </c>
      <c r="M529" s="17">
        <f t="shared" si="194"/>
        <v>517</v>
      </c>
      <c r="N529" s="12">
        <f t="shared" si="183"/>
        <v>1</v>
      </c>
      <c r="O529" s="12">
        <f t="shared" ca="1" si="184"/>
        <v>1.27761733</v>
      </c>
      <c r="P529" s="17">
        <f t="shared" si="195"/>
        <v>0</v>
      </c>
      <c r="Q529" s="14">
        <f t="shared" ca="1" si="185"/>
        <v>277.61732999999998</v>
      </c>
      <c r="R529" s="20">
        <f t="shared" si="186"/>
        <v>0</v>
      </c>
      <c r="S529" s="14">
        <f t="shared" si="187"/>
        <v>0</v>
      </c>
      <c r="T529" s="4" t="str">
        <f t="shared" si="196"/>
        <v>A+J=</v>
      </c>
      <c r="U529" s="29">
        <f t="shared" si="197"/>
        <v>46021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188"/>
        <v>45293</v>
      </c>
      <c r="B530" s="116">
        <f t="shared" ca="1" si="198"/>
        <v>1278.17614</v>
      </c>
      <c r="C530" s="14">
        <f t="shared" si="189"/>
        <v>1000</v>
      </c>
      <c r="D530" s="95">
        <f t="shared" si="190"/>
        <v>45289</v>
      </c>
      <c r="E530" s="93">
        <f ca="1">IF(D530&lt;$B$1,VLOOKUP(D530,[1]DI!$A$4:$B$15000,2,FALSE),0)</f>
        <v>0.11650000000000001</v>
      </c>
      <c r="F530" s="14">
        <f t="shared" ca="1" si="199"/>
        <v>1.0004373900000001</v>
      </c>
      <c r="G530" s="14">
        <f ca="1">(TRUNC(PRODUCT($F$12:$F529),16))</f>
        <v>1.2781761431843399</v>
      </c>
      <c r="H530" s="14">
        <f t="shared" si="200"/>
        <v>1</v>
      </c>
      <c r="I530" s="14">
        <f t="shared" ca="1" si="201"/>
        <v>1.27817614</v>
      </c>
      <c r="J530" s="13">
        <f t="shared" si="191"/>
        <v>0</v>
      </c>
      <c r="K530" s="29">
        <f t="shared" si="192"/>
        <v>44538</v>
      </c>
      <c r="L530" s="2">
        <f t="shared" si="193"/>
        <v>518</v>
      </c>
      <c r="M530" s="17">
        <f t="shared" si="194"/>
        <v>518</v>
      </c>
      <c r="N530" s="12">
        <f t="shared" si="183"/>
        <v>1</v>
      </c>
      <c r="O530" s="12">
        <f t="shared" ca="1" si="184"/>
        <v>1.27817614</v>
      </c>
      <c r="P530" s="17">
        <f t="shared" si="195"/>
        <v>0</v>
      </c>
      <c r="Q530" s="14">
        <f t="shared" ca="1" si="185"/>
        <v>278.17613999999998</v>
      </c>
      <c r="R530" s="20">
        <f t="shared" si="186"/>
        <v>0</v>
      </c>
      <c r="S530" s="14">
        <f t="shared" si="187"/>
        <v>0</v>
      </c>
      <c r="T530" s="4" t="str">
        <f t="shared" si="196"/>
        <v>A+J=</v>
      </c>
      <c r="U530" s="29">
        <f t="shared" si="197"/>
        <v>46021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188"/>
        <v>45294</v>
      </c>
      <c r="B531" s="116">
        <f t="shared" ca="1" si="198"/>
        <v>1278.7352000000001</v>
      </c>
      <c r="C531" s="14">
        <f t="shared" si="189"/>
        <v>1000</v>
      </c>
      <c r="D531" s="95">
        <f t="shared" si="190"/>
        <v>45293</v>
      </c>
      <c r="E531" s="93">
        <f ca="1">IF(D531&lt;$B$1,VLOOKUP(D531,[1]DI!$A$4:$B$15000,2,FALSE),0)</f>
        <v>0.11650000000000001</v>
      </c>
      <c r="F531" s="14">
        <f t="shared" ca="1" si="199"/>
        <v>1.0004373900000001</v>
      </c>
      <c r="G531" s="14">
        <f ca="1">(TRUNC(PRODUCT($F$12:$F530),16))</f>
        <v>1.2787352046476099</v>
      </c>
      <c r="H531" s="14">
        <f t="shared" si="200"/>
        <v>1</v>
      </c>
      <c r="I531" s="14">
        <f t="shared" ca="1" si="201"/>
        <v>1.2787352000000001</v>
      </c>
      <c r="J531" s="13">
        <f t="shared" si="191"/>
        <v>0</v>
      </c>
      <c r="K531" s="29">
        <f t="shared" si="192"/>
        <v>44538</v>
      </c>
      <c r="L531" s="2">
        <f t="shared" si="193"/>
        <v>519</v>
      </c>
      <c r="M531" s="17">
        <f t="shared" si="194"/>
        <v>519</v>
      </c>
      <c r="N531" s="12">
        <f t="shared" si="183"/>
        <v>1</v>
      </c>
      <c r="O531" s="12">
        <f t="shared" ca="1" si="184"/>
        <v>1.2787352000000001</v>
      </c>
      <c r="P531" s="17">
        <f t="shared" si="195"/>
        <v>0</v>
      </c>
      <c r="Q531" s="14">
        <f t="shared" ca="1" si="185"/>
        <v>278.73520000000002</v>
      </c>
      <c r="R531" s="20">
        <f t="shared" si="186"/>
        <v>0</v>
      </c>
      <c r="S531" s="14">
        <f t="shared" si="187"/>
        <v>0</v>
      </c>
      <c r="T531" s="4" t="str">
        <f t="shared" si="196"/>
        <v>A+J=</v>
      </c>
      <c r="U531" s="29">
        <f t="shared" si="197"/>
        <v>46021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188"/>
        <v>45295</v>
      </c>
      <c r="B532" s="116">
        <f t="shared" ca="1" si="198"/>
        <v>1279.2945099999999</v>
      </c>
      <c r="C532" s="14">
        <f t="shared" si="189"/>
        <v>1000</v>
      </c>
      <c r="D532" s="95">
        <f t="shared" si="190"/>
        <v>45294</v>
      </c>
      <c r="E532" s="93">
        <f ca="1">IF(D532&lt;$B$1,VLOOKUP(D532,[1]DI!$A$4:$B$15000,2,FALSE),0)</f>
        <v>0.11650000000000001</v>
      </c>
      <c r="F532" s="14">
        <f t="shared" ca="1" si="199"/>
        <v>1.0004373900000001</v>
      </c>
      <c r="G532" s="14">
        <f ca="1">(TRUNC(PRODUCT($F$12:$F531),16))</f>
        <v>1.2792945106387701</v>
      </c>
      <c r="H532" s="14">
        <f t="shared" si="200"/>
        <v>1</v>
      </c>
      <c r="I532" s="14">
        <f t="shared" ca="1" si="201"/>
        <v>1.2792945099999999</v>
      </c>
      <c r="J532" s="13">
        <f t="shared" si="191"/>
        <v>0</v>
      </c>
      <c r="K532" s="29">
        <f t="shared" si="192"/>
        <v>44538</v>
      </c>
      <c r="L532" s="2">
        <f t="shared" si="193"/>
        <v>520</v>
      </c>
      <c r="M532" s="17">
        <f t="shared" si="194"/>
        <v>520</v>
      </c>
      <c r="N532" s="12">
        <f t="shared" si="183"/>
        <v>1</v>
      </c>
      <c r="O532" s="12">
        <f t="shared" ca="1" si="184"/>
        <v>1.2792945099999999</v>
      </c>
      <c r="P532" s="17">
        <f t="shared" si="195"/>
        <v>0</v>
      </c>
      <c r="Q532" s="14">
        <f t="shared" ca="1" si="185"/>
        <v>279.29451</v>
      </c>
      <c r="R532" s="20">
        <f t="shared" si="186"/>
        <v>0</v>
      </c>
      <c r="S532" s="14">
        <f t="shared" si="187"/>
        <v>0</v>
      </c>
      <c r="T532" s="4" t="str">
        <f t="shared" si="196"/>
        <v>A+J=</v>
      </c>
      <c r="U532" s="29">
        <f t="shared" si="197"/>
        <v>46021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188"/>
        <v>45296</v>
      </c>
      <c r="B533" s="116">
        <f t="shared" ca="1" si="198"/>
        <v>1279.8540600000001</v>
      </c>
      <c r="C533" s="14">
        <f t="shared" si="189"/>
        <v>1000</v>
      </c>
      <c r="D533" s="95">
        <f t="shared" si="190"/>
        <v>45295</v>
      </c>
      <c r="E533" s="93">
        <f ca="1">IF(D533&lt;$B$1,VLOOKUP(D533,[1]DI!$A$4:$B$15000,2,FALSE),0)</f>
        <v>0.11650000000000001</v>
      </c>
      <c r="F533" s="14">
        <f t="shared" ca="1" si="199"/>
        <v>1.0004373900000001</v>
      </c>
      <c r="G533" s="14">
        <f ca="1">(TRUNC(PRODUCT($F$12:$F532),16))</f>
        <v>1.27985406126478</v>
      </c>
      <c r="H533" s="14">
        <f t="shared" si="200"/>
        <v>1</v>
      </c>
      <c r="I533" s="14">
        <f t="shared" ca="1" si="201"/>
        <v>1.2798540599999999</v>
      </c>
      <c r="J533" s="13">
        <f t="shared" si="191"/>
        <v>0</v>
      </c>
      <c r="K533" s="29">
        <f t="shared" si="192"/>
        <v>44538</v>
      </c>
      <c r="L533" s="2">
        <f t="shared" si="193"/>
        <v>521</v>
      </c>
      <c r="M533" s="17">
        <f t="shared" si="194"/>
        <v>521</v>
      </c>
      <c r="N533" s="12">
        <f t="shared" si="183"/>
        <v>1</v>
      </c>
      <c r="O533" s="12">
        <f t="shared" ca="1" si="184"/>
        <v>1.2798540599999999</v>
      </c>
      <c r="P533" s="17">
        <f t="shared" si="195"/>
        <v>0</v>
      </c>
      <c r="Q533" s="14">
        <f t="shared" ca="1" si="185"/>
        <v>279.85406</v>
      </c>
      <c r="R533" s="20">
        <f t="shared" si="186"/>
        <v>0</v>
      </c>
      <c r="S533" s="14">
        <f t="shared" si="187"/>
        <v>0</v>
      </c>
      <c r="T533" s="4" t="str">
        <f t="shared" si="196"/>
        <v>A+J=</v>
      </c>
      <c r="U533" s="29">
        <f t="shared" si="197"/>
        <v>46021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188"/>
        <v>45299</v>
      </c>
      <c r="B534" s="116">
        <f t="shared" ca="1" si="198"/>
        <v>1280.4138600000001</v>
      </c>
      <c r="C534" s="14">
        <f t="shared" si="189"/>
        <v>1000</v>
      </c>
      <c r="D534" s="95">
        <f t="shared" si="190"/>
        <v>45296</v>
      </c>
      <c r="E534" s="93">
        <f ca="1">IF(D534&lt;$B$1,VLOOKUP(D534,[1]DI!$A$4:$B$15000,2,FALSE),0)</f>
        <v>0.11650000000000001</v>
      </c>
      <c r="F534" s="14">
        <f t="shared" ca="1" si="199"/>
        <v>1.0004373900000001</v>
      </c>
      <c r="G534" s="14">
        <f ca="1">(TRUNC(PRODUCT($F$12:$F533),16))</f>
        <v>1.28041385663264</v>
      </c>
      <c r="H534" s="14">
        <f t="shared" si="200"/>
        <v>1</v>
      </c>
      <c r="I534" s="14">
        <f t="shared" ca="1" si="201"/>
        <v>1.2804138599999999</v>
      </c>
      <c r="J534" s="13">
        <f t="shared" si="191"/>
        <v>0</v>
      </c>
      <c r="K534" s="29">
        <f t="shared" si="192"/>
        <v>44538</v>
      </c>
      <c r="L534" s="2">
        <f t="shared" si="193"/>
        <v>522</v>
      </c>
      <c r="M534" s="17">
        <f t="shared" si="194"/>
        <v>522</v>
      </c>
      <c r="N534" s="12">
        <f t="shared" si="183"/>
        <v>1</v>
      </c>
      <c r="O534" s="12">
        <f t="shared" ca="1" si="184"/>
        <v>1.2804138599999999</v>
      </c>
      <c r="P534" s="17">
        <f t="shared" si="195"/>
        <v>0</v>
      </c>
      <c r="Q534" s="14">
        <f t="shared" ca="1" si="185"/>
        <v>280.41386</v>
      </c>
      <c r="R534" s="20">
        <f t="shared" si="186"/>
        <v>0</v>
      </c>
      <c r="S534" s="14">
        <f t="shared" si="187"/>
        <v>0</v>
      </c>
      <c r="T534" s="4" t="str">
        <f t="shared" si="196"/>
        <v>A+J=</v>
      </c>
      <c r="U534" s="29">
        <f t="shared" si="197"/>
        <v>46021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188"/>
        <v>45300</v>
      </c>
      <c r="B535" s="116">
        <f t="shared" ca="1" si="198"/>
        <v>1280.9739</v>
      </c>
      <c r="C535" s="14">
        <f t="shared" si="189"/>
        <v>1000</v>
      </c>
      <c r="D535" s="95">
        <f t="shared" si="190"/>
        <v>45299</v>
      </c>
      <c r="E535" s="93">
        <f ca="1">IF(D535&lt;$B$1,VLOOKUP(D535,[1]DI!$A$4:$B$15000,2,FALSE),0)</f>
        <v>0.11650000000000001</v>
      </c>
      <c r="F535" s="14">
        <f t="shared" ca="1" si="199"/>
        <v>1.0004373900000001</v>
      </c>
      <c r="G535" s="14">
        <f ca="1">(TRUNC(PRODUCT($F$12:$F534),16))</f>
        <v>1.28097389684939</v>
      </c>
      <c r="H535" s="14">
        <f t="shared" si="200"/>
        <v>1</v>
      </c>
      <c r="I535" s="14">
        <f t="shared" ca="1" si="201"/>
        <v>1.2809739</v>
      </c>
      <c r="J535" s="13">
        <f t="shared" si="191"/>
        <v>0</v>
      </c>
      <c r="K535" s="29">
        <f t="shared" si="192"/>
        <v>44538</v>
      </c>
      <c r="L535" s="2">
        <f t="shared" si="193"/>
        <v>523</v>
      </c>
      <c r="M535" s="17">
        <f t="shared" si="194"/>
        <v>523</v>
      </c>
      <c r="N535" s="12">
        <f t="shared" si="183"/>
        <v>1</v>
      </c>
      <c r="O535" s="12">
        <f t="shared" ca="1" si="184"/>
        <v>1.2809739</v>
      </c>
      <c r="P535" s="17">
        <f t="shared" si="195"/>
        <v>0</v>
      </c>
      <c r="Q535" s="14">
        <f t="shared" ca="1" si="185"/>
        <v>280.97390000000001</v>
      </c>
      <c r="R535" s="20">
        <f t="shared" si="186"/>
        <v>0</v>
      </c>
      <c r="S535" s="14">
        <f t="shared" si="187"/>
        <v>0</v>
      </c>
      <c r="T535" s="4" t="str">
        <f t="shared" si="196"/>
        <v>A+J=</v>
      </c>
      <c r="U535" s="29">
        <f t="shared" si="197"/>
        <v>46021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188"/>
        <v>45301</v>
      </c>
      <c r="B536" s="116">
        <f t="shared" ca="1" si="198"/>
        <v>1281.5341800000001</v>
      </c>
      <c r="C536" s="14">
        <f t="shared" si="189"/>
        <v>1000</v>
      </c>
      <c r="D536" s="95">
        <f t="shared" si="190"/>
        <v>45300</v>
      </c>
      <c r="E536" s="93">
        <f ca="1">IF(D536&lt;$B$1,VLOOKUP(D536,[1]DI!$A$4:$B$15000,2,FALSE),0)</f>
        <v>0.11650000000000001</v>
      </c>
      <c r="F536" s="14">
        <f t="shared" ca="1" si="199"/>
        <v>1.0004373900000001</v>
      </c>
      <c r="G536" s="14">
        <f ca="1">(TRUNC(PRODUCT($F$12:$F535),16))</f>
        <v>1.28153418202213</v>
      </c>
      <c r="H536" s="14">
        <f t="shared" si="200"/>
        <v>1</v>
      </c>
      <c r="I536" s="14">
        <f t="shared" ca="1" si="201"/>
        <v>1.28153418</v>
      </c>
      <c r="J536" s="13">
        <f t="shared" si="191"/>
        <v>0</v>
      </c>
      <c r="K536" s="29">
        <f t="shared" si="192"/>
        <v>44538</v>
      </c>
      <c r="L536" s="2">
        <f t="shared" si="193"/>
        <v>524</v>
      </c>
      <c r="M536" s="17">
        <f t="shared" si="194"/>
        <v>524</v>
      </c>
      <c r="N536" s="12">
        <f t="shared" si="183"/>
        <v>1</v>
      </c>
      <c r="O536" s="12">
        <f t="shared" ca="1" si="184"/>
        <v>1.28153418</v>
      </c>
      <c r="P536" s="17">
        <f t="shared" si="195"/>
        <v>0</v>
      </c>
      <c r="Q536" s="14">
        <f t="shared" ca="1" si="185"/>
        <v>281.53417999999999</v>
      </c>
      <c r="R536" s="20">
        <f t="shared" si="186"/>
        <v>0</v>
      </c>
      <c r="S536" s="14">
        <f t="shared" si="187"/>
        <v>0</v>
      </c>
      <c r="T536" s="4" t="str">
        <f t="shared" si="196"/>
        <v>A+J=</v>
      </c>
      <c r="U536" s="29">
        <f t="shared" si="197"/>
        <v>46021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188"/>
        <v>45302</v>
      </c>
      <c r="B537" s="116">
        <f t="shared" ca="1" si="198"/>
        <v>1282.0947100000001</v>
      </c>
      <c r="C537" s="14">
        <f t="shared" si="189"/>
        <v>1000</v>
      </c>
      <c r="D537" s="95">
        <f t="shared" si="190"/>
        <v>45301</v>
      </c>
      <c r="E537" s="93">
        <f ca="1">IF(D537&lt;$B$1,VLOOKUP(D537,[1]DI!$A$4:$B$15000,2,FALSE),0)</f>
        <v>0.11650000000000001</v>
      </c>
      <c r="F537" s="14">
        <f t="shared" ca="1" si="199"/>
        <v>1.0004373900000001</v>
      </c>
      <c r="G537" s="14">
        <f ca="1">(TRUNC(PRODUCT($F$12:$F536),16))</f>
        <v>1.28209471225801</v>
      </c>
      <c r="H537" s="14">
        <f t="shared" si="200"/>
        <v>1</v>
      </c>
      <c r="I537" s="14">
        <f t="shared" ca="1" si="201"/>
        <v>1.28209471</v>
      </c>
      <c r="J537" s="13">
        <f t="shared" si="191"/>
        <v>0</v>
      </c>
      <c r="K537" s="29">
        <f t="shared" si="192"/>
        <v>44538</v>
      </c>
      <c r="L537" s="2">
        <f t="shared" si="193"/>
        <v>525</v>
      </c>
      <c r="M537" s="17">
        <f t="shared" si="194"/>
        <v>525</v>
      </c>
      <c r="N537" s="12">
        <f t="shared" si="183"/>
        <v>1</v>
      </c>
      <c r="O537" s="12">
        <f t="shared" ca="1" si="184"/>
        <v>1.28209471</v>
      </c>
      <c r="P537" s="17">
        <f t="shared" si="195"/>
        <v>0</v>
      </c>
      <c r="Q537" s="14">
        <f t="shared" ca="1" si="185"/>
        <v>282.09471000000002</v>
      </c>
      <c r="R537" s="20">
        <f t="shared" si="186"/>
        <v>0</v>
      </c>
      <c r="S537" s="14">
        <f t="shared" si="187"/>
        <v>0</v>
      </c>
      <c r="T537" s="4" t="str">
        <f t="shared" si="196"/>
        <v>A+J=</v>
      </c>
      <c r="U537" s="29">
        <f t="shared" si="197"/>
        <v>46021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188"/>
        <v>45303</v>
      </c>
      <c r="B538" s="116">
        <f t="shared" ca="1" si="198"/>
        <v>1282.6554900000001</v>
      </c>
      <c r="C538" s="14">
        <f t="shared" si="189"/>
        <v>1000</v>
      </c>
      <c r="D538" s="95">
        <f t="shared" si="190"/>
        <v>45302</v>
      </c>
      <c r="E538" s="93">
        <f ca="1">IF(D538&lt;$B$1,VLOOKUP(D538,[1]DI!$A$4:$B$15000,2,FALSE),0)</f>
        <v>0.11650000000000001</v>
      </c>
      <c r="F538" s="14">
        <f t="shared" ca="1" si="199"/>
        <v>1.0004373900000001</v>
      </c>
      <c r="G538" s="14">
        <f ca="1">(TRUNC(PRODUCT($F$12:$F537),16))</f>
        <v>1.2826554876642</v>
      </c>
      <c r="H538" s="14">
        <f t="shared" si="200"/>
        <v>1</v>
      </c>
      <c r="I538" s="14">
        <f t="shared" ca="1" si="201"/>
        <v>1.28265549</v>
      </c>
      <c r="J538" s="13">
        <f t="shared" si="191"/>
        <v>0</v>
      </c>
      <c r="K538" s="29">
        <f t="shared" si="192"/>
        <v>44538</v>
      </c>
      <c r="L538" s="2">
        <f t="shared" si="193"/>
        <v>526</v>
      </c>
      <c r="M538" s="17">
        <f t="shared" si="194"/>
        <v>526</v>
      </c>
      <c r="N538" s="12">
        <f t="shared" si="183"/>
        <v>1</v>
      </c>
      <c r="O538" s="12">
        <f t="shared" ca="1" si="184"/>
        <v>1.28265549</v>
      </c>
      <c r="P538" s="17">
        <f t="shared" si="195"/>
        <v>0</v>
      </c>
      <c r="Q538" s="14">
        <f t="shared" ca="1" si="185"/>
        <v>282.65548999999999</v>
      </c>
      <c r="R538" s="20">
        <f t="shared" si="186"/>
        <v>0</v>
      </c>
      <c r="S538" s="14">
        <f t="shared" si="187"/>
        <v>0</v>
      </c>
      <c r="T538" s="4" t="str">
        <f t="shared" si="196"/>
        <v>A+J=</v>
      </c>
      <c r="U538" s="29">
        <f t="shared" si="197"/>
        <v>46021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188"/>
        <v>45306</v>
      </c>
      <c r="B539" s="116">
        <f t="shared" ca="1" si="198"/>
        <v>1283.21651</v>
      </c>
      <c r="C539" s="14">
        <f t="shared" si="189"/>
        <v>1000</v>
      </c>
      <c r="D539" s="95">
        <f t="shared" si="190"/>
        <v>45303</v>
      </c>
      <c r="E539" s="93">
        <f ca="1">IF(D539&lt;$B$1,VLOOKUP(D539,[1]DI!$A$4:$B$15000,2,FALSE),0)</f>
        <v>0.11650000000000001</v>
      </c>
      <c r="F539" s="14">
        <f t="shared" ca="1" si="199"/>
        <v>1.0004373900000001</v>
      </c>
      <c r="G539" s="14">
        <f ca="1">(TRUNC(PRODUCT($F$12:$F538),16))</f>
        <v>1.2832165083479501</v>
      </c>
      <c r="H539" s="14">
        <f t="shared" si="200"/>
        <v>1</v>
      </c>
      <c r="I539" s="14">
        <f t="shared" ca="1" si="201"/>
        <v>1.2832165099999999</v>
      </c>
      <c r="J539" s="13">
        <f t="shared" si="191"/>
        <v>0</v>
      </c>
      <c r="K539" s="29">
        <f t="shared" si="192"/>
        <v>44538</v>
      </c>
      <c r="L539" s="2">
        <f t="shared" si="193"/>
        <v>527</v>
      </c>
      <c r="M539" s="17">
        <f t="shared" si="194"/>
        <v>527</v>
      </c>
      <c r="N539" s="12">
        <f t="shared" si="183"/>
        <v>1</v>
      </c>
      <c r="O539" s="12">
        <f t="shared" ca="1" si="184"/>
        <v>1.2832165099999999</v>
      </c>
      <c r="P539" s="17">
        <f t="shared" si="195"/>
        <v>0</v>
      </c>
      <c r="Q539" s="14">
        <f t="shared" ca="1" si="185"/>
        <v>283.21651000000003</v>
      </c>
      <c r="R539" s="20">
        <f t="shared" si="186"/>
        <v>0</v>
      </c>
      <c r="S539" s="14">
        <f t="shared" si="187"/>
        <v>0</v>
      </c>
      <c r="T539" s="4" t="str">
        <f t="shared" si="196"/>
        <v>A+J=</v>
      </c>
      <c r="U539" s="29">
        <f t="shared" si="197"/>
        <v>46021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188"/>
        <v>45307</v>
      </c>
      <c r="B540" s="116">
        <f t="shared" ca="1" si="198"/>
        <v>1283.7777699999999</v>
      </c>
      <c r="C540" s="14">
        <f t="shared" si="189"/>
        <v>1000</v>
      </c>
      <c r="D540" s="95">
        <f t="shared" si="190"/>
        <v>45306</v>
      </c>
      <c r="E540" s="93">
        <f ca="1">IF(D540&lt;$B$1,VLOOKUP(D540,[1]DI!$A$4:$B$15000,2,FALSE),0)</f>
        <v>0.11650000000000001</v>
      </c>
      <c r="F540" s="14">
        <f t="shared" ca="1" si="199"/>
        <v>1.0004373900000001</v>
      </c>
      <c r="G540" s="14">
        <f ca="1">(TRUNC(PRODUCT($F$12:$F539),16))</f>
        <v>1.28377777441654</v>
      </c>
      <c r="H540" s="14">
        <f t="shared" si="200"/>
        <v>1</v>
      </c>
      <c r="I540" s="14">
        <f t="shared" ca="1" si="201"/>
        <v>1.2837777699999999</v>
      </c>
      <c r="J540" s="13">
        <f t="shared" si="191"/>
        <v>0</v>
      </c>
      <c r="K540" s="29">
        <f t="shared" si="192"/>
        <v>44538</v>
      </c>
      <c r="L540" s="2">
        <f t="shared" si="193"/>
        <v>528</v>
      </c>
      <c r="M540" s="17">
        <f t="shared" si="194"/>
        <v>528</v>
      </c>
      <c r="N540" s="12">
        <f t="shared" si="183"/>
        <v>1</v>
      </c>
      <c r="O540" s="12">
        <f t="shared" ca="1" si="184"/>
        <v>1.2837777699999999</v>
      </c>
      <c r="P540" s="17">
        <f t="shared" si="195"/>
        <v>0</v>
      </c>
      <c r="Q540" s="14">
        <f t="shared" ca="1" si="185"/>
        <v>283.77776999999998</v>
      </c>
      <c r="R540" s="20">
        <f t="shared" si="186"/>
        <v>0</v>
      </c>
      <c r="S540" s="14">
        <f t="shared" si="187"/>
        <v>0</v>
      </c>
      <c r="T540" s="4" t="str">
        <f t="shared" si="196"/>
        <v>A+J=</v>
      </c>
      <c r="U540" s="29">
        <f t="shared" si="197"/>
        <v>46021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188"/>
        <v>45308</v>
      </c>
      <c r="B541" s="116">
        <f t="shared" ca="1" si="198"/>
        <v>1284.3392899999999</v>
      </c>
      <c r="C541" s="14">
        <f t="shared" si="189"/>
        <v>1000</v>
      </c>
      <c r="D541" s="95">
        <f t="shared" si="190"/>
        <v>45307</v>
      </c>
      <c r="E541" s="93">
        <f ca="1">IF(D541&lt;$B$1,VLOOKUP(D541,[1]DI!$A$4:$B$15000,2,FALSE),0)</f>
        <v>0.11650000000000001</v>
      </c>
      <c r="F541" s="14">
        <f t="shared" ca="1" si="199"/>
        <v>1.0004373900000001</v>
      </c>
      <c r="G541" s="14">
        <f ca="1">(TRUNC(PRODUCT($F$12:$F540),16))</f>
        <v>1.28433928597729</v>
      </c>
      <c r="H541" s="14">
        <f t="shared" si="200"/>
        <v>1</v>
      </c>
      <c r="I541" s="14">
        <f t="shared" ca="1" si="201"/>
        <v>1.2843392899999999</v>
      </c>
      <c r="J541" s="13">
        <f t="shared" si="191"/>
        <v>0</v>
      </c>
      <c r="K541" s="29">
        <f t="shared" si="192"/>
        <v>44538</v>
      </c>
      <c r="L541" s="2">
        <f t="shared" si="193"/>
        <v>529</v>
      </c>
      <c r="M541" s="17">
        <f t="shared" si="194"/>
        <v>529</v>
      </c>
      <c r="N541" s="12">
        <f t="shared" si="183"/>
        <v>1</v>
      </c>
      <c r="O541" s="12">
        <f t="shared" ca="1" si="184"/>
        <v>1.2843392899999999</v>
      </c>
      <c r="P541" s="17">
        <f t="shared" si="195"/>
        <v>0</v>
      </c>
      <c r="Q541" s="14">
        <f t="shared" ca="1" si="185"/>
        <v>284.33929000000001</v>
      </c>
      <c r="R541" s="20">
        <f t="shared" si="186"/>
        <v>0</v>
      </c>
      <c r="S541" s="14">
        <f t="shared" si="187"/>
        <v>0</v>
      </c>
      <c r="T541" s="4" t="str">
        <f t="shared" si="196"/>
        <v>A+J=</v>
      </c>
      <c r="U541" s="29">
        <f t="shared" si="197"/>
        <v>46021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188"/>
        <v>45309</v>
      </c>
      <c r="B542" s="116">
        <f t="shared" ca="1" si="198"/>
        <v>1284.90104</v>
      </c>
      <c r="C542" s="14">
        <f t="shared" si="189"/>
        <v>1000</v>
      </c>
      <c r="D542" s="95">
        <f t="shared" si="190"/>
        <v>45308</v>
      </c>
      <c r="E542" s="93">
        <f ca="1">IF(D542&lt;$B$1,VLOOKUP(D542,[1]DI!$A$4:$B$15000,2,FALSE),0)</f>
        <v>0.11650000000000001</v>
      </c>
      <c r="F542" s="14">
        <f t="shared" ca="1" si="199"/>
        <v>1.0004373900000001</v>
      </c>
      <c r="G542" s="14">
        <f ca="1">(TRUNC(PRODUCT($F$12:$F541),16))</f>
        <v>1.28490104313759</v>
      </c>
      <c r="H542" s="14">
        <f t="shared" si="200"/>
        <v>1</v>
      </c>
      <c r="I542" s="14">
        <f t="shared" ca="1" si="201"/>
        <v>1.28490104</v>
      </c>
      <c r="J542" s="13">
        <f t="shared" si="191"/>
        <v>0</v>
      </c>
      <c r="K542" s="29">
        <f t="shared" si="192"/>
        <v>44538</v>
      </c>
      <c r="L542" s="2">
        <f t="shared" si="193"/>
        <v>530</v>
      </c>
      <c r="M542" s="17">
        <f t="shared" si="194"/>
        <v>530</v>
      </c>
      <c r="N542" s="12">
        <f t="shared" si="183"/>
        <v>1</v>
      </c>
      <c r="O542" s="12">
        <f t="shared" ca="1" si="184"/>
        <v>1.28490104</v>
      </c>
      <c r="P542" s="17">
        <f t="shared" si="195"/>
        <v>0</v>
      </c>
      <c r="Q542" s="14">
        <f t="shared" ca="1" si="185"/>
        <v>284.90104000000002</v>
      </c>
      <c r="R542" s="20">
        <f t="shared" si="186"/>
        <v>0</v>
      </c>
      <c r="S542" s="14">
        <f t="shared" si="187"/>
        <v>0</v>
      </c>
      <c r="T542" s="4" t="str">
        <f t="shared" si="196"/>
        <v>A+J=</v>
      </c>
      <c r="U542" s="29">
        <f t="shared" si="197"/>
        <v>46021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188"/>
        <v>45310</v>
      </c>
      <c r="B543" s="116">
        <f t="shared" ca="1" si="198"/>
        <v>1285.4630500000001</v>
      </c>
      <c r="C543" s="14">
        <f t="shared" si="189"/>
        <v>1000</v>
      </c>
      <c r="D543" s="95">
        <f t="shared" si="190"/>
        <v>45309</v>
      </c>
      <c r="E543" s="93">
        <f ca="1">IF(D543&lt;$B$1,VLOOKUP(D543,[1]DI!$A$4:$B$15000,2,FALSE),0)</f>
        <v>0.11650000000000001</v>
      </c>
      <c r="F543" s="14">
        <f t="shared" ca="1" si="199"/>
        <v>1.0004373900000001</v>
      </c>
      <c r="G543" s="14">
        <f ca="1">(TRUNC(PRODUCT($F$12:$F542),16))</f>
        <v>1.28546304600484</v>
      </c>
      <c r="H543" s="14">
        <f t="shared" si="200"/>
        <v>1</v>
      </c>
      <c r="I543" s="14">
        <f t="shared" ca="1" si="201"/>
        <v>1.2854630499999999</v>
      </c>
      <c r="J543" s="13">
        <f t="shared" si="191"/>
        <v>0</v>
      </c>
      <c r="K543" s="29">
        <f t="shared" si="192"/>
        <v>44538</v>
      </c>
      <c r="L543" s="2">
        <f t="shared" si="193"/>
        <v>531</v>
      </c>
      <c r="M543" s="17">
        <f t="shared" si="194"/>
        <v>531</v>
      </c>
      <c r="N543" s="12">
        <f t="shared" si="183"/>
        <v>1</v>
      </c>
      <c r="O543" s="12">
        <f t="shared" ca="1" si="184"/>
        <v>1.2854630499999999</v>
      </c>
      <c r="P543" s="17">
        <f t="shared" si="195"/>
        <v>0</v>
      </c>
      <c r="Q543" s="14">
        <f t="shared" ca="1" si="185"/>
        <v>285.46305000000001</v>
      </c>
      <c r="R543" s="20">
        <f t="shared" si="186"/>
        <v>0</v>
      </c>
      <c r="S543" s="14">
        <f t="shared" si="187"/>
        <v>0</v>
      </c>
      <c r="T543" s="4" t="str">
        <f t="shared" si="196"/>
        <v>A+J=</v>
      </c>
      <c r="U543" s="29">
        <f t="shared" si="197"/>
        <v>46021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188"/>
        <v>45313</v>
      </c>
      <c r="B544" s="116">
        <f t="shared" ca="1" si="198"/>
        <v>1286.02529</v>
      </c>
      <c r="C544" s="14">
        <f t="shared" si="189"/>
        <v>1000</v>
      </c>
      <c r="D544" s="95">
        <f t="shared" si="190"/>
        <v>45310</v>
      </c>
      <c r="E544" s="93">
        <f ca="1">IF(D544&lt;$B$1,VLOOKUP(D544,[1]DI!$A$4:$B$15000,2,FALSE),0)</f>
        <v>0.11650000000000001</v>
      </c>
      <c r="F544" s="14">
        <f t="shared" ca="1" si="199"/>
        <v>1.0004373900000001</v>
      </c>
      <c r="G544" s="14">
        <f ca="1">(TRUNC(PRODUCT($F$12:$F543),16))</f>
        <v>1.28602529468654</v>
      </c>
      <c r="H544" s="14">
        <f t="shared" si="200"/>
        <v>1</v>
      </c>
      <c r="I544" s="14">
        <f t="shared" ca="1" si="201"/>
        <v>1.28602529</v>
      </c>
      <c r="J544" s="13">
        <f t="shared" si="191"/>
        <v>0</v>
      </c>
      <c r="K544" s="29">
        <f t="shared" si="192"/>
        <v>44538</v>
      </c>
      <c r="L544" s="2">
        <f t="shared" si="193"/>
        <v>532</v>
      </c>
      <c r="M544" s="17">
        <f t="shared" si="194"/>
        <v>532</v>
      </c>
      <c r="N544" s="12">
        <f t="shared" si="183"/>
        <v>1</v>
      </c>
      <c r="O544" s="12">
        <f t="shared" ca="1" si="184"/>
        <v>1.28602529</v>
      </c>
      <c r="P544" s="17">
        <f t="shared" si="195"/>
        <v>0</v>
      </c>
      <c r="Q544" s="14">
        <f t="shared" ca="1" si="185"/>
        <v>286.02528999999998</v>
      </c>
      <c r="R544" s="20">
        <f t="shared" si="186"/>
        <v>0</v>
      </c>
      <c r="S544" s="14">
        <f t="shared" si="187"/>
        <v>0</v>
      </c>
      <c r="T544" s="4" t="str">
        <f t="shared" si="196"/>
        <v>A+J=</v>
      </c>
      <c r="U544" s="29">
        <f t="shared" si="197"/>
        <v>46021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188"/>
        <v>45314</v>
      </c>
      <c r="B545" s="116">
        <f t="shared" ca="1" si="198"/>
        <v>1286.58779</v>
      </c>
      <c r="C545" s="14">
        <f t="shared" si="189"/>
        <v>1000</v>
      </c>
      <c r="D545" s="95">
        <f t="shared" si="190"/>
        <v>45313</v>
      </c>
      <c r="E545" s="93">
        <f ca="1">IF(D545&lt;$B$1,VLOOKUP(D545,[1]DI!$A$4:$B$15000,2,FALSE),0)</f>
        <v>0.11650000000000001</v>
      </c>
      <c r="F545" s="14">
        <f t="shared" ca="1" si="199"/>
        <v>1.0004373900000001</v>
      </c>
      <c r="G545" s="14">
        <f ca="1">(TRUNC(PRODUCT($F$12:$F544),16))</f>
        <v>1.28658778929018</v>
      </c>
      <c r="H545" s="14">
        <f t="shared" si="200"/>
        <v>1</v>
      </c>
      <c r="I545" s="14">
        <f t="shared" ca="1" si="201"/>
        <v>1.28658779</v>
      </c>
      <c r="J545" s="13">
        <f t="shared" si="191"/>
        <v>0</v>
      </c>
      <c r="K545" s="29">
        <f t="shared" si="192"/>
        <v>44538</v>
      </c>
      <c r="L545" s="2">
        <f t="shared" si="193"/>
        <v>533</v>
      </c>
      <c r="M545" s="17">
        <f t="shared" si="194"/>
        <v>533</v>
      </c>
      <c r="N545" s="12">
        <f t="shared" si="183"/>
        <v>1</v>
      </c>
      <c r="O545" s="12">
        <f t="shared" ca="1" si="184"/>
        <v>1.28658779</v>
      </c>
      <c r="P545" s="17">
        <f t="shared" si="195"/>
        <v>0</v>
      </c>
      <c r="Q545" s="14">
        <f t="shared" ca="1" si="185"/>
        <v>286.58778999999998</v>
      </c>
      <c r="R545" s="20">
        <f t="shared" si="186"/>
        <v>0</v>
      </c>
      <c r="S545" s="14">
        <f t="shared" si="187"/>
        <v>0</v>
      </c>
      <c r="T545" s="4" t="str">
        <f t="shared" si="196"/>
        <v>A+J=</v>
      </c>
      <c r="U545" s="29">
        <f t="shared" si="197"/>
        <v>46021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188"/>
        <v>45315</v>
      </c>
      <c r="B546" s="116">
        <f t="shared" ca="1" si="198"/>
        <v>1287.1505299999999</v>
      </c>
      <c r="C546" s="14">
        <f t="shared" si="189"/>
        <v>1000</v>
      </c>
      <c r="D546" s="95">
        <f t="shared" si="190"/>
        <v>45314</v>
      </c>
      <c r="E546" s="93">
        <f ca="1">IF(D546&lt;$B$1,VLOOKUP(D546,[1]DI!$A$4:$B$15000,2,FALSE),0)</f>
        <v>0.11650000000000001</v>
      </c>
      <c r="F546" s="14">
        <f t="shared" ca="1" si="199"/>
        <v>1.0004373900000001</v>
      </c>
      <c r="G546" s="14">
        <f ca="1">(TRUNC(PRODUCT($F$12:$F545),16))</f>
        <v>1.2871505299233399</v>
      </c>
      <c r="H546" s="14">
        <f t="shared" si="200"/>
        <v>1</v>
      </c>
      <c r="I546" s="14">
        <f t="shared" ca="1" si="201"/>
        <v>1.2871505299999999</v>
      </c>
      <c r="J546" s="13">
        <f t="shared" si="191"/>
        <v>0</v>
      </c>
      <c r="K546" s="29">
        <f t="shared" si="192"/>
        <v>44538</v>
      </c>
      <c r="L546" s="2">
        <f t="shared" si="193"/>
        <v>534</v>
      </c>
      <c r="M546" s="17">
        <f t="shared" si="194"/>
        <v>534</v>
      </c>
      <c r="N546" s="12">
        <f t="shared" si="183"/>
        <v>1</v>
      </c>
      <c r="O546" s="12">
        <f t="shared" ca="1" si="184"/>
        <v>1.2871505299999999</v>
      </c>
      <c r="P546" s="17">
        <f t="shared" si="195"/>
        <v>0</v>
      </c>
      <c r="Q546" s="14">
        <f t="shared" ca="1" si="185"/>
        <v>287.15053</v>
      </c>
      <c r="R546" s="20">
        <f t="shared" si="186"/>
        <v>0</v>
      </c>
      <c r="S546" s="14">
        <f t="shared" si="187"/>
        <v>0</v>
      </c>
      <c r="T546" s="4" t="str">
        <f t="shared" si="196"/>
        <v>A+J=</v>
      </c>
      <c r="U546" s="29">
        <f t="shared" si="197"/>
        <v>46021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188"/>
        <v>45316</v>
      </c>
      <c r="B547" s="116">
        <f t="shared" ca="1" si="198"/>
        <v>1287.71352</v>
      </c>
      <c r="C547" s="14">
        <f t="shared" si="189"/>
        <v>1000</v>
      </c>
      <c r="D547" s="95">
        <f t="shared" si="190"/>
        <v>45315</v>
      </c>
      <c r="E547" s="93">
        <f ca="1">IF(D547&lt;$B$1,VLOOKUP(D547,[1]DI!$A$4:$B$15000,2,FALSE),0)</f>
        <v>0.11650000000000001</v>
      </c>
      <c r="F547" s="14">
        <f t="shared" ca="1" si="199"/>
        <v>1.0004373900000001</v>
      </c>
      <c r="G547" s="14">
        <f ca="1">(TRUNC(PRODUCT($F$12:$F546),16))</f>
        <v>1.28771351669362</v>
      </c>
      <c r="H547" s="14">
        <f t="shared" si="200"/>
        <v>1</v>
      </c>
      <c r="I547" s="14">
        <f t="shared" ca="1" si="201"/>
        <v>1.2877135200000001</v>
      </c>
      <c r="J547" s="13">
        <f t="shared" si="191"/>
        <v>0</v>
      </c>
      <c r="K547" s="29">
        <f t="shared" si="192"/>
        <v>44538</v>
      </c>
      <c r="L547" s="2">
        <f t="shared" si="193"/>
        <v>535</v>
      </c>
      <c r="M547" s="17">
        <f t="shared" si="194"/>
        <v>535</v>
      </c>
      <c r="N547" s="12">
        <f t="shared" si="183"/>
        <v>1</v>
      </c>
      <c r="O547" s="12">
        <f t="shared" ca="1" si="184"/>
        <v>1.2877135200000001</v>
      </c>
      <c r="P547" s="17">
        <f t="shared" si="195"/>
        <v>0</v>
      </c>
      <c r="Q547" s="14">
        <f t="shared" ca="1" si="185"/>
        <v>287.71352000000002</v>
      </c>
      <c r="R547" s="20">
        <f t="shared" si="186"/>
        <v>0</v>
      </c>
      <c r="S547" s="14">
        <f t="shared" si="187"/>
        <v>0</v>
      </c>
      <c r="T547" s="4" t="str">
        <f t="shared" si="196"/>
        <v>A+J=</v>
      </c>
      <c r="U547" s="29">
        <f t="shared" si="197"/>
        <v>46021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188"/>
        <v>45317</v>
      </c>
      <c r="B548" s="116">
        <f t="shared" ca="1" si="198"/>
        <v>1288.27675</v>
      </c>
      <c r="C548" s="14">
        <f t="shared" si="189"/>
        <v>1000</v>
      </c>
      <c r="D548" s="95">
        <f t="shared" si="190"/>
        <v>45316</v>
      </c>
      <c r="E548" s="93">
        <f ca="1">IF(D548&lt;$B$1,VLOOKUP(D548,[1]DI!$A$4:$B$15000,2,FALSE),0)</f>
        <v>0.11650000000000001</v>
      </c>
      <c r="F548" s="14">
        <f t="shared" ca="1" si="199"/>
        <v>1.0004373900000001</v>
      </c>
      <c r="G548" s="14">
        <f ca="1">(TRUNC(PRODUCT($F$12:$F547),16))</f>
        <v>1.28827674970869</v>
      </c>
      <c r="H548" s="14">
        <f t="shared" si="200"/>
        <v>1</v>
      </c>
      <c r="I548" s="14">
        <f t="shared" ca="1" si="201"/>
        <v>1.2882767500000001</v>
      </c>
      <c r="J548" s="13">
        <f t="shared" si="191"/>
        <v>0</v>
      </c>
      <c r="K548" s="29">
        <f t="shared" si="192"/>
        <v>44538</v>
      </c>
      <c r="L548" s="2">
        <f t="shared" si="193"/>
        <v>536</v>
      </c>
      <c r="M548" s="17">
        <f t="shared" si="194"/>
        <v>536</v>
      </c>
      <c r="N548" s="12">
        <f t="shared" si="183"/>
        <v>1</v>
      </c>
      <c r="O548" s="12">
        <f t="shared" ca="1" si="184"/>
        <v>1.2882767500000001</v>
      </c>
      <c r="P548" s="17">
        <f t="shared" si="195"/>
        <v>0</v>
      </c>
      <c r="Q548" s="14">
        <f t="shared" ca="1" si="185"/>
        <v>288.27674999999999</v>
      </c>
      <c r="R548" s="20">
        <f t="shared" si="186"/>
        <v>0</v>
      </c>
      <c r="S548" s="14">
        <f t="shared" si="187"/>
        <v>0</v>
      </c>
      <c r="T548" s="4" t="str">
        <f t="shared" si="196"/>
        <v>A+J=</v>
      </c>
      <c r="U548" s="29">
        <f t="shared" si="197"/>
        <v>46021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188"/>
        <v>45320</v>
      </c>
      <c r="B549" s="116">
        <f t="shared" ca="1" si="198"/>
        <v>1288.84023</v>
      </c>
      <c r="C549" s="14">
        <f t="shared" si="189"/>
        <v>1000</v>
      </c>
      <c r="D549" s="95">
        <f t="shared" si="190"/>
        <v>45317</v>
      </c>
      <c r="E549" s="93">
        <f ca="1">IF(D549&lt;$B$1,VLOOKUP(D549,[1]DI!$A$4:$B$15000,2,FALSE),0)</f>
        <v>0.11650000000000001</v>
      </c>
      <c r="F549" s="14">
        <f t="shared" ca="1" si="199"/>
        <v>1.0004373900000001</v>
      </c>
      <c r="G549" s="14">
        <f ca="1">(TRUNC(PRODUCT($F$12:$F548),16))</f>
        <v>1.28884022907624</v>
      </c>
      <c r="H549" s="14">
        <f t="shared" si="200"/>
        <v>1</v>
      </c>
      <c r="I549" s="14">
        <f t="shared" ca="1" si="201"/>
        <v>1.2888402299999999</v>
      </c>
      <c r="J549" s="13">
        <f t="shared" si="191"/>
        <v>0</v>
      </c>
      <c r="K549" s="29">
        <f t="shared" si="192"/>
        <v>44538</v>
      </c>
      <c r="L549" s="2">
        <f t="shared" si="193"/>
        <v>537</v>
      </c>
      <c r="M549" s="17">
        <f t="shared" si="194"/>
        <v>537</v>
      </c>
      <c r="N549" s="12">
        <f t="shared" si="183"/>
        <v>1</v>
      </c>
      <c r="O549" s="12">
        <f t="shared" ca="1" si="184"/>
        <v>1.2888402299999999</v>
      </c>
      <c r="P549" s="17">
        <f t="shared" si="195"/>
        <v>0</v>
      </c>
      <c r="Q549" s="14">
        <f t="shared" ca="1" si="185"/>
        <v>288.84023000000002</v>
      </c>
      <c r="R549" s="20">
        <f t="shared" si="186"/>
        <v>0</v>
      </c>
      <c r="S549" s="14">
        <f t="shared" si="187"/>
        <v>0</v>
      </c>
      <c r="T549" s="4" t="str">
        <f t="shared" si="196"/>
        <v>A+J=</v>
      </c>
      <c r="U549" s="29">
        <f t="shared" si="197"/>
        <v>46021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188"/>
        <v>45321</v>
      </c>
      <c r="B550" s="116">
        <f t="shared" ca="1" si="198"/>
        <v>1289.4039499999999</v>
      </c>
      <c r="C550" s="14">
        <f t="shared" si="189"/>
        <v>1000</v>
      </c>
      <c r="D550" s="95">
        <f t="shared" si="190"/>
        <v>45320</v>
      </c>
      <c r="E550" s="93">
        <f ca="1">IF(D550&lt;$B$1,VLOOKUP(D550,[1]DI!$A$4:$B$15000,2,FALSE),0)</f>
        <v>0.11650000000000001</v>
      </c>
      <c r="F550" s="14">
        <f t="shared" ca="1" si="199"/>
        <v>1.0004373900000001</v>
      </c>
      <c r="G550" s="14">
        <f ca="1">(TRUNC(PRODUCT($F$12:$F549),16))</f>
        <v>1.2894039549040399</v>
      </c>
      <c r="H550" s="14">
        <f t="shared" si="200"/>
        <v>1</v>
      </c>
      <c r="I550" s="14">
        <f t="shared" ca="1" si="201"/>
        <v>1.2894039500000001</v>
      </c>
      <c r="J550" s="13">
        <f t="shared" si="191"/>
        <v>0</v>
      </c>
      <c r="K550" s="29">
        <f t="shared" si="192"/>
        <v>44538</v>
      </c>
      <c r="L550" s="2">
        <f t="shared" si="193"/>
        <v>538</v>
      </c>
      <c r="M550" s="17">
        <f t="shared" si="194"/>
        <v>538</v>
      </c>
      <c r="N550" s="12">
        <f t="shared" si="183"/>
        <v>1</v>
      </c>
      <c r="O550" s="12">
        <f t="shared" ca="1" si="184"/>
        <v>1.2894039500000001</v>
      </c>
      <c r="P550" s="17">
        <f t="shared" si="195"/>
        <v>0</v>
      </c>
      <c r="Q550" s="14">
        <f t="shared" ca="1" si="185"/>
        <v>289.40395000000001</v>
      </c>
      <c r="R550" s="20">
        <f t="shared" si="186"/>
        <v>0</v>
      </c>
      <c r="S550" s="14">
        <f t="shared" si="187"/>
        <v>0</v>
      </c>
      <c r="T550" s="4" t="str">
        <f t="shared" si="196"/>
        <v>A+J=</v>
      </c>
      <c r="U550" s="29">
        <f t="shared" si="197"/>
        <v>46021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188"/>
        <v>45322</v>
      </c>
      <c r="B551" s="116">
        <f t="shared" ca="1" si="198"/>
        <v>1289.96793</v>
      </c>
      <c r="C551" s="14">
        <f t="shared" si="189"/>
        <v>1000</v>
      </c>
      <c r="D551" s="95">
        <f t="shared" si="190"/>
        <v>45321</v>
      </c>
      <c r="E551" s="93">
        <f ca="1">IF(D551&lt;$B$1,VLOOKUP(D551,[1]DI!$A$4:$B$15000,2,FALSE),0)</f>
        <v>0.11650000000000001</v>
      </c>
      <c r="F551" s="14">
        <f t="shared" ca="1" si="199"/>
        <v>1.0004373900000001</v>
      </c>
      <c r="G551" s="14">
        <f ca="1">(TRUNC(PRODUCT($F$12:$F550),16))</f>
        <v>1.2899679272998701</v>
      </c>
      <c r="H551" s="14">
        <f t="shared" si="200"/>
        <v>1</v>
      </c>
      <c r="I551" s="14">
        <f t="shared" ca="1" si="201"/>
        <v>1.28996793</v>
      </c>
      <c r="J551" s="13">
        <f t="shared" si="191"/>
        <v>0</v>
      </c>
      <c r="K551" s="29">
        <f t="shared" si="192"/>
        <v>44538</v>
      </c>
      <c r="L551" s="2">
        <f t="shared" si="193"/>
        <v>539</v>
      </c>
      <c r="M551" s="17">
        <f t="shared" si="194"/>
        <v>539</v>
      </c>
      <c r="N551" s="12">
        <f t="shared" si="183"/>
        <v>1</v>
      </c>
      <c r="O551" s="12">
        <f t="shared" ca="1" si="184"/>
        <v>1.28996793</v>
      </c>
      <c r="P551" s="17">
        <f t="shared" si="195"/>
        <v>0</v>
      </c>
      <c r="Q551" s="14">
        <f t="shared" ca="1" si="185"/>
        <v>289.96793000000002</v>
      </c>
      <c r="R551" s="20">
        <f t="shared" si="186"/>
        <v>0</v>
      </c>
      <c r="S551" s="14">
        <f t="shared" si="187"/>
        <v>0</v>
      </c>
      <c r="T551" s="4" t="str">
        <f t="shared" si="196"/>
        <v>A+J=</v>
      </c>
      <c r="U551" s="29">
        <f t="shared" si="197"/>
        <v>46021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188"/>
        <v>45323</v>
      </c>
      <c r="B552" s="116">
        <f t="shared" ca="1" si="198"/>
        <v>1290.53215</v>
      </c>
      <c r="C552" s="14">
        <f t="shared" si="189"/>
        <v>1000</v>
      </c>
      <c r="D552" s="95">
        <f t="shared" si="190"/>
        <v>45322</v>
      </c>
      <c r="E552" s="93">
        <f ca="1">IF(D552&lt;$B$1,VLOOKUP(D552,[1]DI!$A$4:$B$15000,2,FALSE),0)</f>
        <v>0.11650000000000001</v>
      </c>
      <c r="F552" s="14">
        <f t="shared" ca="1" si="199"/>
        <v>1.0004373900000001</v>
      </c>
      <c r="G552" s="14">
        <f ca="1">(TRUNC(PRODUCT($F$12:$F551),16))</f>
        <v>1.29053214637159</v>
      </c>
      <c r="H552" s="14">
        <f t="shared" si="200"/>
        <v>1</v>
      </c>
      <c r="I552" s="14">
        <f t="shared" ca="1" si="201"/>
        <v>1.29053215</v>
      </c>
      <c r="J552" s="13">
        <f t="shared" si="191"/>
        <v>0</v>
      </c>
      <c r="K552" s="29">
        <f t="shared" si="192"/>
        <v>44538</v>
      </c>
      <c r="L552" s="2">
        <f t="shared" si="193"/>
        <v>540</v>
      </c>
      <c r="M552" s="17">
        <f t="shared" si="194"/>
        <v>540</v>
      </c>
      <c r="N552" s="12">
        <f t="shared" si="183"/>
        <v>1</v>
      </c>
      <c r="O552" s="12">
        <f t="shared" ca="1" si="184"/>
        <v>1.29053215</v>
      </c>
      <c r="P552" s="17">
        <f t="shared" si="195"/>
        <v>0</v>
      </c>
      <c r="Q552" s="14">
        <f t="shared" ca="1" si="185"/>
        <v>290.53215</v>
      </c>
      <c r="R552" s="20">
        <f t="shared" si="186"/>
        <v>0</v>
      </c>
      <c r="S552" s="14">
        <f t="shared" si="187"/>
        <v>0</v>
      </c>
      <c r="T552" s="4" t="str">
        <f t="shared" si="196"/>
        <v>A+J=</v>
      </c>
      <c r="U552" s="29">
        <f t="shared" si="197"/>
        <v>46021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188"/>
        <v>45324</v>
      </c>
      <c r="B553" s="116">
        <f t="shared" ca="1" si="198"/>
        <v>1291.0966100000001</v>
      </c>
      <c r="C553" s="14">
        <f t="shared" si="189"/>
        <v>1000</v>
      </c>
      <c r="D553" s="95">
        <f t="shared" si="190"/>
        <v>45323</v>
      </c>
      <c r="E553" s="93">
        <f ca="1">IF(D553&lt;$B$1,VLOOKUP(D553,[1]DI!$A$4:$B$15000,2,FALSE),0)</f>
        <v>0.1115</v>
      </c>
      <c r="F553" s="14">
        <f t="shared" ca="1" si="199"/>
        <v>1.00041957</v>
      </c>
      <c r="G553" s="14">
        <f ca="1">(TRUNC(PRODUCT($F$12:$F552),16))</f>
        <v>1.2910966122270999</v>
      </c>
      <c r="H553" s="14">
        <f t="shared" si="200"/>
        <v>1</v>
      </c>
      <c r="I553" s="14">
        <f t="shared" ca="1" si="201"/>
        <v>1.2910966100000001</v>
      </c>
      <c r="J553" s="13">
        <f t="shared" si="191"/>
        <v>0</v>
      </c>
      <c r="K553" s="29">
        <f t="shared" si="192"/>
        <v>44538</v>
      </c>
      <c r="L553" s="2">
        <f t="shared" si="193"/>
        <v>541</v>
      </c>
      <c r="M553" s="17">
        <f t="shared" si="194"/>
        <v>541</v>
      </c>
      <c r="N553" s="12">
        <f t="shared" si="183"/>
        <v>1</v>
      </c>
      <c r="O553" s="12">
        <f t="shared" ca="1" si="184"/>
        <v>1.2910966100000001</v>
      </c>
      <c r="P553" s="17">
        <f t="shared" si="195"/>
        <v>0</v>
      </c>
      <c r="Q553" s="14">
        <f t="shared" ca="1" si="185"/>
        <v>291.09661</v>
      </c>
      <c r="R553" s="20">
        <f t="shared" si="186"/>
        <v>0</v>
      </c>
      <c r="S553" s="14">
        <f t="shared" si="187"/>
        <v>0</v>
      </c>
      <c r="T553" s="4" t="str">
        <f t="shared" si="196"/>
        <v>A+J=</v>
      </c>
      <c r="U553" s="29">
        <f t="shared" si="197"/>
        <v>46021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188"/>
        <v>45327</v>
      </c>
      <c r="B554" s="116">
        <f t="shared" ca="1" si="198"/>
        <v>1291.63832</v>
      </c>
      <c r="C554" s="14">
        <f t="shared" si="189"/>
        <v>1000</v>
      </c>
      <c r="D554" s="95">
        <f t="shared" si="190"/>
        <v>45324</v>
      </c>
      <c r="E554" s="93">
        <f ca="1">IF(D554&lt;$B$1,VLOOKUP(D554,[1]DI!$A$4:$B$15000,2,FALSE),0)</f>
        <v>0.1115</v>
      </c>
      <c r="F554" s="14">
        <f t="shared" ca="1" si="199"/>
        <v>1.00041957</v>
      </c>
      <c r="G554" s="14">
        <f ca="1">(TRUNC(PRODUCT($F$12:$F553),16))</f>
        <v>1.29163831763269</v>
      </c>
      <c r="H554" s="14">
        <f t="shared" si="200"/>
        <v>1</v>
      </c>
      <c r="I554" s="14">
        <f t="shared" ca="1" si="201"/>
        <v>1.2916383199999999</v>
      </c>
      <c r="J554" s="13">
        <f t="shared" si="191"/>
        <v>0</v>
      </c>
      <c r="K554" s="29">
        <f t="shared" si="192"/>
        <v>44538</v>
      </c>
      <c r="L554" s="2">
        <f t="shared" si="193"/>
        <v>542</v>
      </c>
      <c r="M554" s="17">
        <f t="shared" si="194"/>
        <v>542</v>
      </c>
      <c r="N554" s="12">
        <f t="shared" si="183"/>
        <v>1</v>
      </c>
      <c r="O554" s="12">
        <f t="shared" ca="1" si="184"/>
        <v>1.2916383199999999</v>
      </c>
      <c r="P554" s="17">
        <f t="shared" si="195"/>
        <v>0</v>
      </c>
      <c r="Q554" s="14">
        <f t="shared" ca="1" si="185"/>
        <v>291.63832000000002</v>
      </c>
      <c r="R554" s="20">
        <f t="shared" si="186"/>
        <v>0</v>
      </c>
      <c r="S554" s="14">
        <f t="shared" si="187"/>
        <v>0</v>
      </c>
      <c r="T554" s="4" t="str">
        <f t="shared" si="196"/>
        <v>A+J=</v>
      </c>
      <c r="U554" s="29">
        <f t="shared" si="197"/>
        <v>46021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188"/>
        <v>45328</v>
      </c>
      <c r="B555" s="116">
        <f t="shared" ca="1" si="198"/>
        <v>1292.1802499999999</v>
      </c>
      <c r="C555" s="14">
        <f t="shared" si="189"/>
        <v>1000</v>
      </c>
      <c r="D555" s="95">
        <f t="shared" si="190"/>
        <v>45327</v>
      </c>
      <c r="E555" s="93">
        <f ca="1">IF(D555&lt;$B$1,VLOOKUP(D555,[1]DI!$A$4:$B$15000,2,FALSE),0)</f>
        <v>0.1115</v>
      </c>
      <c r="F555" s="14">
        <f t="shared" ca="1" si="199"/>
        <v>1.00041957</v>
      </c>
      <c r="G555" s="14">
        <f ca="1">(TRUNC(PRODUCT($F$12:$F554),16))</f>
        <v>1.29218025032162</v>
      </c>
      <c r="H555" s="14">
        <f t="shared" si="200"/>
        <v>1</v>
      </c>
      <c r="I555" s="14">
        <f t="shared" ca="1" si="201"/>
        <v>1.2921802499999999</v>
      </c>
      <c r="J555" s="13">
        <f t="shared" si="191"/>
        <v>0</v>
      </c>
      <c r="K555" s="29">
        <f t="shared" si="192"/>
        <v>44538</v>
      </c>
      <c r="L555" s="2">
        <f t="shared" si="193"/>
        <v>543</v>
      </c>
      <c r="M555" s="17">
        <f t="shared" si="194"/>
        <v>543</v>
      </c>
      <c r="N555" s="12">
        <f t="shared" si="183"/>
        <v>1</v>
      </c>
      <c r="O555" s="12">
        <f t="shared" ca="1" si="184"/>
        <v>1.2921802499999999</v>
      </c>
      <c r="P555" s="17">
        <f t="shared" si="195"/>
        <v>0</v>
      </c>
      <c r="Q555" s="14">
        <f t="shared" ca="1" si="185"/>
        <v>292.18025</v>
      </c>
      <c r="R555" s="20">
        <f t="shared" si="186"/>
        <v>0</v>
      </c>
      <c r="S555" s="14">
        <f t="shared" si="187"/>
        <v>0</v>
      </c>
      <c r="T555" s="4" t="str">
        <f t="shared" si="196"/>
        <v>A+J=</v>
      </c>
      <c r="U555" s="29">
        <f t="shared" si="197"/>
        <v>46021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188"/>
        <v>45329</v>
      </c>
      <c r="B556" s="116">
        <f t="shared" ca="1" si="198"/>
        <v>1292.7224100000001</v>
      </c>
      <c r="C556" s="14">
        <f t="shared" si="189"/>
        <v>1000</v>
      </c>
      <c r="D556" s="95">
        <f t="shared" si="190"/>
        <v>45328</v>
      </c>
      <c r="E556" s="93">
        <f ca="1">IF(D556&lt;$B$1,VLOOKUP(D556,[1]DI!$A$4:$B$15000,2,FALSE),0)</f>
        <v>0.1115</v>
      </c>
      <c r="F556" s="14">
        <f t="shared" ca="1" si="199"/>
        <v>1.00041957</v>
      </c>
      <c r="G556" s="14">
        <f ca="1">(TRUNC(PRODUCT($F$12:$F555),16))</f>
        <v>1.2927224103892401</v>
      </c>
      <c r="H556" s="14">
        <f t="shared" si="200"/>
        <v>1</v>
      </c>
      <c r="I556" s="14">
        <f t="shared" ca="1" si="201"/>
        <v>1.2927224100000001</v>
      </c>
      <c r="J556" s="13">
        <f t="shared" si="191"/>
        <v>0</v>
      </c>
      <c r="K556" s="29">
        <f t="shared" si="192"/>
        <v>44538</v>
      </c>
      <c r="L556" s="2">
        <f t="shared" si="193"/>
        <v>544</v>
      </c>
      <c r="M556" s="17">
        <f t="shared" si="194"/>
        <v>544</v>
      </c>
      <c r="N556" s="12">
        <f t="shared" si="183"/>
        <v>1</v>
      </c>
      <c r="O556" s="12">
        <f t="shared" ca="1" si="184"/>
        <v>1.2927224100000001</v>
      </c>
      <c r="P556" s="17">
        <f t="shared" si="195"/>
        <v>0</v>
      </c>
      <c r="Q556" s="14">
        <f t="shared" ca="1" si="185"/>
        <v>292.72241000000002</v>
      </c>
      <c r="R556" s="20">
        <f t="shared" si="186"/>
        <v>0</v>
      </c>
      <c r="S556" s="14">
        <f t="shared" si="187"/>
        <v>0</v>
      </c>
      <c r="T556" s="4" t="str">
        <f t="shared" si="196"/>
        <v>A+J=</v>
      </c>
      <c r="U556" s="29">
        <f t="shared" si="197"/>
        <v>46021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188"/>
        <v>45330</v>
      </c>
      <c r="B557" s="116">
        <f t="shared" ca="1" si="198"/>
        <v>1293.2647999999999</v>
      </c>
      <c r="C557" s="14">
        <f t="shared" si="189"/>
        <v>1000</v>
      </c>
      <c r="D557" s="95">
        <f t="shared" si="190"/>
        <v>45329</v>
      </c>
      <c r="E557" s="93">
        <f ca="1">IF(D557&lt;$B$1,VLOOKUP(D557,[1]DI!$A$4:$B$15000,2,FALSE),0)</f>
        <v>0.1115</v>
      </c>
      <c r="F557" s="14">
        <f t="shared" ca="1" si="199"/>
        <v>1.00041957</v>
      </c>
      <c r="G557" s="14">
        <f ca="1">(TRUNC(PRODUCT($F$12:$F556),16))</f>
        <v>1.2932647979309699</v>
      </c>
      <c r="H557" s="14">
        <f t="shared" si="200"/>
        <v>1</v>
      </c>
      <c r="I557" s="14">
        <f t="shared" ca="1" si="201"/>
        <v>1.2932648</v>
      </c>
      <c r="J557" s="13">
        <f t="shared" si="191"/>
        <v>0</v>
      </c>
      <c r="K557" s="29">
        <f t="shared" si="192"/>
        <v>44538</v>
      </c>
      <c r="L557" s="2">
        <f t="shared" si="193"/>
        <v>545</v>
      </c>
      <c r="M557" s="17">
        <f t="shared" si="194"/>
        <v>545</v>
      </c>
      <c r="N557" s="12">
        <f t="shared" si="183"/>
        <v>1</v>
      </c>
      <c r="O557" s="12">
        <f t="shared" ca="1" si="184"/>
        <v>1.2932648</v>
      </c>
      <c r="P557" s="17">
        <f t="shared" si="195"/>
        <v>0</v>
      </c>
      <c r="Q557" s="14">
        <f t="shared" ca="1" si="185"/>
        <v>293.26479999999998</v>
      </c>
      <c r="R557" s="20">
        <f t="shared" si="186"/>
        <v>0</v>
      </c>
      <c r="S557" s="14">
        <f t="shared" si="187"/>
        <v>0</v>
      </c>
      <c r="T557" s="4" t="str">
        <f t="shared" si="196"/>
        <v>A+J=</v>
      </c>
      <c r="U557" s="29">
        <f t="shared" si="197"/>
        <v>46021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188"/>
        <v>45331</v>
      </c>
      <c r="B558" s="116">
        <f t="shared" ca="1" si="198"/>
        <v>1293.8074099999999</v>
      </c>
      <c r="C558" s="14">
        <f t="shared" si="189"/>
        <v>1000</v>
      </c>
      <c r="D558" s="95">
        <f t="shared" si="190"/>
        <v>45330</v>
      </c>
      <c r="E558" s="93">
        <f ca="1">IF(D558&lt;$B$1,VLOOKUP(D558,[1]DI!$A$4:$B$15000,2,FALSE),0)</f>
        <v>0.1115</v>
      </c>
      <c r="F558" s="14">
        <f t="shared" ca="1" si="199"/>
        <v>1.00041957</v>
      </c>
      <c r="G558" s="14">
        <f ca="1">(TRUNC(PRODUCT($F$12:$F557),16))</f>
        <v>1.2938074130422399</v>
      </c>
      <c r="H558" s="14">
        <f t="shared" si="200"/>
        <v>1</v>
      </c>
      <c r="I558" s="14">
        <f t="shared" ca="1" si="201"/>
        <v>1.2938074100000001</v>
      </c>
      <c r="J558" s="13">
        <f t="shared" si="191"/>
        <v>0</v>
      </c>
      <c r="K558" s="29">
        <f t="shared" si="192"/>
        <v>44538</v>
      </c>
      <c r="L558" s="2">
        <f t="shared" si="193"/>
        <v>546</v>
      </c>
      <c r="M558" s="17">
        <f t="shared" si="194"/>
        <v>546</v>
      </c>
      <c r="N558" s="12">
        <f t="shared" si="183"/>
        <v>1</v>
      </c>
      <c r="O558" s="12">
        <f t="shared" ca="1" si="184"/>
        <v>1.2938074100000001</v>
      </c>
      <c r="P558" s="17">
        <f t="shared" si="195"/>
        <v>0</v>
      </c>
      <c r="Q558" s="14">
        <f t="shared" ca="1" si="185"/>
        <v>293.80741</v>
      </c>
      <c r="R558" s="20">
        <f t="shared" si="186"/>
        <v>0</v>
      </c>
      <c r="S558" s="14">
        <f t="shared" si="187"/>
        <v>0</v>
      </c>
      <c r="T558" s="4" t="str">
        <f t="shared" si="196"/>
        <v>A+J=</v>
      </c>
      <c r="U558" s="29">
        <f t="shared" si="197"/>
        <v>46021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188"/>
        <v>45336</v>
      </c>
      <c r="B559" s="116">
        <f t="shared" ca="1" si="198"/>
        <v>1294.3502599999999</v>
      </c>
      <c r="C559" s="14">
        <f t="shared" si="189"/>
        <v>1000</v>
      </c>
      <c r="D559" s="95">
        <f t="shared" si="190"/>
        <v>45331</v>
      </c>
      <c r="E559" s="93">
        <f ca="1">IF(D559&lt;$B$1,VLOOKUP(D559,[1]DI!$A$4:$B$15000,2,FALSE),0)</f>
        <v>0.1115</v>
      </c>
      <c r="F559" s="14">
        <f t="shared" ca="1" si="199"/>
        <v>1.00041957</v>
      </c>
      <c r="G559" s="14">
        <f ca="1">(TRUNC(PRODUCT($F$12:$F558),16))</f>
        <v>1.29435025581853</v>
      </c>
      <c r="H559" s="14">
        <f t="shared" si="200"/>
        <v>1</v>
      </c>
      <c r="I559" s="14">
        <f t="shared" ca="1" si="201"/>
        <v>1.2943502600000001</v>
      </c>
      <c r="J559" s="13">
        <f t="shared" si="191"/>
        <v>0</v>
      </c>
      <c r="K559" s="29">
        <f t="shared" si="192"/>
        <v>44538</v>
      </c>
      <c r="L559" s="2">
        <f t="shared" si="193"/>
        <v>547</v>
      </c>
      <c r="M559" s="17">
        <f t="shared" si="194"/>
        <v>547</v>
      </c>
      <c r="N559" s="12">
        <f t="shared" si="183"/>
        <v>1</v>
      </c>
      <c r="O559" s="12">
        <f t="shared" ca="1" si="184"/>
        <v>1.2943502600000001</v>
      </c>
      <c r="P559" s="17">
        <f t="shared" si="195"/>
        <v>0</v>
      </c>
      <c r="Q559" s="14">
        <f t="shared" ca="1" si="185"/>
        <v>294.35025999999999</v>
      </c>
      <c r="R559" s="20">
        <f t="shared" si="186"/>
        <v>0</v>
      </c>
      <c r="S559" s="14">
        <f t="shared" si="187"/>
        <v>0</v>
      </c>
      <c r="T559" s="4" t="str">
        <f t="shared" si="196"/>
        <v>A+J=</v>
      </c>
      <c r="U559" s="29">
        <f t="shared" si="197"/>
        <v>46021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188"/>
        <v>45337</v>
      </c>
      <c r="B560" s="116">
        <f t="shared" ca="1" si="198"/>
        <v>1294.8933299999999</v>
      </c>
      <c r="C560" s="14">
        <f t="shared" si="189"/>
        <v>1000</v>
      </c>
      <c r="D560" s="95">
        <f t="shared" si="190"/>
        <v>45336</v>
      </c>
      <c r="E560" s="93">
        <f ca="1">IF(D560&lt;$B$1,VLOOKUP(D560,[1]DI!$A$4:$B$15000,2,FALSE),0)</f>
        <v>0.1115</v>
      </c>
      <c r="F560" s="14">
        <f t="shared" ca="1" si="199"/>
        <v>1.00041957</v>
      </c>
      <c r="G560" s="14">
        <f ca="1">(TRUNC(PRODUCT($F$12:$F559),16))</f>
        <v>1.2948933263553599</v>
      </c>
      <c r="H560" s="14">
        <f t="shared" si="200"/>
        <v>1</v>
      </c>
      <c r="I560" s="14">
        <f t="shared" ca="1" si="201"/>
        <v>1.2948933300000001</v>
      </c>
      <c r="J560" s="13">
        <f t="shared" si="191"/>
        <v>0</v>
      </c>
      <c r="K560" s="29">
        <f t="shared" si="192"/>
        <v>44538</v>
      </c>
      <c r="L560" s="2">
        <f t="shared" si="193"/>
        <v>548</v>
      </c>
      <c r="M560" s="17">
        <f t="shared" si="194"/>
        <v>548</v>
      </c>
      <c r="N560" s="12">
        <f t="shared" si="183"/>
        <v>1</v>
      </c>
      <c r="O560" s="12">
        <f t="shared" ca="1" si="184"/>
        <v>1.2948933300000001</v>
      </c>
      <c r="P560" s="17">
        <f t="shared" si="195"/>
        <v>0</v>
      </c>
      <c r="Q560" s="14">
        <f t="shared" ca="1" si="185"/>
        <v>294.89332999999999</v>
      </c>
      <c r="R560" s="20">
        <f t="shared" si="186"/>
        <v>0</v>
      </c>
      <c r="S560" s="14">
        <f t="shared" si="187"/>
        <v>0</v>
      </c>
      <c r="T560" s="4" t="str">
        <f t="shared" si="196"/>
        <v>A+J=</v>
      </c>
      <c r="U560" s="29">
        <f t="shared" si="197"/>
        <v>46021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188"/>
        <v>45338</v>
      </c>
      <c r="B561" s="116">
        <f t="shared" ca="1" si="198"/>
        <v>1295.4366199999999</v>
      </c>
      <c r="C561" s="14">
        <f t="shared" si="189"/>
        <v>1000</v>
      </c>
      <c r="D561" s="95">
        <f t="shared" si="190"/>
        <v>45337</v>
      </c>
      <c r="E561" s="93">
        <f ca="1">IF(D561&lt;$B$1,VLOOKUP(D561,[1]DI!$A$4:$B$15000,2,FALSE),0)</f>
        <v>0.1115</v>
      </c>
      <c r="F561" s="14">
        <f t="shared" ca="1" si="199"/>
        <v>1.00041957</v>
      </c>
      <c r="G561" s="14">
        <f ca="1">(TRUNC(PRODUCT($F$12:$F560),16))</f>
        <v>1.2954366247483</v>
      </c>
      <c r="H561" s="14">
        <f t="shared" si="200"/>
        <v>1</v>
      </c>
      <c r="I561" s="14">
        <f t="shared" ca="1" si="201"/>
        <v>1.29543662</v>
      </c>
      <c r="J561" s="13">
        <f t="shared" si="191"/>
        <v>0</v>
      </c>
      <c r="K561" s="29">
        <f t="shared" si="192"/>
        <v>44538</v>
      </c>
      <c r="L561" s="2">
        <f t="shared" si="193"/>
        <v>549</v>
      </c>
      <c r="M561" s="17">
        <f t="shared" si="194"/>
        <v>549</v>
      </c>
      <c r="N561" s="12">
        <f t="shared" si="183"/>
        <v>1</v>
      </c>
      <c r="O561" s="12">
        <f t="shared" ca="1" si="184"/>
        <v>1.29543662</v>
      </c>
      <c r="P561" s="17">
        <f t="shared" si="195"/>
        <v>0</v>
      </c>
      <c r="Q561" s="14">
        <f t="shared" ca="1" si="185"/>
        <v>295.43662</v>
      </c>
      <c r="R561" s="20">
        <f t="shared" si="186"/>
        <v>0</v>
      </c>
      <c r="S561" s="14">
        <f t="shared" si="187"/>
        <v>0</v>
      </c>
      <c r="T561" s="4" t="str">
        <f t="shared" si="196"/>
        <v>A+J=</v>
      </c>
      <c r="U561" s="29">
        <f t="shared" si="197"/>
        <v>46021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188"/>
        <v>45341</v>
      </c>
      <c r="B562" s="116">
        <f t="shared" ca="1" si="198"/>
        <v>1295.9801499999999</v>
      </c>
      <c r="C562" s="14">
        <f t="shared" si="189"/>
        <v>1000</v>
      </c>
      <c r="D562" s="95">
        <f t="shared" si="190"/>
        <v>45338</v>
      </c>
      <c r="E562" s="93">
        <f ca="1">IF(D562&lt;$B$1,VLOOKUP(D562,[1]DI!$A$4:$B$15000,2,FALSE),0)</f>
        <v>0.1115</v>
      </c>
      <c r="F562" s="14">
        <f t="shared" ca="1" si="199"/>
        <v>1.00041957</v>
      </c>
      <c r="G562" s="14">
        <f ca="1">(TRUNC(PRODUCT($F$12:$F561),16))</f>
        <v>1.2959801510929501</v>
      </c>
      <c r="H562" s="14">
        <f t="shared" si="200"/>
        <v>1</v>
      </c>
      <c r="I562" s="14">
        <f t="shared" ca="1" si="201"/>
        <v>1.2959801500000001</v>
      </c>
      <c r="J562" s="13">
        <f t="shared" si="191"/>
        <v>0</v>
      </c>
      <c r="K562" s="29">
        <f t="shared" si="192"/>
        <v>44538</v>
      </c>
      <c r="L562" s="2">
        <f t="shared" si="193"/>
        <v>550</v>
      </c>
      <c r="M562" s="17">
        <f t="shared" si="194"/>
        <v>550</v>
      </c>
      <c r="N562" s="12">
        <f t="shared" si="183"/>
        <v>1</v>
      </c>
      <c r="O562" s="12">
        <f t="shared" ca="1" si="184"/>
        <v>1.2959801500000001</v>
      </c>
      <c r="P562" s="17">
        <f t="shared" si="195"/>
        <v>0</v>
      </c>
      <c r="Q562" s="14">
        <f t="shared" ca="1" si="185"/>
        <v>295.98014999999998</v>
      </c>
      <c r="R562" s="20">
        <f t="shared" si="186"/>
        <v>0</v>
      </c>
      <c r="S562" s="14">
        <f t="shared" si="187"/>
        <v>0</v>
      </c>
      <c r="T562" s="4" t="str">
        <f t="shared" si="196"/>
        <v>A+J=</v>
      </c>
      <c r="U562" s="29">
        <f t="shared" si="197"/>
        <v>46021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188"/>
        <v>45342</v>
      </c>
      <c r="B563" s="116">
        <f t="shared" ca="1" si="198"/>
        <v>1296.5239099999999</v>
      </c>
      <c r="C563" s="14">
        <f t="shared" si="189"/>
        <v>1000</v>
      </c>
      <c r="D563" s="95">
        <f t="shared" si="190"/>
        <v>45341</v>
      </c>
      <c r="E563" s="93">
        <f ca="1">IF(D563&lt;$B$1,VLOOKUP(D563,[1]DI!$A$4:$B$15000,2,FALSE),0)</f>
        <v>0.1115</v>
      </c>
      <c r="F563" s="14">
        <f t="shared" ca="1" si="199"/>
        <v>1.00041957</v>
      </c>
      <c r="G563" s="14">
        <f ca="1">(TRUNC(PRODUCT($F$12:$F562),16))</f>
        <v>1.29652390548494</v>
      </c>
      <c r="H563" s="14">
        <f t="shared" si="200"/>
        <v>1</v>
      </c>
      <c r="I563" s="14">
        <f t="shared" ca="1" si="201"/>
        <v>1.2965239099999999</v>
      </c>
      <c r="J563" s="13">
        <f t="shared" si="191"/>
        <v>0</v>
      </c>
      <c r="K563" s="29">
        <f t="shared" si="192"/>
        <v>44538</v>
      </c>
      <c r="L563" s="2">
        <f t="shared" si="193"/>
        <v>551</v>
      </c>
      <c r="M563" s="17">
        <f t="shared" si="194"/>
        <v>551</v>
      </c>
      <c r="N563" s="12">
        <f t="shared" si="183"/>
        <v>1</v>
      </c>
      <c r="O563" s="12">
        <f t="shared" ca="1" si="184"/>
        <v>1.2965239099999999</v>
      </c>
      <c r="P563" s="17">
        <f t="shared" si="195"/>
        <v>0</v>
      </c>
      <c r="Q563" s="14">
        <f t="shared" ca="1" si="185"/>
        <v>296.52391</v>
      </c>
      <c r="R563" s="20">
        <f t="shared" si="186"/>
        <v>0</v>
      </c>
      <c r="S563" s="14">
        <f t="shared" si="187"/>
        <v>0</v>
      </c>
      <c r="T563" s="4" t="str">
        <f t="shared" si="196"/>
        <v>A+J=</v>
      </c>
      <c r="U563" s="29">
        <f t="shared" si="197"/>
        <v>46021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188"/>
        <v>45343</v>
      </c>
      <c r="B564" s="116">
        <f t="shared" ca="1" si="198"/>
        <v>1297.06789</v>
      </c>
      <c r="C564" s="14">
        <f t="shared" si="189"/>
        <v>1000</v>
      </c>
      <c r="D564" s="95">
        <f t="shared" si="190"/>
        <v>45342</v>
      </c>
      <c r="E564" s="93">
        <f ca="1">IF(D564&lt;$B$1,VLOOKUP(D564,[1]DI!$A$4:$B$15000,2,FALSE),0)</f>
        <v>0.1115</v>
      </c>
      <c r="F564" s="14">
        <f t="shared" ca="1" si="199"/>
        <v>1.00041957</v>
      </c>
      <c r="G564" s="14">
        <f ca="1">(TRUNC(PRODUCT($F$12:$F563),16))</f>
        <v>1.29706788801997</v>
      </c>
      <c r="H564" s="14">
        <f t="shared" si="200"/>
        <v>1</v>
      </c>
      <c r="I564" s="14">
        <f t="shared" ca="1" si="201"/>
        <v>1.2970678899999999</v>
      </c>
      <c r="J564" s="13">
        <f t="shared" si="191"/>
        <v>0</v>
      </c>
      <c r="K564" s="29">
        <f t="shared" si="192"/>
        <v>44538</v>
      </c>
      <c r="L564" s="2">
        <f t="shared" si="193"/>
        <v>552</v>
      </c>
      <c r="M564" s="17">
        <f t="shared" si="194"/>
        <v>552</v>
      </c>
      <c r="N564" s="12">
        <f t="shared" si="183"/>
        <v>1</v>
      </c>
      <c r="O564" s="12">
        <f t="shared" ca="1" si="184"/>
        <v>1.2970678899999999</v>
      </c>
      <c r="P564" s="17">
        <f t="shared" si="195"/>
        <v>0</v>
      </c>
      <c r="Q564" s="14">
        <f t="shared" ca="1" si="185"/>
        <v>297.06788999999998</v>
      </c>
      <c r="R564" s="20">
        <f t="shared" si="186"/>
        <v>0</v>
      </c>
      <c r="S564" s="14">
        <f t="shared" si="187"/>
        <v>0</v>
      </c>
      <c r="T564" s="4" t="str">
        <f t="shared" si="196"/>
        <v>A+J=</v>
      </c>
      <c r="U564" s="29">
        <f t="shared" si="197"/>
        <v>46021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188"/>
        <v>45344</v>
      </c>
      <c r="B565" s="116">
        <f t="shared" ca="1" si="198"/>
        <v>1297.6121000000001</v>
      </c>
      <c r="C565" s="14">
        <f t="shared" si="189"/>
        <v>1000</v>
      </c>
      <c r="D565" s="95">
        <f t="shared" si="190"/>
        <v>45343</v>
      </c>
      <c r="E565" s="93">
        <f ca="1">IF(D565&lt;$B$1,VLOOKUP(D565,[1]DI!$A$4:$B$15000,2,FALSE),0)</f>
        <v>0.1115</v>
      </c>
      <c r="F565" s="14">
        <f t="shared" ca="1" si="199"/>
        <v>1.00041957</v>
      </c>
      <c r="G565" s="14">
        <f ca="1">(TRUNC(PRODUCT($F$12:$F564),16))</f>
        <v>1.2976120987937401</v>
      </c>
      <c r="H565" s="14">
        <f t="shared" si="200"/>
        <v>1</v>
      </c>
      <c r="I565" s="14">
        <f t="shared" ca="1" si="201"/>
        <v>1.2976121</v>
      </c>
      <c r="J565" s="13">
        <f t="shared" si="191"/>
        <v>0</v>
      </c>
      <c r="K565" s="29">
        <f t="shared" si="192"/>
        <v>44538</v>
      </c>
      <c r="L565" s="2">
        <f t="shared" si="193"/>
        <v>553</v>
      </c>
      <c r="M565" s="17">
        <f t="shared" si="194"/>
        <v>553</v>
      </c>
      <c r="N565" s="12">
        <f t="shared" si="183"/>
        <v>1</v>
      </c>
      <c r="O565" s="12">
        <f t="shared" ca="1" si="184"/>
        <v>1.2976121</v>
      </c>
      <c r="P565" s="17">
        <f t="shared" si="195"/>
        <v>0</v>
      </c>
      <c r="Q565" s="14">
        <f t="shared" ca="1" si="185"/>
        <v>297.6121</v>
      </c>
      <c r="R565" s="20">
        <f t="shared" si="186"/>
        <v>0</v>
      </c>
      <c r="S565" s="14">
        <f t="shared" si="187"/>
        <v>0</v>
      </c>
      <c r="T565" s="4" t="str">
        <f t="shared" si="196"/>
        <v>A+J=</v>
      </c>
      <c r="U565" s="29">
        <f t="shared" si="197"/>
        <v>46021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188"/>
        <v>45345</v>
      </c>
      <c r="B566" s="116">
        <f t="shared" ca="1" si="198"/>
        <v>1298.1565399999999</v>
      </c>
      <c r="C566" s="14">
        <f t="shared" si="189"/>
        <v>1000</v>
      </c>
      <c r="D566" s="95">
        <f t="shared" si="190"/>
        <v>45344</v>
      </c>
      <c r="E566" s="93">
        <f ca="1">IF(D566&lt;$B$1,VLOOKUP(D566,[1]DI!$A$4:$B$15000,2,FALSE),0)</f>
        <v>0.1115</v>
      </c>
      <c r="F566" s="14">
        <f t="shared" ca="1" si="199"/>
        <v>1.00041957</v>
      </c>
      <c r="G566" s="14">
        <f ca="1">(TRUNC(PRODUCT($F$12:$F565),16))</f>
        <v>1.2981565379020299</v>
      </c>
      <c r="H566" s="14">
        <f t="shared" si="200"/>
        <v>1</v>
      </c>
      <c r="I566" s="14">
        <f t="shared" ca="1" si="201"/>
        <v>1.2981565399999999</v>
      </c>
      <c r="J566" s="13">
        <f t="shared" si="191"/>
        <v>0</v>
      </c>
      <c r="K566" s="29">
        <f t="shared" si="192"/>
        <v>44538</v>
      </c>
      <c r="L566" s="2">
        <f t="shared" si="193"/>
        <v>554</v>
      </c>
      <c r="M566" s="17">
        <f t="shared" si="194"/>
        <v>554</v>
      </c>
      <c r="N566" s="12">
        <f t="shared" si="183"/>
        <v>1</v>
      </c>
      <c r="O566" s="12">
        <f t="shared" ca="1" si="184"/>
        <v>1.2981565399999999</v>
      </c>
      <c r="P566" s="17">
        <f t="shared" si="195"/>
        <v>0</v>
      </c>
      <c r="Q566" s="14">
        <f t="shared" ca="1" si="185"/>
        <v>298.15654000000001</v>
      </c>
      <c r="R566" s="20">
        <f t="shared" si="186"/>
        <v>0</v>
      </c>
      <c r="S566" s="14">
        <f t="shared" si="187"/>
        <v>0</v>
      </c>
      <c r="T566" s="4" t="str">
        <f t="shared" si="196"/>
        <v>A+J=</v>
      </c>
      <c r="U566" s="29">
        <f t="shared" si="197"/>
        <v>46021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188"/>
        <v>45348</v>
      </c>
      <c r="B567" s="116">
        <f t="shared" ca="1" si="198"/>
        <v>1298.7012099999999</v>
      </c>
      <c r="C567" s="14">
        <f t="shared" si="189"/>
        <v>1000</v>
      </c>
      <c r="D567" s="95">
        <f t="shared" si="190"/>
        <v>45345</v>
      </c>
      <c r="E567" s="93">
        <f ca="1">IF(D567&lt;$B$1,VLOOKUP(D567,[1]DI!$A$4:$B$15000,2,FALSE),0)</f>
        <v>0.1115</v>
      </c>
      <c r="F567" s="14">
        <f t="shared" ca="1" si="199"/>
        <v>1.00041957</v>
      </c>
      <c r="G567" s="14">
        <f ca="1">(TRUNC(PRODUCT($F$12:$F566),16))</f>
        <v>1.2987012054406399</v>
      </c>
      <c r="H567" s="14">
        <f t="shared" si="200"/>
        <v>1</v>
      </c>
      <c r="I567" s="14">
        <f t="shared" ca="1" si="201"/>
        <v>1.2987012099999999</v>
      </c>
      <c r="J567" s="13">
        <f t="shared" si="191"/>
        <v>0</v>
      </c>
      <c r="K567" s="29">
        <f t="shared" si="192"/>
        <v>44538</v>
      </c>
      <c r="L567" s="2">
        <f t="shared" si="193"/>
        <v>555</v>
      </c>
      <c r="M567" s="17">
        <f t="shared" si="194"/>
        <v>555</v>
      </c>
      <c r="N567" s="12">
        <f t="shared" si="183"/>
        <v>1</v>
      </c>
      <c r="O567" s="12">
        <f t="shared" ca="1" si="184"/>
        <v>1.2987012099999999</v>
      </c>
      <c r="P567" s="17">
        <f t="shared" si="195"/>
        <v>0</v>
      </c>
      <c r="Q567" s="14">
        <f t="shared" ca="1" si="185"/>
        <v>298.70121</v>
      </c>
      <c r="R567" s="20">
        <f t="shared" si="186"/>
        <v>0</v>
      </c>
      <c r="S567" s="14">
        <f t="shared" si="187"/>
        <v>0</v>
      </c>
      <c r="T567" s="4" t="str">
        <f t="shared" si="196"/>
        <v>A+J=</v>
      </c>
      <c r="U567" s="29">
        <f t="shared" si="197"/>
        <v>46021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188"/>
        <v>45349</v>
      </c>
      <c r="B568" s="116">
        <f t="shared" ca="1" si="198"/>
        <v>1299.2461000000001</v>
      </c>
      <c r="C568" s="14">
        <f t="shared" si="189"/>
        <v>1000</v>
      </c>
      <c r="D568" s="95">
        <f t="shared" si="190"/>
        <v>45348</v>
      </c>
      <c r="E568" s="93">
        <f ca="1">IF(D568&lt;$B$1,VLOOKUP(D568,[1]DI!$A$4:$B$15000,2,FALSE),0)</f>
        <v>0.1115</v>
      </c>
      <c r="F568" s="14">
        <f t="shared" ca="1" si="199"/>
        <v>1.00041957</v>
      </c>
      <c r="G568" s="14">
        <f ca="1">(TRUNC(PRODUCT($F$12:$F567),16))</f>
        <v>1.29924610150541</v>
      </c>
      <c r="H568" s="14">
        <f t="shared" si="200"/>
        <v>1</v>
      </c>
      <c r="I568" s="14">
        <f t="shared" ca="1" si="201"/>
        <v>1.2992461</v>
      </c>
      <c r="J568" s="13">
        <f t="shared" si="191"/>
        <v>0</v>
      </c>
      <c r="K568" s="29">
        <f t="shared" si="192"/>
        <v>44538</v>
      </c>
      <c r="L568" s="2">
        <f t="shared" si="193"/>
        <v>556</v>
      </c>
      <c r="M568" s="17">
        <f t="shared" si="194"/>
        <v>556</v>
      </c>
      <c r="N568" s="12">
        <f t="shared" si="183"/>
        <v>1</v>
      </c>
      <c r="O568" s="12">
        <f t="shared" ca="1" si="184"/>
        <v>1.2992461</v>
      </c>
      <c r="P568" s="17">
        <f t="shared" si="195"/>
        <v>0</v>
      </c>
      <c r="Q568" s="14">
        <f t="shared" ca="1" si="185"/>
        <v>299.24610000000001</v>
      </c>
      <c r="R568" s="20">
        <f t="shared" si="186"/>
        <v>0</v>
      </c>
      <c r="S568" s="14">
        <f t="shared" si="187"/>
        <v>0</v>
      </c>
      <c r="T568" s="4" t="str">
        <f t="shared" si="196"/>
        <v>A+J=</v>
      </c>
      <c r="U568" s="29">
        <f t="shared" si="197"/>
        <v>46021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188"/>
        <v>45350</v>
      </c>
      <c r="B569" s="116">
        <f t="shared" ca="1" si="198"/>
        <v>1299.79123</v>
      </c>
      <c r="C569" s="14">
        <f t="shared" si="189"/>
        <v>1000</v>
      </c>
      <c r="D569" s="95">
        <f t="shared" si="190"/>
        <v>45349</v>
      </c>
      <c r="E569" s="93">
        <f ca="1">IF(D569&lt;$B$1,VLOOKUP(D569,[1]DI!$A$4:$B$15000,2,FALSE),0)</f>
        <v>0.1115</v>
      </c>
      <c r="F569" s="14">
        <f t="shared" ca="1" si="199"/>
        <v>1.00041957</v>
      </c>
      <c r="G569" s="14">
        <f ca="1">(TRUNC(PRODUCT($F$12:$F568),16))</f>
        <v>1.29979122619222</v>
      </c>
      <c r="H569" s="14">
        <f t="shared" si="200"/>
        <v>1</v>
      </c>
      <c r="I569" s="14">
        <f t="shared" ca="1" si="201"/>
        <v>1.2997912300000001</v>
      </c>
      <c r="J569" s="13">
        <f t="shared" si="191"/>
        <v>0</v>
      </c>
      <c r="K569" s="29">
        <f t="shared" si="192"/>
        <v>44538</v>
      </c>
      <c r="L569" s="2">
        <f t="shared" si="193"/>
        <v>557</v>
      </c>
      <c r="M569" s="17">
        <f t="shared" si="194"/>
        <v>557</v>
      </c>
      <c r="N569" s="12">
        <f t="shared" si="183"/>
        <v>1</v>
      </c>
      <c r="O569" s="12">
        <f t="shared" ca="1" si="184"/>
        <v>1.2997912300000001</v>
      </c>
      <c r="P569" s="17">
        <f t="shared" si="195"/>
        <v>0</v>
      </c>
      <c r="Q569" s="14">
        <f t="shared" ca="1" si="185"/>
        <v>299.79122999999998</v>
      </c>
      <c r="R569" s="20">
        <f t="shared" si="186"/>
        <v>0</v>
      </c>
      <c r="S569" s="14">
        <f t="shared" si="187"/>
        <v>0</v>
      </c>
      <c r="T569" s="4" t="str">
        <f t="shared" si="196"/>
        <v>A+J=</v>
      </c>
      <c r="U569" s="29">
        <f t="shared" si="197"/>
        <v>46021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188"/>
        <v>45351</v>
      </c>
      <c r="B570" s="116">
        <f t="shared" ca="1" si="198"/>
        <v>1300.3365800000001</v>
      </c>
      <c r="C570" s="14">
        <f t="shared" si="189"/>
        <v>1000</v>
      </c>
      <c r="D570" s="95">
        <f t="shared" si="190"/>
        <v>45350</v>
      </c>
      <c r="E570" s="93">
        <f ca="1">IF(D570&lt;$B$1,VLOOKUP(D570,[1]DI!$A$4:$B$15000,2,FALSE),0)</f>
        <v>0.1115</v>
      </c>
      <c r="F570" s="14">
        <f t="shared" ca="1" si="199"/>
        <v>1.00041957</v>
      </c>
      <c r="G570" s="14">
        <f ca="1">(TRUNC(PRODUCT($F$12:$F569),16))</f>
        <v>1.3003365795969899</v>
      </c>
      <c r="H570" s="14">
        <f t="shared" si="200"/>
        <v>1</v>
      </c>
      <c r="I570" s="14">
        <f t="shared" ca="1" si="201"/>
        <v>1.30033658</v>
      </c>
      <c r="J570" s="13">
        <f t="shared" si="191"/>
        <v>0</v>
      </c>
      <c r="K570" s="29">
        <f t="shared" si="192"/>
        <v>44538</v>
      </c>
      <c r="L570" s="2">
        <f t="shared" si="193"/>
        <v>558</v>
      </c>
      <c r="M570" s="17">
        <f t="shared" si="194"/>
        <v>558</v>
      </c>
      <c r="N570" s="12">
        <f t="shared" si="183"/>
        <v>1</v>
      </c>
      <c r="O570" s="12">
        <f t="shared" ca="1" si="184"/>
        <v>1.30033658</v>
      </c>
      <c r="P570" s="17">
        <f t="shared" si="195"/>
        <v>0</v>
      </c>
      <c r="Q570" s="14">
        <f t="shared" ca="1" si="185"/>
        <v>300.33658000000003</v>
      </c>
      <c r="R570" s="20">
        <f t="shared" si="186"/>
        <v>0</v>
      </c>
      <c r="S570" s="14">
        <f t="shared" si="187"/>
        <v>0</v>
      </c>
      <c r="T570" s="4" t="str">
        <f t="shared" si="196"/>
        <v>A+J=</v>
      </c>
      <c r="U570" s="29">
        <f t="shared" si="197"/>
        <v>46021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188"/>
        <v>45352</v>
      </c>
      <c r="B571" s="116">
        <f t="shared" ca="1" si="198"/>
        <v>1300.8821600000001</v>
      </c>
      <c r="C571" s="14">
        <f t="shared" si="189"/>
        <v>1000</v>
      </c>
      <c r="D571" s="95">
        <f t="shared" si="190"/>
        <v>45351</v>
      </c>
      <c r="E571" s="93">
        <f ca="1">IF(D571&lt;$B$1,VLOOKUP(D571,[1]DI!$A$4:$B$15000,2,FALSE),0)</f>
        <v>0.1115</v>
      </c>
      <c r="F571" s="14">
        <f t="shared" ca="1" si="199"/>
        <v>1.00041957</v>
      </c>
      <c r="G571" s="14">
        <f ca="1">(TRUNC(PRODUCT($F$12:$F570),16))</f>
        <v>1.3008821618156901</v>
      </c>
      <c r="H571" s="14">
        <f t="shared" si="200"/>
        <v>1</v>
      </c>
      <c r="I571" s="14">
        <f t="shared" ca="1" si="201"/>
        <v>1.30088216</v>
      </c>
      <c r="J571" s="13">
        <f t="shared" si="191"/>
        <v>0</v>
      </c>
      <c r="K571" s="29">
        <f t="shared" si="192"/>
        <v>44538</v>
      </c>
      <c r="L571" s="2">
        <f t="shared" si="193"/>
        <v>559</v>
      </c>
      <c r="M571" s="17">
        <f t="shared" si="194"/>
        <v>559</v>
      </c>
      <c r="N571" s="12">
        <f t="shared" si="183"/>
        <v>1</v>
      </c>
      <c r="O571" s="12">
        <f t="shared" ca="1" si="184"/>
        <v>1.30088216</v>
      </c>
      <c r="P571" s="17">
        <f t="shared" si="195"/>
        <v>0</v>
      </c>
      <c r="Q571" s="14">
        <f t="shared" ca="1" si="185"/>
        <v>300.88216</v>
      </c>
      <c r="R571" s="20">
        <f t="shared" si="186"/>
        <v>0</v>
      </c>
      <c r="S571" s="14">
        <f t="shared" si="187"/>
        <v>0</v>
      </c>
      <c r="T571" s="4" t="str">
        <f t="shared" si="196"/>
        <v>A+J=</v>
      </c>
      <c r="U571" s="29">
        <f t="shared" si="197"/>
        <v>46021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188"/>
        <v>45355</v>
      </c>
      <c r="B572" s="116">
        <f t="shared" ca="1" si="198"/>
        <v>1301.42797</v>
      </c>
      <c r="C572" s="14">
        <f t="shared" si="189"/>
        <v>1000</v>
      </c>
      <c r="D572" s="95">
        <f t="shared" si="190"/>
        <v>45352</v>
      </c>
      <c r="E572" s="93">
        <f ca="1">IF(D572&lt;$B$1,VLOOKUP(D572,[1]DI!$A$4:$B$15000,2,FALSE),0)</f>
        <v>0.1115</v>
      </c>
      <c r="F572" s="14">
        <f t="shared" ca="1" si="199"/>
        <v>1.00041957</v>
      </c>
      <c r="G572" s="14">
        <f ca="1">(TRUNC(PRODUCT($F$12:$F571),16))</f>
        <v>1.3014279729443301</v>
      </c>
      <c r="H572" s="14">
        <f t="shared" si="200"/>
        <v>1</v>
      </c>
      <c r="I572" s="14">
        <f t="shared" ca="1" si="201"/>
        <v>1.30142797</v>
      </c>
      <c r="J572" s="13">
        <f t="shared" si="191"/>
        <v>0</v>
      </c>
      <c r="K572" s="29">
        <f t="shared" si="192"/>
        <v>44538</v>
      </c>
      <c r="L572" s="2">
        <f t="shared" si="193"/>
        <v>560</v>
      </c>
      <c r="M572" s="17">
        <f t="shared" si="194"/>
        <v>560</v>
      </c>
      <c r="N572" s="12">
        <f t="shared" si="183"/>
        <v>1</v>
      </c>
      <c r="O572" s="12">
        <f t="shared" ca="1" si="184"/>
        <v>1.30142797</v>
      </c>
      <c r="P572" s="17">
        <f t="shared" si="195"/>
        <v>0</v>
      </c>
      <c r="Q572" s="14">
        <f t="shared" ca="1" si="185"/>
        <v>301.42797000000002</v>
      </c>
      <c r="R572" s="20">
        <f t="shared" si="186"/>
        <v>0</v>
      </c>
      <c r="S572" s="14">
        <f t="shared" si="187"/>
        <v>0</v>
      </c>
      <c r="T572" s="4" t="str">
        <f t="shared" si="196"/>
        <v>A+J=</v>
      </c>
      <c r="U572" s="29">
        <f t="shared" si="197"/>
        <v>46021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188"/>
        <v>45356</v>
      </c>
      <c r="B573" s="116">
        <f t="shared" ca="1" si="198"/>
        <v>1301.9740099999999</v>
      </c>
      <c r="C573" s="14">
        <f t="shared" si="189"/>
        <v>1000</v>
      </c>
      <c r="D573" s="95">
        <f t="shared" si="190"/>
        <v>45355</v>
      </c>
      <c r="E573" s="93">
        <f ca="1">IF(D573&lt;$B$1,VLOOKUP(D573,[1]DI!$A$4:$B$15000,2,FALSE),0)</f>
        <v>0.1115</v>
      </c>
      <c r="F573" s="14">
        <f t="shared" ca="1" si="199"/>
        <v>1.00041957</v>
      </c>
      <c r="G573" s="14">
        <f ca="1">(TRUNC(PRODUCT($F$12:$F572),16))</f>
        <v>1.3019740130789299</v>
      </c>
      <c r="H573" s="14">
        <f t="shared" si="200"/>
        <v>1</v>
      </c>
      <c r="I573" s="14">
        <f t="shared" ca="1" si="201"/>
        <v>1.3019740099999999</v>
      </c>
      <c r="J573" s="13">
        <f t="shared" si="191"/>
        <v>0</v>
      </c>
      <c r="K573" s="29">
        <f t="shared" si="192"/>
        <v>44538</v>
      </c>
      <c r="L573" s="2">
        <f t="shared" si="193"/>
        <v>561</v>
      </c>
      <c r="M573" s="17">
        <f t="shared" si="194"/>
        <v>561</v>
      </c>
      <c r="N573" s="12">
        <f t="shared" si="183"/>
        <v>1</v>
      </c>
      <c r="O573" s="12">
        <f t="shared" ca="1" si="184"/>
        <v>1.3019740099999999</v>
      </c>
      <c r="P573" s="17">
        <f t="shared" si="195"/>
        <v>0</v>
      </c>
      <c r="Q573" s="14">
        <f t="shared" ca="1" si="185"/>
        <v>301.97401000000002</v>
      </c>
      <c r="R573" s="20">
        <f t="shared" si="186"/>
        <v>0</v>
      </c>
      <c r="S573" s="14">
        <f t="shared" si="187"/>
        <v>0</v>
      </c>
      <c r="T573" s="4" t="str">
        <f t="shared" si="196"/>
        <v>A+J=</v>
      </c>
      <c r="U573" s="29">
        <f t="shared" si="197"/>
        <v>46021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188"/>
        <v>45357</v>
      </c>
      <c r="B574" s="116">
        <f t="shared" ca="1" si="198"/>
        <v>1302.52028</v>
      </c>
      <c r="C574" s="14">
        <f t="shared" si="189"/>
        <v>1000</v>
      </c>
      <c r="D574" s="95">
        <f t="shared" si="190"/>
        <v>45356</v>
      </c>
      <c r="E574" s="93">
        <f ca="1">IF(D574&lt;$B$1,VLOOKUP(D574,[1]DI!$A$4:$B$15000,2,FALSE),0)</f>
        <v>0.1115</v>
      </c>
      <c r="F574" s="14">
        <f t="shared" ca="1" si="199"/>
        <v>1.00041957</v>
      </c>
      <c r="G574" s="14">
        <f ca="1">(TRUNC(PRODUCT($F$12:$F573),16))</f>
        <v>1.3025202823155999</v>
      </c>
      <c r="H574" s="14">
        <f t="shared" si="200"/>
        <v>1</v>
      </c>
      <c r="I574" s="14">
        <f t="shared" ca="1" si="201"/>
        <v>1.30252028</v>
      </c>
      <c r="J574" s="13">
        <f t="shared" si="191"/>
        <v>0</v>
      </c>
      <c r="K574" s="29">
        <f t="shared" si="192"/>
        <v>44538</v>
      </c>
      <c r="L574" s="2">
        <f t="shared" si="193"/>
        <v>562</v>
      </c>
      <c r="M574" s="17">
        <f t="shared" si="194"/>
        <v>562</v>
      </c>
      <c r="N574" s="12">
        <f t="shared" si="183"/>
        <v>1</v>
      </c>
      <c r="O574" s="12">
        <f t="shared" ca="1" si="184"/>
        <v>1.30252028</v>
      </c>
      <c r="P574" s="17">
        <f t="shared" si="195"/>
        <v>0</v>
      </c>
      <c r="Q574" s="14">
        <f t="shared" ca="1" si="185"/>
        <v>302.52028000000001</v>
      </c>
      <c r="R574" s="20">
        <f t="shared" si="186"/>
        <v>0</v>
      </c>
      <c r="S574" s="14">
        <f t="shared" si="187"/>
        <v>0</v>
      </c>
      <c r="T574" s="4" t="str">
        <f t="shared" si="196"/>
        <v>A+J=</v>
      </c>
      <c r="U574" s="29">
        <f t="shared" si="197"/>
        <v>46021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188"/>
        <v>45358</v>
      </c>
      <c r="B575" s="116">
        <f t="shared" ca="1" si="198"/>
        <v>1303.0667800000001</v>
      </c>
      <c r="C575" s="14">
        <f t="shared" si="189"/>
        <v>1000</v>
      </c>
      <c r="D575" s="95">
        <f t="shared" si="190"/>
        <v>45357</v>
      </c>
      <c r="E575" s="93">
        <f ca="1">IF(D575&lt;$B$1,VLOOKUP(D575,[1]DI!$A$4:$B$15000,2,FALSE),0)</f>
        <v>0.1115</v>
      </c>
      <c r="F575" s="14">
        <f t="shared" ca="1" si="199"/>
        <v>1.00041957</v>
      </c>
      <c r="G575" s="14">
        <f ca="1">(TRUNC(PRODUCT($F$12:$F574),16))</f>
        <v>1.3030667807504499</v>
      </c>
      <c r="H575" s="14">
        <f t="shared" si="200"/>
        <v>1</v>
      </c>
      <c r="I575" s="14">
        <f t="shared" ca="1" si="201"/>
        <v>1.30306678</v>
      </c>
      <c r="J575" s="13">
        <f t="shared" si="191"/>
        <v>0</v>
      </c>
      <c r="K575" s="29">
        <f t="shared" si="192"/>
        <v>44538</v>
      </c>
      <c r="L575" s="2">
        <f t="shared" si="193"/>
        <v>563</v>
      </c>
      <c r="M575" s="17">
        <f t="shared" si="194"/>
        <v>563</v>
      </c>
      <c r="N575" s="12">
        <f t="shared" si="183"/>
        <v>1</v>
      </c>
      <c r="O575" s="12">
        <f t="shared" ca="1" si="184"/>
        <v>1.30306678</v>
      </c>
      <c r="P575" s="17">
        <f t="shared" si="195"/>
        <v>0</v>
      </c>
      <c r="Q575" s="14">
        <f t="shared" ca="1" si="185"/>
        <v>303.06677999999999</v>
      </c>
      <c r="R575" s="20">
        <f t="shared" si="186"/>
        <v>0</v>
      </c>
      <c r="S575" s="14">
        <f t="shared" si="187"/>
        <v>0</v>
      </c>
      <c r="T575" s="4" t="str">
        <f t="shared" si="196"/>
        <v>A+J=</v>
      </c>
      <c r="U575" s="29">
        <f t="shared" si="197"/>
        <v>46021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188"/>
        <v>45359</v>
      </c>
      <c r="B576" s="116">
        <f t="shared" ca="1" si="198"/>
        <v>1303.6135100000001</v>
      </c>
      <c r="C576" s="14">
        <f t="shared" si="189"/>
        <v>1000</v>
      </c>
      <c r="D576" s="95">
        <f t="shared" si="190"/>
        <v>45358</v>
      </c>
      <c r="E576" s="93">
        <f ca="1">IF(D576&lt;$B$1,VLOOKUP(D576,[1]DI!$A$4:$B$15000,2,FALSE),0)</f>
        <v>0.1115</v>
      </c>
      <c r="F576" s="14">
        <f t="shared" ca="1" si="199"/>
        <v>1.00041957</v>
      </c>
      <c r="G576" s="14">
        <f ca="1">(TRUNC(PRODUCT($F$12:$F575),16))</f>
        <v>1.3036135084796501</v>
      </c>
      <c r="H576" s="14">
        <f t="shared" si="200"/>
        <v>1</v>
      </c>
      <c r="I576" s="14">
        <f t="shared" ca="1" si="201"/>
        <v>1.3036135099999999</v>
      </c>
      <c r="J576" s="13">
        <f t="shared" si="191"/>
        <v>0</v>
      </c>
      <c r="K576" s="29">
        <f t="shared" si="192"/>
        <v>44538</v>
      </c>
      <c r="L576" s="2">
        <f t="shared" si="193"/>
        <v>564</v>
      </c>
      <c r="M576" s="17">
        <f t="shared" si="194"/>
        <v>564</v>
      </c>
      <c r="N576" s="12">
        <f t="shared" si="183"/>
        <v>1</v>
      </c>
      <c r="O576" s="12">
        <f t="shared" ca="1" si="184"/>
        <v>1.3036135099999999</v>
      </c>
      <c r="P576" s="17">
        <f t="shared" si="195"/>
        <v>0</v>
      </c>
      <c r="Q576" s="14">
        <f t="shared" ca="1" si="185"/>
        <v>303.61351000000002</v>
      </c>
      <c r="R576" s="20">
        <f t="shared" si="186"/>
        <v>0</v>
      </c>
      <c r="S576" s="14">
        <f t="shared" si="187"/>
        <v>0</v>
      </c>
      <c r="T576" s="4" t="str">
        <f t="shared" si="196"/>
        <v>A+J=</v>
      </c>
      <c r="U576" s="29">
        <f t="shared" si="197"/>
        <v>46021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188"/>
        <v>45362</v>
      </c>
      <c r="B577" s="116">
        <f t="shared" ca="1" si="198"/>
        <v>1304.16047</v>
      </c>
      <c r="C577" s="14">
        <f t="shared" si="189"/>
        <v>1000</v>
      </c>
      <c r="D577" s="95">
        <f t="shared" si="190"/>
        <v>45359</v>
      </c>
      <c r="E577" s="93">
        <f ca="1">IF(D577&lt;$B$1,VLOOKUP(D577,[1]DI!$A$4:$B$15000,2,FALSE),0)</f>
        <v>0.1115</v>
      </c>
      <c r="F577" s="14">
        <f t="shared" ca="1" si="199"/>
        <v>1.00041957</v>
      </c>
      <c r="G577" s="14">
        <f ca="1">(TRUNC(PRODUCT($F$12:$F576),16))</f>
        <v>1.3041604655994099</v>
      </c>
      <c r="H577" s="14">
        <f t="shared" si="200"/>
        <v>1</v>
      </c>
      <c r="I577" s="14">
        <f t="shared" ca="1" si="201"/>
        <v>1.30416047</v>
      </c>
      <c r="J577" s="13">
        <f t="shared" si="191"/>
        <v>0</v>
      </c>
      <c r="K577" s="29">
        <f t="shared" si="192"/>
        <v>44538</v>
      </c>
      <c r="L577" s="2">
        <f t="shared" si="193"/>
        <v>565</v>
      </c>
      <c r="M577" s="17">
        <f t="shared" si="194"/>
        <v>565</v>
      </c>
      <c r="N577" s="12">
        <f t="shared" si="183"/>
        <v>1</v>
      </c>
      <c r="O577" s="12">
        <f t="shared" ca="1" si="184"/>
        <v>1.30416047</v>
      </c>
      <c r="P577" s="17">
        <f t="shared" si="195"/>
        <v>0</v>
      </c>
      <c r="Q577" s="14">
        <f t="shared" ca="1" si="185"/>
        <v>304.16046999999998</v>
      </c>
      <c r="R577" s="20">
        <f t="shared" si="186"/>
        <v>0</v>
      </c>
      <c r="S577" s="14">
        <f t="shared" si="187"/>
        <v>0</v>
      </c>
      <c r="T577" s="4" t="str">
        <f t="shared" si="196"/>
        <v>A+J=</v>
      </c>
      <c r="U577" s="29">
        <f t="shared" si="197"/>
        <v>46021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188"/>
        <v>45363</v>
      </c>
      <c r="B578" s="116">
        <f t="shared" ca="1" si="198"/>
        <v>1304.7076500000001</v>
      </c>
      <c r="C578" s="14">
        <f t="shared" si="189"/>
        <v>1000</v>
      </c>
      <c r="D578" s="95">
        <f t="shared" si="190"/>
        <v>45362</v>
      </c>
      <c r="E578" s="93">
        <f ca="1">IF(D578&lt;$B$1,VLOOKUP(D578,[1]DI!$A$4:$B$15000,2,FALSE),0)</f>
        <v>0.1115</v>
      </c>
      <c r="F578" s="14">
        <f t="shared" ca="1" si="199"/>
        <v>1.00041957</v>
      </c>
      <c r="G578" s="14">
        <f ca="1">(TRUNC(PRODUCT($F$12:$F577),16))</f>
        <v>1.30470765220596</v>
      </c>
      <c r="H578" s="14">
        <f t="shared" si="200"/>
        <v>1</v>
      </c>
      <c r="I578" s="14">
        <f t="shared" ca="1" si="201"/>
        <v>1.3047076500000001</v>
      </c>
      <c r="J578" s="13">
        <f t="shared" si="191"/>
        <v>0</v>
      </c>
      <c r="K578" s="29">
        <f t="shared" si="192"/>
        <v>44538</v>
      </c>
      <c r="L578" s="2">
        <f t="shared" si="193"/>
        <v>566</v>
      </c>
      <c r="M578" s="17">
        <f t="shared" si="194"/>
        <v>566</v>
      </c>
      <c r="N578" s="12">
        <f t="shared" si="183"/>
        <v>1</v>
      </c>
      <c r="O578" s="12">
        <f t="shared" ca="1" si="184"/>
        <v>1.3047076500000001</v>
      </c>
      <c r="P578" s="17">
        <f t="shared" si="195"/>
        <v>0</v>
      </c>
      <c r="Q578" s="14">
        <f t="shared" ca="1" si="185"/>
        <v>304.70765</v>
      </c>
      <c r="R578" s="20">
        <f t="shared" si="186"/>
        <v>0</v>
      </c>
      <c r="S578" s="14">
        <f t="shared" si="187"/>
        <v>0</v>
      </c>
      <c r="T578" s="4" t="str">
        <f t="shared" si="196"/>
        <v>A+J=</v>
      </c>
      <c r="U578" s="29">
        <f t="shared" si="197"/>
        <v>46021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188"/>
        <v>45364</v>
      </c>
      <c r="B579" s="116">
        <f t="shared" ca="1" si="198"/>
        <v>1305.2550699999999</v>
      </c>
      <c r="C579" s="14">
        <f t="shared" si="189"/>
        <v>1000</v>
      </c>
      <c r="D579" s="95">
        <f t="shared" si="190"/>
        <v>45363</v>
      </c>
      <c r="E579" s="93">
        <f ca="1">IF(D579&lt;$B$1,VLOOKUP(D579,[1]DI!$A$4:$B$15000,2,FALSE),0)</f>
        <v>0.1115</v>
      </c>
      <c r="F579" s="14">
        <f t="shared" ca="1" si="199"/>
        <v>1.00041957</v>
      </c>
      <c r="G579" s="14">
        <f ca="1">(TRUNC(PRODUCT($F$12:$F578),16))</f>
        <v>1.3052550683955899</v>
      </c>
      <c r="H579" s="14">
        <f t="shared" si="200"/>
        <v>1</v>
      </c>
      <c r="I579" s="14">
        <f t="shared" ca="1" si="201"/>
        <v>1.3052550700000001</v>
      </c>
      <c r="J579" s="13">
        <f t="shared" si="191"/>
        <v>0</v>
      </c>
      <c r="K579" s="29">
        <f t="shared" si="192"/>
        <v>44538</v>
      </c>
      <c r="L579" s="2">
        <f t="shared" si="193"/>
        <v>567</v>
      </c>
      <c r="M579" s="17">
        <f t="shared" si="194"/>
        <v>567</v>
      </c>
      <c r="N579" s="12">
        <f t="shared" si="183"/>
        <v>1</v>
      </c>
      <c r="O579" s="12">
        <f t="shared" ca="1" si="184"/>
        <v>1.3052550700000001</v>
      </c>
      <c r="P579" s="17">
        <f t="shared" si="195"/>
        <v>0</v>
      </c>
      <c r="Q579" s="14">
        <f t="shared" ca="1" si="185"/>
        <v>305.25506999999999</v>
      </c>
      <c r="R579" s="20">
        <f t="shared" si="186"/>
        <v>0</v>
      </c>
      <c r="S579" s="14">
        <f t="shared" si="187"/>
        <v>0</v>
      </c>
      <c r="T579" s="4" t="str">
        <f t="shared" si="196"/>
        <v>A+J=</v>
      </c>
      <c r="U579" s="29">
        <f t="shared" si="197"/>
        <v>46021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188"/>
        <v>45365</v>
      </c>
      <c r="B580" s="116">
        <f t="shared" ca="1" si="198"/>
        <v>1305.8027099999999</v>
      </c>
      <c r="C580" s="14">
        <f t="shared" si="189"/>
        <v>1000</v>
      </c>
      <c r="D580" s="95">
        <f t="shared" si="190"/>
        <v>45364</v>
      </c>
      <c r="E580" s="93">
        <f ca="1">IF(D580&lt;$B$1,VLOOKUP(D580,[1]DI!$A$4:$B$15000,2,FALSE),0)</f>
        <v>0.1115</v>
      </c>
      <c r="F580" s="14">
        <f t="shared" ca="1" si="199"/>
        <v>1.00041957</v>
      </c>
      <c r="G580" s="14">
        <f ca="1">(TRUNC(PRODUCT($F$12:$F579),16))</f>
        <v>1.30580271426464</v>
      </c>
      <c r="H580" s="14">
        <f t="shared" si="200"/>
        <v>1</v>
      </c>
      <c r="I580" s="14">
        <f t="shared" ca="1" si="201"/>
        <v>1.30580271</v>
      </c>
      <c r="J580" s="13">
        <f t="shared" si="191"/>
        <v>0</v>
      </c>
      <c r="K580" s="29">
        <f t="shared" si="192"/>
        <v>44538</v>
      </c>
      <c r="L580" s="2">
        <f t="shared" si="193"/>
        <v>568</v>
      </c>
      <c r="M580" s="17">
        <f t="shared" si="194"/>
        <v>568</v>
      </c>
      <c r="N580" s="12">
        <f t="shared" si="183"/>
        <v>1</v>
      </c>
      <c r="O580" s="12">
        <f t="shared" ca="1" si="184"/>
        <v>1.30580271</v>
      </c>
      <c r="P580" s="17">
        <f t="shared" si="195"/>
        <v>0</v>
      </c>
      <c r="Q580" s="14">
        <f t="shared" ca="1" si="185"/>
        <v>305.80270999999999</v>
      </c>
      <c r="R580" s="20">
        <f t="shared" si="186"/>
        <v>0</v>
      </c>
      <c r="S580" s="14">
        <f t="shared" si="187"/>
        <v>0</v>
      </c>
      <c r="T580" s="4" t="str">
        <f t="shared" si="196"/>
        <v>A+J=</v>
      </c>
      <c r="U580" s="29">
        <f t="shared" si="197"/>
        <v>46021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188"/>
        <v>45366</v>
      </c>
      <c r="B581" s="116">
        <f t="shared" ca="1" si="198"/>
        <v>1306.35059</v>
      </c>
      <c r="C581" s="14">
        <f t="shared" si="189"/>
        <v>1000</v>
      </c>
      <c r="D581" s="95">
        <f t="shared" si="190"/>
        <v>45365</v>
      </c>
      <c r="E581" s="93">
        <f ca="1">IF(D581&lt;$B$1,VLOOKUP(D581,[1]DI!$A$4:$B$15000,2,FALSE),0)</f>
        <v>0.1115</v>
      </c>
      <c r="F581" s="14">
        <f t="shared" ca="1" si="199"/>
        <v>1.00041957</v>
      </c>
      <c r="G581" s="14">
        <f ca="1">(TRUNC(PRODUCT($F$12:$F580),16))</f>
        <v>1.3063505899094601</v>
      </c>
      <c r="H581" s="14">
        <f t="shared" si="200"/>
        <v>1</v>
      </c>
      <c r="I581" s="14">
        <f t="shared" ca="1" si="201"/>
        <v>1.3063505900000001</v>
      </c>
      <c r="J581" s="13">
        <f t="shared" si="191"/>
        <v>0</v>
      </c>
      <c r="K581" s="29">
        <f t="shared" si="192"/>
        <v>44538</v>
      </c>
      <c r="L581" s="2">
        <f t="shared" si="193"/>
        <v>569</v>
      </c>
      <c r="M581" s="17">
        <f t="shared" si="194"/>
        <v>569</v>
      </c>
      <c r="N581" s="12">
        <f t="shared" si="183"/>
        <v>1</v>
      </c>
      <c r="O581" s="12">
        <f t="shared" ca="1" si="184"/>
        <v>1.3063505900000001</v>
      </c>
      <c r="P581" s="17">
        <f t="shared" si="195"/>
        <v>0</v>
      </c>
      <c r="Q581" s="14">
        <f t="shared" ca="1" si="185"/>
        <v>306.35059000000001</v>
      </c>
      <c r="R581" s="20">
        <f t="shared" si="186"/>
        <v>0</v>
      </c>
      <c r="S581" s="14">
        <f t="shared" si="187"/>
        <v>0</v>
      </c>
      <c r="T581" s="4" t="str">
        <f t="shared" si="196"/>
        <v>A+J=</v>
      </c>
      <c r="U581" s="29">
        <f t="shared" si="197"/>
        <v>46021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188"/>
        <v>45369</v>
      </c>
      <c r="B582" s="116">
        <f t="shared" ca="1" si="198"/>
        <v>1306.8987</v>
      </c>
      <c r="C582" s="14">
        <f t="shared" si="189"/>
        <v>1000</v>
      </c>
      <c r="D582" s="95">
        <f t="shared" si="190"/>
        <v>45366</v>
      </c>
      <c r="E582" s="93">
        <f ca="1">IF(D582&lt;$B$1,VLOOKUP(D582,[1]DI!$A$4:$B$15000,2,FALSE),0)</f>
        <v>0.1115</v>
      </c>
      <c r="F582" s="14">
        <f t="shared" ca="1" si="199"/>
        <v>1.00041957</v>
      </c>
      <c r="G582" s="14">
        <f ca="1">(TRUNC(PRODUCT($F$12:$F581),16))</f>
        <v>1.3068986954264701</v>
      </c>
      <c r="H582" s="14">
        <f t="shared" si="200"/>
        <v>1</v>
      </c>
      <c r="I582" s="14">
        <f t="shared" ca="1" si="201"/>
        <v>1.3068987000000001</v>
      </c>
      <c r="J582" s="13">
        <f t="shared" si="191"/>
        <v>0</v>
      </c>
      <c r="K582" s="29">
        <f t="shared" si="192"/>
        <v>44538</v>
      </c>
      <c r="L582" s="2">
        <f t="shared" si="193"/>
        <v>570</v>
      </c>
      <c r="M582" s="17">
        <f t="shared" si="194"/>
        <v>570</v>
      </c>
      <c r="N582" s="12">
        <f t="shared" si="183"/>
        <v>1</v>
      </c>
      <c r="O582" s="12">
        <f t="shared" ca="1" si="184"/>
        <v>1.3068987000000001</v>
      </c>
      <c r="P582" s="17">
        <f t="shared" si="195"/>
        <v>0</v>
      </c>
      <c r="Q582" s="14">
        <f t="shared" ca="1" si="185"/>
        <v>306.89870000000002</v>
      </c>
      <c r="R582" s="20">
        <f t="shared" si="186"/>
        <v>0</v>
      </c>
      <c r="S582" s="14">
        <f t="shared" si="187"/>
        <v>0</v>
      </c>
      <c r="T582" s="4" t="str">
        <f t="shared" si="196"/>
        <v>A+J=</v>
      </c>
      <c r="U582" s="29">
        <f t="shared" si="197"/>
        <v>46021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188"/>
        <v>45370</v>
      </c>
      <c r="B583" s="116">
        <f t="shared" ca="1" si="198"/>
        <v>1307.44703</v>
      </c>
      <c r="C583" s="14">
        <f t="shared" si="189"/>
        <v>1000</v>
      </c>
      <c r="D583" s="95">
        <f t="shared" si="190"/>
        <v>45369</v>
      </c>
      <c r="E583" s="93">
        <f ca="1">IF(D583&lt;$B$1,VLOOKUP(D583,[1]DI!$A$4:$B$15000,2,FALSE),0)</f>
        <v>0.1115</v>
      </c>
      <c r="F583" s="14">
        <f t="shared" ca="1" si="199"/>
        <v>1.00041957</v>
      </c>
      <c r="G583" s="14">
        <f ca="1">(TRUNC(PRODUCT($F$12:$F582),16))</f>
        <v>1.30744703091211</v>
      </c>
      <c r="H583" s="14">
        <f t="shared" si="200"/>
        <v>1</v>
      </c>
      <c r="I583" s="14">
        <f t="shared" ca="1" si="201"/>
        <v>1.3074470300000001</v>
      </c>
      <c r="J583" s="13">
        <f t="shared" si="191"/>
        <v>0</v>
      </c>
      <c r="K583" s="29">
        <f t="shared" si="192"/>
        <v>44538</v>
      </c>
      <c r="L583" s="2">
        <f t="shared" si="193"/>
        <v>571</v>
      </c>
      <c r="M583" s="17">
        <f t="shared" si="194"/>
        <v>571</v>
      </c>
      <c r="N583" s="12">
        <f t="shared" si="183"/>
        <v>1</v>
      </c>
      <c r="O583" s="12">
        <f t="shared" ca="1" si="184"/>
        <v>1.3074470300000001</v>
      </c>
      <c r="P583" s="17">
        <f t="shared" si="195"/>
        <v>0</v>
      </c>
      <c r="Q583" s="14">
        <f t="shared" ca="1" si="185"/>
        <v>307.44702999999998</v>
      </c>
      <c r="R583" s="20">
        <f t="shared" si="186"/>
        <v>0</v>
      </c>
      <c r="S583" s="14">
        <f t="shared" si="187"/>
        <v>0</v>
      </c>
      <c r="T583" s="4" t="str">
        <f t="shared" si="196"/>
        <v>A+J=</v>
      </c>
      <c r="U583" s="29">
        <f t="shared" si="197"/>
        <v>46021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188"/>
        <v>45371</v>
      </c>
      <c r="B584" s="116">
        <f t="shared" ca="1" si="198"/>
        <v>1307.9956</v>
      </c>
      <c r="C584" s="14">
        <f t="shared" si="189"/>
        <v>1000</v>
      </c>
      <c r="D584" s="95">
        <f t="shared" si="190"/>
        <v>45370</v>
      </c>
      <c r="E584" s="93">
        <f ca="1">IF(D584&lt;$B$1,VLOOKUP(D584,[1]DI!$A$4:$B$15000,2,FALSE),0)</f>
        <v>0.1115</v>
      </c>
      <c r="F584" s="14">
        <f t="shared" ca="1" si="199"/>
        <v>1.00041957</v>
      </c>
      <c r="G584" s="14">
        <f ca="1">(TRUNC(PRODUCT($F$12:$F583),16))</f>
        <v>1.30799559646287</v>
      </c>
      <c r="H584" s="14">
        <f t="shared" si="200"/>
        <v>1</v>
      </c>
      <c r="I584" s="14">
        <f t="shared" ca="1" si="201"/>
        <v>1.3079955999999999</v>
      </c>
      <c r="J584" s="13">
        <f t="shared" si="191"/>
        <v>0</v>
      </c>
      <c r="K584" s="29">
        <f t="shared" si="192"/>
        <v>44538</v>
      </c>
      <c r="L584" s="2">
        <f t="shared" si="193"/>
        <v>572</v>
      </c>
      <c r="M584" s="17">
        <f t="shared" si="194"/>
        <v>572</v>
      </c>
      <c r="N584" s="12">
        <f t="shared" si="183"/>
        <v>1</v>
      </c>
      <c r="O584" s="12">
        <f t="shared" ca="1" si="184"/>
        <v>1.3079955999999999</v>
      </c>
      <c r="P584" s="17">
        <f t="shared" si="195"/>
        <v>0</v>
      </c>
      <c r="Q584" s="14">
        <f t="shared" ca="1" si="185"/>
        <v>307.99560000000002</v>
      </c>
      <c r="R584" s="20">
        <f t="shared" si="186"/>
        <v>0</v>
      </c>
      <c r="S584" s="14">
        <f t="shared" si="187"/>
        <v>0</v>
      </c>
      <c r="T584" s="4" t="str">
        <f t="shared" si="196"/>
        <v>A+J=</v>
      </c>
      <c r="U584" s="29">
        <f t="shared" si="197"/>
        <v>46021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188"/>
        <v>45372</v>
      </c>
      <c r="B585" s="116">
        <f t="shared" ca="1" si="198"/>
        <v>1308.54439</v>
      </c>
      <c r="C585" s="14">
        <f t="shared" si="189"/>
        <v>1000</v>
      </c>
      <c r="D585" s="95">
        <f t="shared" si="190"/>
        <v>45371</v>
      </c>
      <c r="E585" s="93">
        <f ca="1">IF(D585&lt;$B$1,VLOOKUP(D585,[1]DI!$A$4:$B$15000,2,FALSE),0)</f>
        <v>0.1115</v>
      </c>
      <c r="F585" s="14">
        <f t="shared" ca="1" si="199"/>
        <v>1.00041957</v>
      </c>
      <c r="G585" s="14">
        <f ca="1">(TRUNC(PRODUCT($F$12:$F584),16))</f>
        <v>1.30854439217528</v>
      </c>
      <c r="H585" s="14">
        <f t="shared" si="200"/>
        <v>1</v>
      </c>
      <c r="I585" s="14">
        <f t="shared" ca="1" si="201"/>
        <v>1.30854439</v>
      </c>
      <c r="J585" s="13">
        <f t="shared" si="191"/>
        <v>0</v>
      </c>
      <c r="K585" s="29">
        <f t="shared" si="192"/>
        <v>44538</v>
      </c>
      <c r="L585" s="2">
        <f t="shared" si="193"/>
        <v>573</v>
      </c>
      <c r="M585" s="17">
        <f t="shared" si="194"/>
        <v>573</v>
      </c>
      <c r="N585" s="12">
        <f t="shared" si="183"/>
        <v>1</v>
      </c>
      <c r="O585" s="12">
        <f t="shared" ca="1" si="184"/>
        <v>1.30854439</v>
      </c>
      <c r="P585" s="17">
        <f t="shared" si="195"/>
        <v>0</v>
      </c>
      <c r="Q585" s="14">
        <f t="shared" ca="1" si="185"/>
        <v>308.54439000000002</v>
      </c>
      <c r="R585" s="20">
        <f t="shared" si="186"/>
        <v>0</v>
      </c>
      <c r="S585" s="14">
        <f t="shared" si="187"/>
        <v>0</v>
      </c>
      <c r="T585" s="4" t="str">
        <f t="shared" si="196"/>
        <v>A+J=</v>
      </c>
      <c r="U585" s="29">
        <f t="shared" si="197"/>
        <v>46021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188"/>
        <v>45373</v>
      </c>
      <c r="B586" s="116">
        <f t="shared" ca="1" si="198"/>
        <v>1309.0934199999999</v>
      </c>
      <c r="C586" s="14">
        <f t="shared" si="189"/>
        <v>1000</v>
      </c>
      <c r="D586" s="95">
        <f t="shared" si="190"/>
        <v>45372</v>
      </c>
      <c r="E586" s="93">
        <f ca="1">IF(D586&lt;$B$1,VLOOKUP(D586,[1]DI!$A$4:$B$15000,2,FALSE),0)</f>
        <v>0.1065</v>
      </c>
      <c r="F586" s="14">
        <f t="shared" ca="1" si="199"/>
        <v>1.00040168</v>
      </c>
      <c r="G586" s="14">
        <f ca="1">(TRUNC(PRODUCT($F$12:$F585),16))</f>
        <v>1.30909341814591</v>
      </c>
      <c r="H586" s="14">
        <f t="shared" si="200"/>
        <v>1</v>
      </c>
      <c r="I586" s="14">
        <f t="shared" ca="1" si="201"/>
        <v>1.30909342</v>
      </c>
      <c r="J586" s="13">
        <f t="shared" si="191"/>
        <v>0</v>
      </c>
      <c r="K586" s="29">
        <f t="shared" si="192"/>
        <v>44538</v>
      </c>
      <c r="L586" s="2">
        <f t="shared" si="193"/>
        <v>574</v>
      </c>
      <c r="M586" s="17">
        <f t="shared" si="194"/>
        <v>574</v>
      </c>
      <c r="N586" s="12">
        <f t="shared" si="183"/>
        <v>1</v>
      </c>
      <c r="O586" s="12">
        <f t="shared" ca="1" si="184"/>
        <v>1.30909342</v>
      </c>
      <c r="P586" s="17">
        <f t="shared" si="195"/>
        <v>0</v>
      </c>
      <c r="Q586" s="14">
        <f t="shared" ca="1" si="185"/>
        <v>309.09341999999998</v>
      </c>
      <c r="R586" s="20">
        <f t="shared" si="186"/>
        <v>0</v>
      </c>
      <c r="S586" s="14">
        <f t="shared" si="187"/>
        <v>0</v>
      </c>
      <c r="T586" s="4" t="str">
        <f t="shared" si="196"/>
        <v>A+J=</v>
      </c>
      <c r="U586" s="29">
        <f t="shared" si="197"/>
        <v>46021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188"/>
        <v>45376</v>
      </c>
      <c r="B587" s="116">
        <f t="shared" ca="1" si="198"/>
        <v>1309.61925</v>
      </c>
      <c r="C587" s="14">
        <f t="shared" si="189"/>
        <v>1000</v>
      </c>
      <c r="D587" s="95">
        <f t="shared" si="190"/>
        <v>45373</v>
      </c>
      <c r="E587" s="93">
        <f ca="1">IF(D587&lt;$B$1,VLOOKUP(D587,[1]DI!$A$4:$B$15000,2,FALSE),0)</f>
        <v>0.1065</v>
      </c>
      <c r="F587" s="14">
        <f t="shared" ca="1" si="199"/>
        <v>1.00040168</v>
      </c>
      <c r="G587" s="14">
        <f ca="1">(TRUNC(PRODUCT($F$12:$F586),16))</f>
        <v>1.30961925479011</v>
      </c>
      <c r="H587" s="14">
        <f t="shared" si="200"/>
        <v>1</v>
      </c>
      <c r="I587" s="14">
        <f t="shared" ca="1" si="201"/>
        <v>1.3096192499999999</v>
      </c>
      <c r="J587" s="13">
        <f t="shared" si="191"/>
        <v>0</v>
      </c>
      <c r="K587" s="29">
        <f t="shared" si="192"/>
        <v>44538</v>
      </c>
      <c r="L587" s="2">
        <f t="shared" si="193"/>
        <v>575</v>
      </c>
      <c r="M587" s="17">
        <f t="shared" si="194"/>
        <v>575</v>
      </c>
      <c r="N587" s="12">
        <f t="shared" si="183"/>
        <v>1</v>
      </c>
      <c r="O587" s="12">
        <f t="shared" ca="1" si="184"/>
        <v>1.3096192499999999</v>
      </c>
      <c r="P587" s="17">
        <f t="shared" si="195"/>
        <v>0</v>
      </c>
      <c r="Q587" s="14">
        <f t="shared" ca="1" si="185"/>
        <v>309.61925000000002</v>
      </c>
      <c r="R587" s="20">
        <f t="shared" si="186"/>
        <v>0</v>
      </c>
      <c r="S587" s="14">
        <f t="shared" si="187"/>
        <v>0</v>
      </c>
      <c r="T587" s="4" t="str">
        <f t="shared" si="196"/>
        <v>A+J=</v>
      </c>
      <c r="U587" s="29">
        <f t="shared" si="197"/>
        <v>46021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188"/>
        <v>45377</v>
      </c>
      <c r="B588" s="116">
        <f t="shared" ca="1" si="198"/>
        <v>1310.1453000000001</v>
      </c>
      <c r="C588" s="14">
        <f t="shared" si="189"/>
        <v>1000</v>
      </c>
      <c r="D588" s="95">
        <f t="shared" si="190"/>
        <v>45376</v>
      </c>
      <c r="E588" s="93">
        <f ca="1">IF(D588&lt;$B$1,VLOOKUP(D588,[1]DI!$A$4:$B$15000,2,FALSE),0)</f>
        <v>0.1065</v>
      </c>
      <c r="F588" s="14">
        <f t="shared" ca="1" si="199"/>
        <v>1.00040168</v>
      </c>
      <c r="G588" s="14">
        <f ca="1">(TRUNC(PRODUCT($F$12:$F587),16))</f>
        <v>1.3101453026523699</v>
      </c>
      <c r="H588" s="14">
        <f t="shared" si="200"/>
        <v>1</v>
      </c>
      <c r="I588" s="14">
        <f t="shared" ca="1" si="201"/>
        <v>1.3101453000000001</v>
      </c>
      <c r="J588" s="13">
        <f t="shared" si="191"/>
        <v>0</v>
      </c>
      <c r="K588" s="29">
        <f t="shared" si="192"/>
        <v>44538</v>
      </c>
      <c r="L588" s="2">
        <f t="shared" si="193"/>
        <v>576</v>
      </c>
      <c r="M588" s="17">
        <f t="shared" si="194"/>
        <v>576</v>
      </c>
      <c r="N588" s="12">
        <f t="shared" ref="N588:N651" si="202">ROUND((J588+1)^(M588/252),9)</f>
        <v>1</v>
      </c>
      <c r="O588" s="12">
        <f t="shared" ref="O588:O651" ca="1" si="203">ROUND(I588*N588,9)</f>
        <v>1.3101453000000001</v>
      </c>
      <c r="P588" s="17">
        <f t="shared" si="195"/>
        <v>0</v>
      </c>
      <c r="Q588" s="14">
        <f t="shared" ref="Q588:Q651" ca="1" si="204">TRUNC(((O588-1)*C588),8)</f>
        <v>310.14530000000002</v>
      </c>
      <c r="R588" s="20">
        <f t="shared" ref="R588:R651" si="205">IF($P588&gt;0,VLOOKUP($P588,$X$12:$AD$150,7),0)</f>
        <v>0</v>
      </c>
      <c r="S588" s="14">
        <f t="shared" ref="S588:S651" si="206">IF(R588&gt;0,TRUNC(R588*C588,8),0)</f>
        <v>0</v>
      </c>
      <c r="T588" s="4" t="str">
        <f t="shared" si="196"/>
        <v>A+J=</v>
      </c>
      <c r="U588" s="29">
        <f t="shared" si="197"/>
        <v>46021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07">WORKDAY($A588,1,$X$166:$X$544)</f>
        <v>45378</v>
      </c>
      <c r="B589" s="116">
        <f t="shared" ca="1" si="198"/>
        <v>1310.67156</v>
      </c>
      <c r="C589" s="14">
        <f t="shared" ref="C589:C652" si="208">(C588-S588)</f>
        <v>1000</v>
      </c>
      <c r="D589" s="95">
        <f t="shared" ref="D589:D652" si="209">WORKDAY($A589,-1,$X$160:$X$544)</f>
        <v>45377</v>
      </c>
      <c r="E589" s="93">
        <f ca="1">IF(D589&lt;$B$1,VLOOKUP(D589,[1]DI!$A$4:$B$15000,2,FALSE),0)</f>
        <v>0.1065</v>
      </c>
      <c r="F589" s="14">
        <f t="shared" ca="1" si="199"/>
        <v>1.00040168</v>
      </c>
      <c r="G589" s="14">
        <f ca="1">(TRUNC(PRODUCT($F$12:$F588),16))</f>
        <v>1.31067156181754</v>
      </c>
      <c r="H589" s="14">
        <f t="shared" si="200"/>
        <v>1</v>
      </c>
      <c r="I589" s="14">
        <f t="shared" ca="1" si="201"/>
        <v>1.3106715600000001</v>
      </c>
      <c r="J589" s="13">
        <f t="shared" ref="J589:J652" si="210">J588</f>
        <v>0</v>
      </c>
      <c r="K589" s="29">
        <f t="shared" ref="K589:K652" si="211">IF(P588&gt;0,VLOOKUP(P588,X$12:AH$150,2),K588)</f>
        <v>44538</v>
      </c>
      <c r="L589" s="2">
        <f t="shared" ref="L589:L652" si="212">IF(A589&gt;K589,IF(NETWORKDAYS(K589,A589,$X$160:$X$544)-1=0,1,NETWORKDAYS(K589,A589,$X$160:$X$544)-1),0)</f>
        <v>577</v>
      </c>
      <c r="M589" s="17">
        <f t="shared" ref="M589:M652" si="213">IF(AND(L589=1,L588=1),1,IF(L589&gt;0,IF(L589=L588,L589+1,L589),0))</f>
        <v>577</v>
      </c>
      <c r="N589" s="12">
        <f t="shared" si="202"/>
        <v>1</v>
      </c>
      <c r="O589" s="12">
        <f t="shared" ca="1" si="203"/>
        <v>1.3106715600000001</v>
      </c>
      <c r="P589" s="17">
        <f t="shared" ref="P589:P652" si="214">IF(VLOOKUP(A589,Y$12:AF$150,8)=VLOOKUP(A588,Y$12:AF$150,8),0,VLOOKUP(A589,Y$12:AF$150,8))</f>
        <v>0</v>
      </c>
      <c r="Q589" s="14">
        <f t="shared" ca="1" si="204"/>
        <v>310.67156</v>
      </c>
      <c r="R589" s="20">
        <f t="shared" si="205"/>
        <v>0</v>
      </c>
      <c r="S589" s="14">
        <f t="shared" si="206"/>
        <v>0</v>
      </c>
      <c r="T589" s="4" t="str">
        <f t="shared" ref="T589:T652" si="215">IF(P588&gt;0,VLOOKUP(P588,X$12:AH$150,10),T588)</f>
        <v>A+J=</v>
      </c>
      <c r="U589" s="29">
        <f t="shared" ref="U589:U652" si="216">IF(P588&gt;0,VLOOKUP(P588,X$12:AH$150,11),U588)</f>
        <v>46021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07"/>
        <v>45379</v>
      </c>
      <c r="B590" s="116">
        <f t="shared" ref="B590:B653" ca="1" si="217">IF(D590&lt;=TODAY(),C590+Q590,IF(AND(D590&gt;TODAY(),A590&lt;=$B$1),IF(VLOOKUP(TODAY(),$A$10:$E$5000,4,FALSE)=0,"n.d",C590+Q590),"n.d"))</f>
        <v>1311.19803</v>
      </c>
      <c r="C590" s="14">
        <f t="shared" si="208"/>
        <v>1000</v>
      </c>
      <c r="D590" s="95">
        <f t="shared" si="209"/>
        <v>45378</v>
      </c>
      <c r="E590" s="93">
        <f ca="1">IF(D590&lt;$B$1,VLOOKUP(D590,[1]DI!$A$4:$B$15000,2,FALSE),0)</f>
        <v>0.1065</v>
      </c>
      <c r="F590" s="14">
        <f t="shared" ref="F590:F653" ca="1" si="218">ROUND(((1+E590)^(1/252)),8)</f>
        <v>1.00040168</v>
      </c>
      <c r="G590" s="14">
        <f ca="1">(TRUNC(PRODUCT($F$12:$F589),16))</f>
        <v>1.3111980323704899</v>
      </c>
      <c r="H590" s="14">
        <f t="shared" ref="H590:H653" si="219">IF(P589&gt;0,G589,H589)</f>
        <v>1</v>
      </c>
      <c r="I590" s="14">
        <f t="shared" ref="I590:I653" ca="1" si="220">ROUND(G590/H590,8)</f>
        <v>1.3111980299999999</v>
      </c>
      <c r="J590" s="13">
        <f t="shared" si="210"/>
        <v>0</v>
      </c>
      <c r="K590" s="29">
        <f t="shared" si="211"/>
        <v>44538</v>
      </c>
      <c r="L590" s="2">
        <f t="shared" si="212"/>
        <v>578</v>
      </c>
      <c r="M590" s="17">
        <f t="shared" si="213"/>
        <v>578</v>
      </c>
      <c r="N590" s="12">
        <f t="shared" si="202"/>
        <v>1</v>
      </c>
      <c r="O590" s="12">
        <f t="shared" ca="1" si="203"/>
        <v>1.3111980299999999</v>
      </c>
      <c r="P590" s="17">
        <f t="shared" si="214"/>
        <v>0</v>
      </c>
      <c r="Q590" s="14">
        <f t="shared" ca="1" si="204"/>
        <v>311.19803000000002</v>
      </c>
      <c r="R590" s="20">
        <f t="shared" si="205"/>
        <v>0</v>
      </c>
      <c r="S590" s="14">
        <f t="shared" si="206"/>
        <v>0</v>
      </c>
      <c r="T590" s="4" t="str">
        <f t="shared" si="215"/>
        <v>A+J=</v>
      </c>
      <c r="U590" s="29">
        <f t="shared" si="216"/>
        <v>46021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07"/>
        <v>45383</v>
      </c>
      <c r="B591" s="116">
        <f t="shared" ca="1" si="217"/>
        <v>1311.72471</v>
      </c>
      <c r="C591" s="14">
        <f t="shared" si="208"/>
        <v>1000</v>
      </c>
      <c r="D591" s="95">
        <f t="shared" si="209"/>
        <v>45379</v>
      </c>
      <c r="E591" s="93">
        <f ca="1">IF(D591&lt;$B$1,VLOOKUP(D591,[1]DI!$A$4:$B$15000,2,FALSE),0)</f>
        <v>0.1065</v>
      </c>
      <c r="F591" s="14">
        <f t="shared" ca="1" si="218"/>
        <v>1.00040168</v>
      </c>
      <c r="G591" s="14">
        <f ca="1">(TRUNC(PRODUCT($F$12:$F590),16))</f>
        <v>1.3117247143961299</v>
      </c>
      <c r="H591" s="14">
        <f t="shared" si="219"/>
        <v>1</v>
      </c>
      <c r="I591" s="14">
        <f t="shared" ca="1" si="220"/>
        <v>1.31172471</v>
      </c>
      <c r="J591" s="13">
        <f t="shared" si="210"/>
        <v>0</v>
      </c>
      <c r="K591" s="29">
        <f t="shared" si="211"/>
        <v>44538</v>
      </c>
      <c r="L591" s="2">
        <f t="shared" si="212"/>
        <v>579</v>
      </c>
      <c r="M591" s="17">
        <f t="shared" si="213"/>
        <v>579</v>
      </c>
      <c r="N591" s="12">
        <f t="shared" si="202"/>
        <v>1</v>
      </c>
      <c r="O591" s="12">
        <f t="shared" ca="1" si="203"/>
        <v>1.31172471</v>
      </c>
      <c r="P591" s="17">
        <f t="shared" si="214"/>
        <v>0</v>
      </c>
      <c r="Q591" s="14">
        <f t="shared" ca="1" si="204"/>
        <v>311.72471000000002</v>
      </c>
      <c r="R591" s="20">
        <f t="shared" si="205"/>
        <v>0</v>
      </c>
      <c r="S591" s="14">
        <f t="shared" si="206"/>
        <v>0</v>
      </c>
      <c r="T591" s="4" t="str">
        <f t="shared" si="215"/>
        <v>A+J=</v>
      </c>
      <c r="U591" s="29">
        <f t="shared" si="216"/>
        <v>46021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07"/>
        <v>45384</v>
      </c>
      <c r="B592" s="116">
        <f t="shared" ca="1" si="217"/>
        <v>1312.25161</v>
      </c>
      <c r="C592" s="14">
        <f t="shared" si="208"/>
        <v>1000</v>
      </c>
      <c r="D592" s="95">
        <f t="shared" si="209"/>
        <v>45383</v>
      </c>
      <c r="E592" s="93">
        <f ca="1">IF(D592&lt;$B$1,VLOOKUP(D592,[1]DI!$A$4:$B$15000,2,FALSE),0)</f>
        <v>0.1065</v>
      </c>
      <c r="F592" s="14">
        <f t="shared" ca="1" si="218"/>
        <v>1.00040168</v>
      </c>
      <c r="G592" s="14">
        <f ca="1">(TRUNC(PRODUCT($F$12:$F591),16))</f>
        <v>1.31225160797941</v>
      </c>
      <c r="H592" s="14">
        <f t="shared" si="219"/>
        <v>1</v>
      </c>
      <c r="I592" s="14">
        <f t="shared" ca="1" si="220"/>
        <v>1.3122516099999999</v>
      </c>
      <c r="J592" s="13">
        <f t="shared" si="210"/>
        <v>0</v>
      </c>
      <c r="K592" s="29">
        <f t="shared" si="211"/>
        <v>44538</v>
      </c>
      <c r="L592" s="2">
        <f t="shared" si="212"/>
        <v>580</v>
      </c>
      <c r="M592" s="17">
        <f t="shared" si="213"/>
        <v>580</v>
      </c>
      <c r="N592" s="12">
        <f t="shared" si="202"/>
        <v>1</v>
      </c>
      <c r="O592" s="12">
        <f t="shared" ca="1" si="203"/>
        <v>1.3122516099999999</v>
      </c>
      <c r="P592" s="17">
        <f t="shared" si="214"/>
        <v>0</v>
      </c>
      <c r="Q592" s="14">
        <f t="shared" ca="1" si="204"/>
        <v>312.25161000000003</v>
      </c>
      <c r="R592" s="20">
        <f t="shared" si="205"/>
        <v>0</v>
      </c>
      <c r="S592" s="14">
        <f t="shared" si="206"/>
        <v>0</v>
      </c>
      <c r="T592" s="4" t="str">
        <f t="shared" si="215"/>
        <v>A+J=</v>
      </c>
      <c r="U592" s="29">
        <f t="shared" si="216"/>
        <v>46021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07"/>
        <v>45385</v>
      </c>
      <c r="B593" s="116">
        <f t="shared" ca="1" si="217"/>
        <v>1312.77871</v>
      </c>
      <c r="C593" s="14">
        <f t="shared" si="208"/>
        <v>1000</v>
      </c>
      <c r="D593" s="95">
        <f t="shared" si="209"/>
        <v>45384</v>
      </c>
      <c r="E593" s="93">
        <f ca="1">IF(D593&lt;$B$1,VLOOKUP(D593,[1]DI!$A$4:$B$15000,2,FALSE),0)</f>
        <v>0.1065</v>
      </c>
      <c r="F593" s="14">
        <f t="shared" ca="1" si="218"/>
        <v>1.00040168</v>
      </c>
      <c r="G593" s="14">
        <f ca="1">(TRUNC(PRODUCT($F$12:$F592),16))</f>
        <v>1.3127787132052999</v>
      </c>
      <c r="H593" s="14">
        <f t="shared" si="219"/>
        <v>1</v>
      </c>
      <c r="I593" s="14">
        <f t="shared" ca="1" si="220"/>
        <v>1.3127787099999999</v>
      </c>
      <c r="J593" s="13">
        <f t="shared" si="210"/>
        <v>0</v>
      </c>
      <c r="K593" s="29">
        <f t="shared" si="211"/>
        <v>44538</v>
      </c>
      <c r="L593" s="2">
        <f t="shared" si="212"/>
        <v>581</v>
      </c>
      <c r="M593" s="17">
        <f t="shared" si="213"/>
        <v>581</v>
      </c>
      <c r="N593" s="12">
        <f t="shared" si="202"/>
        <v>1</v>
      </c>
      <c r="O593" s="12">
        <f t="shared" ca="1" si="203"/>
        <v>1.3127787099999999</v>
      </c>
      <c r="P593" s="17">
        <f t="shared" si="214"/>
        <v>0</v>
      </c>
      <c r="Q593" s="14">
        <f t="shared" ca="1" si="204"/>
        <v>312.77870999999999</v>
      </c>
      <c r="R593" s="20">
        <f t="shared" si="205"/>
        <v>0</v>
      </c>
      <c r="S593" s="14">
        <f t="shared" si="206"/>
        <v>0</v>
      </c>
      <c r="T593" s="4" t="str">
        <f t="shared" si="215"/>
        <v>A+J=</v>
      </c>
      <c r="U593" s="29">
        <f t="shared" si="216"/>
        <v>46021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07"/>
        <v>45386</v>
      </c>
      <c r="B594" s="116">
        <f t="shared" ca="1" si="217"/>
        <v>1313.30603</v>
      </c>
      <c r="C594" s="14">
        <f t="shared" si="208"/>
        <v>1000</v>
      </c>
      <c r="D594" s="95">
        <f t="shared" si="209"/>
        <v>45385</v>
      </c>
      <c r="E594" s="93">
        <f ca="1">IF(D594&lt;$B$1,VLOOKUP(D594,[1]DI!$A$4:$B$15000,2,FALSE),0)</f>
        <v>0.1065</v>
      </c>
      <c r="F594" s="14">
        <f t="shared" ca="1" si="218"/>
        <v>1.00040168</v>
      </c>
      <c r="G594" s="14">
        <f ca="1">(TRUNC(PRODUCT($F$12:$F593),16))</f>
        <v>1.31330603015882</v>
      </c>
      <c r="H594" s="14">
        <f t="shared" si="219"/>
        <v>1</v>
      </c>
      <c r="I594" s="14">
        <f t="shared" ca="1" si="220"/>
        <v>1.3133060299999999</v>
      </c>
      <c r="J594" s="13">
        <f t="shared" si="210"/>
        <v>0</v>
      </c>
      <c r="K594" s="29">
        <f t="shared" si="211"/>
        <v>44538</v>
      </c>
      <c r="L594" s="2">
        <f t="shared" si="212"/>
        <v>582</v>
      </c>
      <c r="M594" s="17">
        <f t="shared" si="213"/>
        <v>582</v>
      </c>
      <c r="N594" s="12">
        <f t="shared" si="202"/>
        <v>1</v>
      </c>
      <c r="O594" s="12">
        <f t="shared" ca="1" si="203"/>
        <v>1.3133060299999999</v>
      </c>
      <c r="P594" s="17">
        <f t="shared" si="214"/>
        <v>0</v>
      </c>
      <c r="Q594" s="14">
        <f t="shared" ca="1" si="204"/>
        <v>313.30603000000002</v>
      </c>
      <c r="R594" s="20">
        <f t="shared" si="205"/>
        <v>0</v>
      </c>
      <c r="S594" s="14">
        <f t="shared" si="206"/>
        <v>0</v>
      </c>
      <c r="T594" s="4" t="str">
        <f t="shared" si="215"/>
        <v>A+J=</v>
      </c>
      <c r="U594" s="29">
        <f t="shared" si="216"/>
        <v>46021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07"/>
        <v>45387</v>
      </c>
      <c r="B595" s="116">
        <f t="shared" ca="1" si="217"/>
        <v>1313.83356</v>
      </c>
      <c r="C595" s="14">
        <f t="shared" si="208"/>
        <v>1000</v>
      </c>
      <c r="D595" s="95">
        <f t="shared" si="209"/>
        <v>45386</v>
      </c>
      <c r="E595" s="93">
        <f ca="1">IF(D595&lt;$B$1,VLOOKUP(D595,[1]DI!$A$4:$B$15000,2,FALSE),0)</f>
        <v>0.1065</v>
      </c>
      <c r="F595" s="14">
        <f t="shared" ca="1" si="218"/>
        <v>1.00040168</v>
      </c>
      <c r="G595" s="14">
        <f ca="1">(TRUNC(PRODUCT($F$12:$F594),16))</f>
        <v>1.3138335589250201</v>
      </c>
      <c r="H595" s="14">
        <f t="shared" si="219"/>
        <v>1</v>
      </c>
      <c r="I595" s="14">
        <f t="shared" ca="1" si="220"/>
        <v>1.31383356</v>
      </c>
      <c r="J595" s="13">
        <f t="shared" si="210"/>
        <v>0</v>
      </c>
      <c r="K595" s="29">
        <f t="shared" si="211"/>
        <v>44538</v>
      </c>
      <c r="L595" s="2">
        <f t="shared" si="212"/>
        <v>583</v>
      </c>
      <c r="M595" s="17">
        <f t="shared" si="213"/>
        <v>583</v>
      </c>
      <c r="N595" s="12">
        <f t="shared" si="202"/>
        <v>1</v>
      </c>
      <c r="O595" s="12">
        <f t="shared" ca="1" si="203"/>
        <v>1.31383356</v>
      </c>
      <c r="P595" s="17">
        <f t="shared" si="214"/>
        <v>0</v>
      </c>
      <c r="Q595" s="14">
        <f t="shared" ca="1" si="204"/>
        <v>313.83355999999998</v>
      </c>
      <c r="R595" s="20">
        <f t="shared" si="205"/>
        <v>0</v>
      </c>
      <c r="S595" s="14">
        <f t="shared" si="206"/>
        <v>0</v>
      </c>
      <c r="T595" s="4" t="str">
        <f t="shared" si="215"/>
        <v>A+J=</v>
      </c>
      <c r="U595" s="29">
        <f t="shared" si="216"/>
        <v>46021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07"/>
        <v>45390</v>
      </c>
      <c r="B596" s="116">
        <f t="shared" ca="1" si="217"/>
        <v>1314.3613</v>
      </c>
      <c r="C596" s="14">
        <f t="shared" si="208"/>
        <v>1000</v>
      </c>
      <c r="D596" s="95">
        <f t="shared" si="209"/>
        <v>45387</v>
      </c>
      <c r="E596" s="93">
        <f ca="1">IF(D596&lt;$B$1,VLOOKUP(D596,[1]DI!$A$4:$B$15000,2,FALSE),0)</f>
        <v>0.1065</v>
      </c>
      <c r="F596" s="14">
        <f t="shared" ca="1" si="218"/>
        <v>1.00040168</v>
      </c>
      <c r="G596" s="14">
        <f ca="1">(TRUNC(PRODUCT($F$12:$F595),16))</f>
        <v>1.31436129958897</v>
      </c>
      <c r="H596" s="14">
        <f t="shared" si="219"/>
        <v>1</v>
      </c>
      <c r="I596" s="14">
        <f t="shared" ca="1" si="220"/>
        <v>1.3143613000000001</v>
      </c>
      <c r="J596" s="13">
        <f t="shared" si="210"/>
        <v>0</v>
      </c>
      <c r="K596" s="29">
        <f t="shared" si="211"/>
        <v>44538</v>
      </c>
      <c r="L596" s="2">
        <f t="shared" si="212"/>
        <v>584</v>
      </c>
      <c r="M596" s="17">
        <f t="shared" si="213"/>
        <v>584</v>
      </c>
      <c r="N596" s="12">
        <f t="shared" si="202"/>
        <v>1</v>
      </c>
      <c r="O596" s="12">
        <f t="shared" ca="1" si="203"/>
        <v>1.3143613000000001</v>
      </c>
      <c r="P596" s="17">
        <f t="shared" si="214"/>
        <v>0</v>
      </c>
      <c r="Q596" s="14">
        <f t="shared" ca="1" si="204"/>
        <v>314.36130000000003</v>
      </c>
      <c r="R596" s="20">
        <f t="shared" si="205"/>
        <v>0</v>
      </c>
      <c r="S596" s="14">
        <f t="shared" si="206"/>
        <v>0</v>
      </c>
      <c r="T596" s="4" t="str">
        <f t="shared" si="215"/>
        <v>A+J=</v>
      </c>
      <c r="U596" s="29">
        <f t="shared" si="216"/>
        <v>46021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07"/>
        <v>45391</v>
      </c>
      <c r="B597" s="116">
        <f t="shared" ca="1" si="217"/>
        <v>1314.8892499999999</v>
      </c>
      <c r="C597" s="14">
        <f t="shared" si="208"/>
        <v>1000</v>
      </c>
      <c r="D597" s="95">
        <f t="shared" si="209"/>
        <v>45390</v>
      </c>
      <c r="E597" s="93">
        <f ca="1">IF(D597&lt;$B$1,VLOOKUP(D597,[1]DI!$A$4:$B$15000,2,FALSE),0)</f>
        <v>0.1065</v>
      </c>
      <c r="F597" s="14">
        <f t="shared" ca="1" si="218"/>
        <v>1.00040168</v>
      </c>
      <c r="G597" s="14">
        <f ca="1">(TRUNC(PRODUCT($F$12:$F596),16))</f>
        <v>1.31488925223579</v>
      </c>
      <c r="H597" s="14">
        <f t="shared" si="219"/>
        <v>1</v>
      </c>
      <c r="I597" s="14">
        <f t="shared" ca="1" si="220"/>
        <v>1.31488925</v>
      </c>
      <c r="J597" s="13">
        <f t="shared" si="210"/>
        <v>0</v>
      </c>
      <c r="K597" s="29">
        <f t="shared" si="211"/>
        <v>44538</v>
      </c>
      <c r="L597" s="2">
        <f t="shared" si="212"/>
        <v>585</v>
      </c>
      <c r="M597" s="17">
        <f t="shared" si="213"/>
        <v>585</v>
      </c>
      <c r="N597" s="12">
        <f t="shared" si="202"/>
        <v>1</v>
      </c>
      <c r="O597" s="12">
        <f t="shared" ca="1" si="203"/>
        <v>1.31488925</v>
      </c>
      <c r="P597" s="17">
        <f t="shared" si="214"/>
        <v>0</v>
      </c>
      <c r="Q597" s="14">
        <f t="shared" ca="1" si="204"/>
        <v>314.88925</v>
      </c>
      <c r="R597" s="20">
        <f t="shared" si="205"/>
        <v>0</v>
      </c>
      <c r="S597" s="14">
        <f t="shared" si="206"/>
        <v>0</v>
      </c>
      <c r="T597" s="4" t="str">
        <f t="shared" si="215"/>
        <v>A+J=</v>
      </c>
      <c r="U597" s="29">
        <f t="shared" si="216"/>
        <v>46021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07"/>
        <v>45392</v>
      </c>
      <c r="B598" s="116">
        <f t="shared" ca="1" si="217"/>
        <v>1315.41742</v>
      </c>
      <c r="C598" s="14">
        <f t="shared" si="208"/>
        <v>1000</v>
      </c>
      <c r="D598" s="95">
        <f t="shared" si="209"/>
        <v>45391</v>
      </c>
      <c r="E598" s="93">
        <f ca="1">IF(D598&lt;$B$1,VLOOKUP(D598,[1]DI!$A$4:$B$15000,2,FALSE),0)</f>
        <v>0.1065</v>
      </c>
      <c r="F598" s="14">
        <f t="shared" ca="1" si="218"/>
        <v>1.00040168</v>
      </c>
      <c r="G598" s="14">
        <f ca="1">(TRUNC(PRODUCT($F$12:$F597),16))</f>
        <v>1.3154174169506201</v>
      </c>
      <c r="H598" s="14">
        <f t="shared" si="219"/>
        <v>1</v>
      </c>
      <c r="I598" s="14">
        <f t="shared" ca="1" si="220"/>
        <v>1.3154174199999999</v>
      </c>
      <c r="J598" s="13">
        <f t="shared" si="210"/>
        <v>0</v>
      </c>
      <c r="K598" s="29">
        <f t="shared" si="211"/>
        <v>44538</v>
      </c>
      <c r="L598" s="2">
        <f t="shared" si="212"/>
        <v>586</v>
      </c>
      <c r="M598" s="17">
        <f t="shared" si="213"/>
        <v>586</v>
      </c>
      <c r="N598" s="12">
        <f t="shared" si="202"/>
        <v>1</v>
      </c>
      <c r="O598" s="12">
        <f t="shared" ca="1" si="203"/>
        <v>1.3154174199999999</v>
      </c>
      <c r="P598" s="17">
        <f t="shared" si="214"/>
        <v>0</v>
      </c>
      <c r="Q598" s="14">
        <f t="shared" ca="1" si="204"/>
        <v>315.41741999999999</v>
      </c>
      <c r="R598" s="20">
        <f t="shared" si="205"/>
        <v>0</v>
      </c>
      <c r="S598" s="14">
        <f t="shared" si="206"/>
        <v>0</v>
      </c>
      <c r="T598" s="4" t="str">
        <f t="shared" si="215"/>
        <v>A+J=</v>
      </c>
      <c r="U598" s="29">
        <f t="shared" si="216"/>
        <v>46021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07"/>
        <v>45393</v>
      </c>
      <c r="B599" s="116">
        <f t="shared" ca="1" si="217"/>
        <v>1315.94579</v>
      </c>
      <c r="C599" s="14">
        <f t="shared" si="208"/>
        <v>1000</v>
      </c>
      <c r="D599" s="95">
        <f t="shared" si="209"/>
        <v>45392</v>
      </c>
      <c r="E599" s="93">
        <f ca="1">IF(D599&lt;$B$1,VLOOKUP(D599,[1]DI!$A$4:$B$15000,2,FALSE),0)</f>
        <v>0.1065</v>
      </c>
      <c r="F599" s="14">
        <f t="shared" ca="1" si="218"/>
        <v>1.00040168</v>
      </c>
      <c r="G599" s="14">
        <f ca="1">(TRUNC(PRODUCT($F$12:$F598),16))</f>
        <v>1.3159457938186601</v>
      </c>
      <c r="H599" s="14">
        <f t="shared" si="219"/>
        <v>1</v>
      </c>
      <c r="I599" s="14">
        <f t="shared" ca="1" si="220"/>
        <v>1.31594579</v>
      </c>
      <c r="J599" s="13">
        <f t="shared" si="210"/>
        <v>0</v>
      </c>
      <c r="K599" s="29">
        <f t="shared" si="211"/>
        <v>44538</v>
      </c>
      <c r="L599" s="2">
        <f t="shared" si="212"/>
        <v>587</v>
      </c>
      <c r="M599" s="17">
        <f t="shared" si="213"/>
        <v>587</v>
      </c>
      <c r="N599" s="12">
        <f t="shared" si="202"/>
        <v>1</v>
      </c>
      <c r="O599" s="12">
        <f t="shared" ca="1" si="203"/>
        <v>1.31594579</v>
      </c>
      <c r="P599" s="17">
        <f t="shared" si="214"/>
        <v>0</v>
      </c>
      <c r="Q599" s="14">
        <f t="shared" ca="1" si="204"/>
        <v>315.94578999999999</v>
      </c>
      <c r="R599" s="20">
        <f t="shared" si="205"/>
        <v>0</v>
      </c>
      <c r="S599" s="14">
        <f t="shared" si="206"/>
        <v>0</v>
      </c>
      <c r="T599" s="4" t="str">
        <f t="shared" si="215"/>
        <v>A+J=</v>
      </c>
      <c r="U599" s="29">
        <f t="shared" si="216"/>
        <v>46021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07"/>
        <v>45394</v>
      </c>
      <c r="B600" s="116">
        <f t="shared" ca="1" si="217"/>
        <v>1316.4743800000001</v>
      </c>
      <c r="C600" s="14">
        <f t="shared" si="208"/>
        <v>1000</v>
      </c>
      <c r="D600" s="95">
        <f t="shared" si="209"/>
        <v>45393</v>
      </c>
      <c r="E600" s="93">
        <f ca="1">IF(D600&lt;$B$1,VLOOKUP(D600,[1]DI!$A$4:$B$15000,2,FALSE),0)</f>
        <v>0.1065</v>
      </c>
      <c r="F600" s="14">
        <f t="shared" ca="1" si="218"/>
        <v>1.00040168</v>
      </c>
      <c r="G600" s="14">
        <f ca="1">(TRUNC(PRODUCT($F$12:$F599),16))</f>
        <v>1.31647438292513</v>
      </c>
      <c r="H600" s="14">
        <f t="shared" si="219"/>
        <v>1</v>
      </c>
      <c r="I600" s="14">
        <f t="shared" ca="1" si="220"/>
        <v>1.3164743800000001</v>
      </c>
      <c r="J600" s="13">
        <f t="shared" si="210"/>
        <v>0</v>
      </c>
      <c r="K600" s="29">
        <f t="shared" si="211"/>
        <v>44538</v>
      </c>
      <c r="L600" s="2">
        <f t="shared" si="212"/>
        <v>588</v>
      </c>
      <c r="M600" s="17">
        <f t="shared" si="213"/>
        <v>588</v>
      </c>
      <c r="N600" s="12">
        <f t="shared" si="202"/>
        <v>1</v>
      </c>
      <c r="O600" s="12">
        <f t="shared" ca="1" si="203"/>
        <v>1.3164743800000001</v>
      </c>
      <c r="P600" s="17">
        <f t="shared" si="214"/>
        <v>0</v>
      </c>
      <c r="Q600" s="14">
        <f t="shared" ca="1" si="204"/>
        <v>316.47438</v>
      </c>
      <c r="R600" s="20">
        <f t="shared" si="205"/>
        <v>0</v>
      </c>
      <c r="S600" s="14">
        <f t="shared" si="206"/>
        <v>0</v>
      </c>
      <c r="T600" s="4" t="str">
        <f t="shared" si="215"/>
        <v>A+J=</v>
      </c>
      <c r="U600" s="29">
        <f t="shared" si="216"/>
        <v>46021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07"/>
        <v>45397</v>
      </c>
      <c r="B601" s="116">
        <f t="shared" ca="1" si="217"/>
        <v>1317.0031799999999</v>
      </c>
      <c r="C601" s="14">
        <f t="shared" si="208"/>
        <v>1000</v>
      </c>
      <c r="D601" s="95">
        <f t="shared" si="209"/>
        <v>45394</v>
      </c>
      <c r="E601" s="93">
        <f ca="1">IF(D601&lt;$B$1,VLOOKUP(D601,[1]DI!$A$4:$B$15000,2,FALSE),0)</f>
        <v>0.1065</v>
      </c>
      <c r="F601" s="14">
        <f t="shared" ca="1" si="218"/>
        <v>1.00040168</v>
      </c>
      <c r="G601" s="14">
        <f ca="1">(TRUNC(PRODUCT($F$12:$F600),16))</f>
        <v>1.3170031843552601</v>
      </c>
      <c r="H601" s="14">
        <f t="shared" si="219"/>
        <v>1</v>
      </c>
      <c r="I601" s="14">
        <f t="shared" ca="1" si="220"/>
        <v>1.3170031799999999</v>
      </c>
      <c r="J601" s="13">
        <f t="shared" si="210"/>
        <v>0</v>
      </c>
      <c r="K601" s="29">
        <f t="shared" si="211"/>
        <v>44538</v>
      </c>
      <c r="L601" s="2">
        <f t="shared" si="212"/>
        <v>589</v>
      </c>
      <c r="M601" s="17">
        <f t="shared" si="213"/>
        <v>589</v>
      </c>
      <c r="N601" s="12">
        <f t="shared" si="202"/>
        <v>1</v>
      </c>
      <c r="O601" s="12">
        <f t="shared" ca="1" si="203"/>
        <v>1.3170031799999999</v>
      </c>
      <c r="P601" s="17">
        <f t="shared" si="214"/>
        <v>0</v>
      </c>
      <c r="Q601" s="14">
        <f t="shared" ca="1" si="204"/>
        <v>317.00317999999999</v>
      </c>
      <c r="R601" s="20">
        <f t="shared" si="205"/>
        <v>0</v>
      </c>
      <c r="S601" s="14">
        <f t="shared" si="206"/>
        <v>0</v>
      </c>
      <c r="T601" s="4" t="str">
        <f t="shared" si="215"/>
        <v>A+J=</v>
      </c>
      <c r="U601" s="29">
        <f t="shared" si="216"/>
        <v>46021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07"/>
        <v>45398</v>
      </c>
      <c r="B602" s="116">
        <f t="shared" ca="1" si="217"/>
        <v>1317.5322000000001</v>
      </c>
      <c r="C602" s="14">
        <f t="shared" si="208"/>
        <v>1000</v>
      </c>
      <c r="D602" s="95">
        <f t="shared" si="209"/>
        <v>45397</v>
      </c>
      <c r="E602" s="93">
        <f ca="1">IF(D602&lt;$B$1,VLOOKUP(D602,[1]DI!$A$4:$B$15000,2,FALSE),0)</f>
        <v>0.1065</v>
      </c>
      <c r="F602" s="14">
        <f t="shared" ca="1" si="218"/>
        <v>1.00040168</v>
      </c>
      <c r="G602" s="14">
        <f ca="1">(TRUNC(PRODUCT($F$12:$F601),16))</f>
        <v>1.31753219819435</v>
      </c>
      <c r="H602" s="14">
        <f t="shared" si="219"/>
        <v>1</v>
      </c>
      <c r="I602" s="14">
        <f t="shared" ca="1" si="220"/>
        <v>1.3175322</v>
      </c>
      <c r="J602" s="13">
        <f t="shared" si="210"/>
        <v>0</v>
      </c>
      <c r="K602" s="29">
        <f t="shared" si="211"/>
        <v>44538</v>
      </c>
      <c r="L602" s="2">
        <f t="shared" si="212"/>
        <v>590</v>
      </c>
      <c r="M602" s="17">
        <f t="shared" si="213"/>
        <v>590</v>
      </c>
      <c r="N602" s="12">
        <f t="shared" si="202"/>
        <v>1</v>
      </c>
      <c r="O602" s="12">
        <f t="shared" ca="1" si="203"/>
        <v>1.3175322</v>
      </c>
      <c r="P602" s="17">
        <f t="shared" si="214"/>
        <v>0</v>
      </c>
      <c r="Q602" s="14">
        <f t="shared" ca="1" si="204"/>
        <v>317.53219999999999</v>
      </c>
      <c r="R602" s="20">
        <f t="shared" si="205"/>
        <v>0</v>
      </c>
      <c r="S602" s="14">
        <f t="shared" si="206"/>
        <v>0</v>
      </c>
      <c r="T602" s="4" t="str">
        <f t="shared" si="215"/>
        <v>A+J=</v>
      </c>
      <c r="U602" s="29">
        <f t="shared" si="216"/>
        <v>46021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07"/>
        <v>45399</v>
      </c>
      <c r="B603" s="116">
        <f t="shared" ca="1" si="217"/>
        <v>1318.06142</v>
      </c>
      <c r="C603" s="14">
        <f t="shared" si="208"/>
        <v>1000</v>
      </c>
      <c r="D603" s="95">
        <f t="shared" si="209"/>
        <v>45398</v>
      </c>
      <c r="E603" s="93">
        <f ca="1">IF(D603&lt;$B$1,VLOOKUP(D603,[1]DI!$A$4:$B$15000,2,FALSE),0)</f>
        <v>0.1065</v>
      </c>
      <c r="F603" s="14">
        <f t="shared" ca="1" si="218"/>
        <v>1.00040168</v>
      </c>
      <c r="G603" s="14">
        <f ca="1">(TRUNC(PRODUCT($F$12:$F602),16))</f>
        <v>1.31806142452772</v>
      </c>
      <c r="H603" s="14">
        <f t="shared" si="219"/>
        <v>1</v>
      </c>
      <c r="I603" s="14">
        <f t="shared" ca="1" si="220"/>
        <v>1.31806142</v>
      </c>
      <c r="J603" s="13">
        <f t="shared" si="210"/>
        <v>0</v>
      </c>
      <c r="K603" s="29">
        <f t="shared" si="211"/>
        <v>44538</v>
      </c>
      <c r="L603" s="2">
        <f t="shared" si="212"/>
        <v>591</v>
      </c>
      <c r="M603" s="17">
        <f t="shared" si="213"/>
        <v>591</v>
      </c>
      <c r="N603" s="12">
        <f t="shared" si="202"/>
        <v>1</v>
      </c>
      <c r="O603" s="12">
        <f t="shared" ca="1" si="203"/>
        <v>1.31806142</v>
      </c>
      <c r="P603" s="17">
        <f t="shared" si="214"/>
        <v>0</v>
      </c>
      <c r="Q603" s="14">
        <f t="shared" ca="1" si="204"/>
        <v>318.06142</v>
      </c>
      <c r="R603" s="20">
        <f t="shared" si="205"/>
        <v>0</v>
      </c>
      <c r="S603" s="14">
        <f t="shared" si="206"/>
        <v>0</v>
      </c>
      <c r="T603" s="4" t="str">
        <f t="shared" si="215"/>
        <v>A+J=</v>
      </c>
      <c r="U603" s="29">
        <f t="shared" si="216"/>
        <v>46021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07"/>
        <v>45400</v>
      </c>
      <c r="B604" s="116">
        <f t="shared" ca="1" si="217"/>
        <v>1318.59086</v>
      </c>
      <c r="C604" s="14">
        <f t="shared" si="208"/>
        <v>1000</v>
      </c>
      <c r="D604" s="95">
        <f t="shared" si="209"/>
        <v>45399</v>
      </c>
      <c r="E604" s="93">
        <f ca="1">IF(D604&lt;$B$1,VLOOKUP(D604,[1]DI!$A$4:$B$15000,2,FALSE),0)</f>
        <v>0.1065</v>
      </c>
      <c r="F604" s="14">
        <f t="shared" ca="1" si="218"/>
        <v>1.00040168</v>
      </c>
      <c r="G604" s="14">
        <f ca="1">(TRUNC(PRODUCT($F$12:$F603),16))</f>
        <v>1.31859086344073</v>
      </c>
      <c r="H604" s="14">
        <f t="shared" si="219"/>
        <v>1</v>
      </c>
      <c r="I604" s="14">
        <f t="shared" ca="1" si="220"/>
        <v>1.31859086</v>
      </c>
      <c r="J604" s="13">
        <f t="shared" si="210"/>
        <v>0</v>
      </c>
      <c r="K604" s="29">
        <f t="shared" si="211"/>
        <v>44538</v>
      </c>
      <c r="L604" s="2">
        <f t="shared" si="212"/>
        <v>592</v>
      </c>
      <c r="M604" s="17">
        <f t="shared" si="213"/>
        <v>592</v>
      </c>
      <c r="N604" s="12">
        <f t="shared" si="202"/>
        <v>1</v>
      </c>
      <c r="O604" s="12">
        <f t="shared" ca="1" si="203"/>
        <v>1.31859086</v>
      </c>
      <c r="P604" s="17">
        <f t="shared" si="214"/>
        <v>0</v>
      </c>
      <c r="Q604" s="14">
        <f t="shared" ca="1" si="204"/>
        <v>318.59086000000002</v>
      </c>
      <c r="R604" s="20">
        <f t="shared" si="205"/>
        <v>0</v>
      </c>
      <c r="S604" s="14">
        <f t="shared" si="206"/>
        <v>0</v>
      </c>
      <c r="T604" s="4" t="str">
        <f t="shared" si="215"/>
        <v>A+J=</v>
      </c>
      <c r="U604" s="29">
        <f t="shared" si="216"/>
        <v>46021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07"/>
        <v>45401</v>
      </c>
      <c r="B605" s="116">
        <f t="shared" ca="1" si="217"/>
        <v>1319.1205199999999</v>
      </c>
      <c r="C605" s="14">
        <f t="shared" si="208"/>
        <v>1000</v>
      </c>
      <c r="D605" s="95">
        <f t="shared" si="209"/>
        <v>45400</v>
      </c>
      <c r="E605" s="93">
        <f ca="1">IF(D605&lt;$B$1,VLOOKUP(D605,[1]DI!$A$4:$B$15000,2,FALSE),0)</f>
        <v>0.1065</v>
      </c>
      <c r="F605" s="14">
        <f t="shared" ca="1" si="218"/>
        <v>1.00040168</v>
      </c>
      <c r="G605" s="14">
        <f ca="1">(TRUNC(PRODUCT($F$12:$F604),16))</f>
        <v>1.3191205150187499</v>
      </c>
      <c r="H605" s="14">
        <f t="shared" si="219"/>
        <v>1</v>
      </c>
      <c r="I605" s="14">
        <f t="shared" ca="1" si="220"/>
        <v>1.31912052</v>
      </c>
      <c r="J605" s="13">
        <f t="shared" si="210"/>
        <v>0</v>
      </c>
      <c r="K605" s="29">
        <f t="shared" si="211"/>
        <v>44538</v>
      </c>
      <c r="L605" s="2">
        <f t="shared" si="212"/>
        <v>593</v>
      </c>
      <c r="M605" s="17">
        <f t="shared" si="213"/>
        <v>593</v>
      </c>
      <c r="N605" s="12">
        <f t="shared" si="202"/>
        <v>1</v>
      </c>
      <c r="O605" s="12">
        <f t="shared" ca="1" si="203"/>
        <v>1.31912052</v>
      </c>
      <c r="P605" s="17">
        <f t="shared" si="214"/>
        <v>0</v>
      </c>
      <c r="Q605" s="14">
        <f t="shared" ca="1" si="204"/>
        <v>319.12052</v>
      </c>
      <c r="R605" s="20">
        <f t="shared" si="205"/>
        <v>0</v>
      </c>
      <c r="S605" s="14">
        <f t="shared" si="206"/>
        <v>0</v>
      </c>
      <c r="T605" s="4" t="str">
        <f t="shared" si="215"/>
        <v>A+J=</v>
      </c>
      <c r="U605" s="29">
        <f t="shared" si="216"/>
        <v>46021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07"/>
        <v>45404</v>
      </c>
      <c r="B606" s="116">
        <f t="shared" ca="1" si="217"/>
        <v>1319.65038</v>
      </c>
      <c r="C606" s="14">
        <f t="shared" si="208"/>
        <v>1000</v>
      </c>
      <c r="D606" s="95">
        <f t="shared" si="209"/>
        <v>45401</v>
      </c>
      <c r="E606" s="93">
        <f ca="1">IF(D606&lt;$B$1,VLOOKUP(D606,[1]DI!$A$4:$B$15000,2,FALSE),0)</f>
        <v>0.1065</v>
      </c>
      <c r="F606" s="14">
        <f t="shared" ca="1" si="218"/>
        <v>1.00040168</v>
      </c>
      <c r="G606" s="14">
        <f ca="1">(TRUNC(PRODUCT($F$12:$F605),16))</f>
        <v>1.3196503793472301</v>
      </c>
      <c r="H606" s="14">
        <f t="shared" si="219"/>
        <v>1</v>
      </c>
      <c r="I606" s="14">
        <f t="shared" ca="1" si="220"/>
        <v>1.3196503799999999</v>
      </c>
      <c r="J606" s="13">
        <f t="shared" si="210"/>
        <v>0</v>
      </c>
      <c r="K606" s="29">
        <f t="shared" si="211"/>
        <v>44538</v>
      </c>
      <c r="L606" s="2">
        <f t="shared" si="212"/>
        <v>594</v>
      </c>
      <c r="M606" s="17">
        <f t="shared" si="213"/>
        <v>594</v>
      </c>
      <c r="N606" s="12">
        <f t="shared" si="202"/>
        <v>1</v>
      </c>
      <c r="O606" s="12">
        <f t="shared" ca="1" si="203"/>
        <v>1.3196503799999999</v>
      </c>
      <c r="P606" s="17">
        <f t="shared" si="214"/>
        <v>0</v>
      </c>
      <c r="Q606" s="14">
        <f t="shared" ca="1" si="204"/>
        <v>319.65037999999998</v>
      </c>
      <c r="R606" s="20">
        <f t="shared" si="205"/>
        <v>0</v>
      </c>
      <c r="S606" s="14">
        <f t="shared" si="206"/>
        <v>0</v>
      </c>
      <c r="T606" s="4" t="str">
        <f t="shared" si="215"/>
        <v>A+J=</v>
      </c>
      <c r="U606" s="29">
        <f t="shared" si="216"/>
        <v>46021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07"/>
        <v>45405</v>
      </c>
      <c r="B607" s="116">
        <f t="shared" ca="1" si="217"/>
        <v>1320.18046</v>
      </c>
      <c r="C607" s="14">
        <f t="shared" si="208"/>
        <v>1000</v>
      </c>
      <c r="D607" s="95">
        <f t="shared" si="209"/>
        <v>45404</v>
      </c>
      <c r="E607" s="93">
        <f ca="1">IF(D607&lt;$B$1,VLOOKUP(D607,[1]DI!$A$4:$B$15000,2,FALSE),0)</f>
        <v>0.1065</v>
      </c>
      <c r="F607" s="14">
        <f t="shared" ca="1" si="218"/>
        <v>1.00040168</v>
      </c>
      <c r="G607" s="14">
        <f ca="1">(TRUNC(PRODUCT($F$12:$F606),16))</f>
        <v>1.3201804565116</v>
      </c>
      <c r="H607" s="14">
        <f t="shared" si="219"/>
        <v>1</v>
      </c>
      <c r="I607" s="14">
        <f t="shared" ca="1" si="220"/>
        <v>1.32018046</v>
      </c>
      <c r="J607" s="13">
        <f t="shared" si="210"/>
        <v>0</v>
      </c>
      <c r="K607" s="29">
        <f t="shared" si="211"/>
        <v>44538</v>
      </c>
      <c r="L607" s="2">
        <f t="shared" si="212"/>
        <v>595</v>
      </c>
      <c r="M607" s="17">
        <f t="shared" si="213"/>
        <v>595</v>
      </c>
      <c r="N607" s="12">
        <f t="shared" si="202"/>
        <v>1</v>
      </c>
      <c r="O607" s="12">
        <f t="shared" ca="1" si="203"/>
        <v>1.32018046</v>
      </c>
      <c r="P607" s="17">
        <f t="shared" si="214"/>
        <v>0</v>
      </c>
      <c r="Q607" s="14">
        <f t="shared" ca="1" si="204"/>
        <v>320.18045999999998</v>
      </c>
      <c r="R607" s="20">
        <f t="shared" si="205"/>
        <v>0</v>
      </c>
      <c r="S607" s="14">
        <f t="shared" si="206"/>
        <v>0</v>
      </c>
      <c r="T607" s="4" t="str">
        <f t="shared" si="215"/>
        <v>A+J=</v>
      </c>
      <c r="U607" s="29">
        <f t="shared" si="216"/>
        <v>46021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07"/>
        <v>45406</v>
      </c>
      <c r="B608" s="116">
        <f t="shared" ca="1" si="217"/>
        <v>1320.71075</v>
      </c>
      <c r="C608" s="14">
        <f t="shared" si="208"/>
        <v>1000</v>
      </c>
      <c r="D608" s="95">
        <f t="shared" si="209"/>
        <v>45405</v>
      </c>
      <c r="E608" s="93">
        <f ca="1">IF(D608&lt;$B$1,VLOOKUP(D608,[1]DI!$A$4:$B$15000,2,FALSE),0)</f>
        <v>0.1065</v>
      </c>
      <c r="F608" s="14">
        <f t="shared" ca="1" si="218"/>
        <v>1.00040168</v>
      </c>
      <c r="G608" s="14">
        <f ca="1">(TRUNC(PRODUCT($F$12:$F607),16))</f>
        <v>1.32071074659737</v>
      </c>
      <c r="H608" s="14">
        <f t="shared" si="219"/>
        <v>1</v>
      </c>
      <c r="I608" s="14">
        <f t="shared" ca="1" si="220"/>
        <v>1.3207107499999999</v>
      </c>
      <c r="J608" s="13">
        <f t="shared" si="210"/>
        <v>0</v>
      </c>
      <c r="K608" s="29">
        <f t="shared" si="211"/>
        <v>44538</v>
      </c>
      <c r="L608" s="2">
        <f t="shared" si="212"/>
        <v>596</v>
      </c>
      <c r="M608" s="17">
        <f t="shared" si="213"/>
        <v>596</v>
      </c>
      <c r="N608" s="12">
        <f t="shared" si="202"/>
        <v>1</v>
      </c>
      <c r="O608" s="12">
        <f t="shared" ca="1" si="203"/>
        <v>1.3207107499999999</v>
      </c>
      <c r="P608" s="17">
        <f t="shared" si="214"/>
        <v>0</v>
      </c>
      <c r="Q608" s="14">
        <f t="shared" ca="1" si="204"/>
        <v>320.71075000000002</v>
      </c>
      <c r="R608" s="20">
        <f t="shared" si="205"/>
        <v>0</v>
      </c>
      <c r="S608" s="14">
        <f t="shared" si="206"/>
        <v>0</v>
      </c>
      <c r="T608" s="4" t="str">
        <f t="shared" si="215"/>
        <v>A+J=</v>
      </c>
      <c r="U608" s="29">
        <f t="shared" si="216"/>
        <v>46021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07"/>
        <v>45407</v>
      </c>
      <c r="B609" s="116">
        <f t="shared" ca="1" si="217"/>
        <v>1321.24125</v>
      </c>
      <c r="C609" s="14">
        <f t="shared" si="208"/>
        <v>1000</v>
      </c>
      <c r="D609" s="95">
        <f t="shared" si="209"/>
        <v>45406</v>
      </c>
      <c r="E609" s="93">
        <f ca="1">IF(D609&lt;$B$1,VLOOKUP(D609,[1]DI!$A$4:$B$15000,2,FALSE),0)</f>
        <v>0.1065</v>
      </c>
      <c r="F609" s="14">
        <f t="shared" ca="1" si="218"/>
        <v>1.00040168</v>
      </c>
      <c r="G609" s="14">
        <f ca="1">(TRUNC(PRODUCT($F$12:$F608),16))</f>
        <v>1.3212412496900701</v>
      </c>
      <c r="H609" s="14">
        <f t="shared" si="219"/>
        <v>1</v>
      </c>
      <c r="I609" s="14">
        <f t="shared" ca="1" si="220"/>
        <v>1.3212412499999999</v>
      </c>
      <c r="J609" s="13">
        <f t="shared" si="210"/>
        <v>0</v>
      </c>
      <c r="K609" s="29">
        <f t="shared" si="211"/>
        <v>44538</v>
      </c>
      <c r="L609" s="2">
        <f t="shared" si="212"/>
        <v>597</v>
      </c>
      <c r="M609" s="17">
        <f t="shared" si="213"/>
        <v>597</v>
      </c>
      <c r="N609" s="12">
        <f t="shared" si="202"/>
        <v>1</v>
      </c>
      <c r="O609" s="12">
        <f t="shared" ca="1" si="203"/>
        <v>1.3212412499999999</v>
      </c>
      <c r="P609" s="17">
        <f t="shared" si="214"/>
        <v>0</v>
      </c>
      <c r="Q609" s="14">
        <f t="shared" ca="1" si="204"/>
        <v>321.24124999999998</v>
      </c>
      <c r="R609" s="20">
        <f t="shared" si="205"/>
        <v>0</v>
      </c>
      <c r="S609" s="14">
        <f t="shared" si="206"/>
        <v>0</v>
      </c>
      <c r="T609" s="4" t="str">
        <f t="shared" si="215"/>
        <v>A+J=</v>
      </c>
      <c r="U609" s="29">
        <f t="shared" si="216"/>
        <v>46021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07"/>
        <v>45408</v>
      </c>
      <c r="B610" s="116">
        <f t="shared" ca="1" si="217"/>
        <v>1321.77197</v>
      </c>
      <c r="C610" s="14">
        <f t="shared" si="208"/>
        <v>1000</v>
      </c>
      <c r="D610" s="95">
        <f t="shared" si="209"/>
        <v>45407</v>
      </c>
      <c r="E610" s="93">
        <f ca="1">IF(D610&lt;$B$1,VLOOKUP(D610,[1]DI!$A$4:$B$15000,2,FALSE),0)</f>
        <v>0.1065</v>
      </c>
      <c r="F610" s="14">
        <f t="shared" ca="1" si="218"/>
        <v>1.00040168</v>
      </c>
      <c r="G610" s="14">
        <f ca="1">(TRUNC(PRODUCT($F$12:$F609),16))</f>
        <v>1.32177196587524</v>
      </c>
      <c r="H610" s="14">
        <f t="shared" si="219"/>
        <v>1</v>
      </c>
      <c r="I610" s="14">
        <f t="shared" ca="1" si="220"/>
        <v>1.3217719699999999</v>
      </c>
      <c r="J610" s="13">
        <f t="shared" si="210"/>
        <v>0</v>
      </c>
      <c r="K610" s="29">
        <f t="shared" si="211"/>
        <v>44538</v>
      </c>
      <c r="L610" s="2">
        <f t="shared" si="212"/>
        <v>598</v>
      </c>
      <c r="M610" s="17">
        <f t="shared" si="213"/>
        <v>598</v>
      </c>
      <c r="N610" s="12">
        <f t="shared" si="202"/>
        <v>1</v>
      </c>
      <c r="O610" s="12">
        <f t="shared" ca="1" si="203"/>
        <v>1.3217719699999999</v>
      </c>
      <c r="P610" s="17">
        <f t="shared" si="214"/>
        <v>0</v>
      </c>
      <c r="Q610" s="14">
        <f t="shared" ca="1" si="204"/>
        <v>321.77197000000001</v>
      </c>
      <c r="R610" s="20">
        <f t="shared" si="205"/>
        <v>0</v>
      </c>
      <c r="S610" s="14">
        <f t="shared" si="206"/>
        <v>0</v>
      </c>
      <c r="T610" s="4" t="str">
        <f t="shared" si="215"/>
        <v>A+J=</v>
      </c>
      <c r="U610" s="29">
        <f t="shared" si="216"/>
        <v>46021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07"/>
        <v>45411</v>
      </c>
      <c r="B611" s="116">
        <f t="shared" ca="1" si="217"/>
        <v>1322.3029000000001</v>
      </c>
      <c r="C611" s="14">
        <f t="shared" si="208"/>
        <v>1000</v>
      </c>
      <c r="D611" s="95">
        <f t="shared" si="209"/>
        <v>45408</v>
      </c>
      <c r="E611" s="93">
        <f ca="1">IF(D611&lt;$B$1,VLOOKUP(D611,[1]DI!$A$4:$B$15000,2,FALSE),0)</f>
        <v>0.1065</v>
      </c>
      <c r="F611" s="14">
        <f t="shared" ca="1" si="218"/>
        <v>1.00040168</v>
      </c>
      <c r="G611" s="14">
        <f ca="1">(TRUNC(PRODUCT($F$12:$F610),16))</f>
        <v>1.3223028952384901</v>
      </c>
      <c r="H611" s="14">
        <f t="shared" si="219"/>
        <v>1</v>
      </c>
      <c r="I611" s="14">
        <f t="shared" ca="1" si="220"/>
        <v>1.3223028999999999</v>
      </c>
      <c r="J611" s="13">
        <f t="shared" si="210"/>
        <v>0</v>
      </c>
      <c r="K611" s="29">
        <f t="shared" si="211"/>
        <v>44538</v>
      </c>
      <c r="L611" s="2">
        <f t="shared" si="212"/>
        <v>599</v>
      </c>
      <c r="M611" s="17">
        <f t="shared" si="213"/>
        <v>599</v>
      </c>
      <c r="N611" s="12">
        <f t="shared" si="202"/>
        <v>1</v>
      </c>
      <c r="O611" s="12">
        <f t="shared" ca="1" si="203"/>
        <v>1.3223028999999999</v>
      </c>
      <c r="P611" s="17">
        <f t="shared" si="214"/>
        <v>0</v>
      </c>
      <c r="Q611" s="14">
        <f t="shared" ca="1" si="204"/>
        <v>322.30290000000002</v>
      </c>
      <c r="R611" s="20">
        <f t="shared" si="205"/>
        <v>0</v>
      </c>
      <c r="S611" s="14">
        <f t="shared" si="206"/>
        <v>0</v>
      </c>
      <c r="T611" s="4" t="str">
        <f t="shared" si="215"/>
        <v>A+J=</v>
      </c>
      <c r="U611" s="29">
        <f t="shared" si="216"/>
        <v>46021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07"/>
        <v>45412</v>
      </c>
      <c r="B612" s="116">
        <f t="shared" ca="1" si="217"/>
        <v>1322.83404</v>
      </c>
      <c r="C612" s="14">
        <f t="shared" si="208"/>
        <v>1000</v>
      </c>
      <c r="D612" s="95">
        <f t="shared" si="209"/>
        <v>45411</v>
      </c>
      <c r="E612" s="93">
        <f ca="1">IF(D612&lt;$B$1,VLOOKUP(D612,[1]DI!$A$4:$B$15000,2,FALSE),0)</f>
        <v>0.1065</v>
      </c>
      <c r="F612" s="14">
        <f t="shared" ca="1" si="218"/>
        <v>1.00040168</v>
      </c>
      <c r="G612" s="14">
        <f ca="1">(TRUNC(PRODUCT($F$12:$F611),16))</f>
        <v>1.32283403786545</v>
      </c>
      <c r="H612" s="14">
        <f t="shared" si="219"/>
        <v>1</v>
      </c>
      <c r="I612" s="14">
        <f t="shared" ca="1" si="220"/>
        <v>1.32283404</v>
      </c>
      <c r="J612" s="13">
        <f t="shared" si="210"/>
        <v>0</v>
      </c>
      <c r="K612" s="29">
        <f t="shared" si="211"/>
        <v>44538</v>
      </c>
      <c r="L612" s="2">
        <f t="shared" si="212"/>
        <v>600</v>
      </c>
      <c r="M612" s="17">
        <f t="shared" si="213"/>
        <v>600</v>
      </c>
      <c r="N612" s="12">
        <f t="shared" si="202"/>
        <v>1</v>
      </c>
      <c r="O612" s="12">
        <f t="shared" ca="1" si="203"/>
        <v>1.32283404</v>
      </c>
      <c r="P612" s="17">
        <f t="shared" si="214"/>
        <v>0</v>
      </c>
      <c r="Q612" s="14">
        <f t="shared" ca="1" si="204"/>
        <v>322.83404000000002</v>
      </c>
      <c r="R612" s="20">
        <f t="shared" si="205"/>
        <v>0</v>
      </c>
      <c r="S612" s="14">
        <f t="shared" si="206"/>
        <v>0</v>
      </c>
      <c r="T612" s="4" t="str">
        <f t="shared" si="215"/>
        <v>A+J=</v>
      </c>
      <c r="U612" s="29">
        <f t="shared" si="216"/>
        <v>46021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07"/>
        <v>45414</v>
      </c>
      <c r="B613" s="116">
        <f t="shared" ca="1" si="217"/>
        <v>1323.3653899999999</v>
      </c>
      <c r="C613" s="14">
        <f t="shared" si="208"/>
        <v>1000</v>
      </c>
      <c r="D613" s="95">
        <f t="shared" si="209"/>
        <v>45412</v>
      </c>
      <c r="E613" s="93">
        <f ca="1">IF(D613&lt;$B$1,VLOOKUP(D613,[1]DI!$A$4:$B$15000,2,FALSE),0)</f>
        <v>0.1065</v>
      </c>
      <c r="F613" s="14">
        <f t="shared" ca="1" si="218"/>
        <v>1.00040168</v>
      </c>
      <c r="G613" s="14">
        <f ca="1">(TRUNC(PRODUCT($F$12:$F612),16))</f>
        <v>1.32336539384178</v>
      </c>
      <c r="H613" s="14">
        <f t="shared" si="219"/>
        <v>1</v>
      </c>
      <c r="I613" s="14">
        <f t="shared" ca="1" si="220"/>
        <v>1.32336539</v>
      </c>
      <c r="J613" s="13">
        <f t="shared" si="210"/>
        <v>0</v>
      </c>
      <c r="K613" s="29">
        <f t="shared" si="211"/>
        <v>44538</v>
      </c>
      <c r="L613" s="2">
        <f t="shared" si="212"/>
        <v>601</v>
      </c>
      <c r="M613" s="17">
        <f t="shared" si="213"/>
        <v>601</v>
      </c>
      <c r="N613" s="12">
        <f t="shared" si="202"/>
        <v>1</v>
      </c>
      <c r="O613" s="12">
        <f t="shared" ca="1" si="203"/>
        <v>1.32336539</v>
      </c>
      <c r="P613" s="17">
        <f t="shared" si="214"/>
        <v>0</v>
      </c>
      <c r="Q613" s="14">
        <f t="shared" ca="1" si="204"/>
        <v>323.36538999999999</v>
      </c>
      <c r="R613" s="20">
        <f t="shared" si="205"/>
        <v>0</v>
      </c>
      <c r="S613" s="14">
        <f t="shared" si="206"/>
        <v>0</v>
      </c>
      <c r="T613" s="4" t="str">
        <f t="shared" si="215"/>
        <v>A+J=</v>
      </c>
      <c r="U613" s="29">
        <f t="shared" si="216"/>
        <v>46021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07"/>
        <v>45415</v>
      </c>
      <c r="B614" s="116">
        <f t="shared" ca="1" si="217"/>
        <v>1323.89696</v>
      </c>
      <c r="C614" s="14">
        <f t="shared" si="208"/>
        <v>1000</v>
      </c>
      <c r="D614" s="95">
        <f t="shared" si="209"/>
        <v>45414</v>
      </c>
      <c r="E614" s="93">
        <f ca="1">IF(D614&lt;$B$1,VLOOKUP(D614,[1]DI!$A$4:$B$15000,2,FALSE),0)</f>
        <v>0.1065</v>
      </c>
      <c r="F614" s="14">
        <f t="shared" ca="1" si="218"/>
        <v>1.00040168</v>
      </c>
      <c r="G614" s="14">
        <f ca="1">(TRUNC(PRODUCT($F$12:$F613),16))</f>
        <v>1.3238969632531801</v>
      </c>
      <c r="H614" s="14">
        <f t="shared" si="219"/>
        <v>1</v>
      </c>
      <c r="I614" s="14">
        <f t="shared" ca="1" si="220"/>
        <v>1.3238969599999999</v>
      </c>
      <c r="J614" s="13">
        <f t="shared" si="210"/>
        <v>0</v>
      </c>
      <c r="K614" s="29">
        <f t="shared" si="211"/>
        <v>44538</v>
      </c>
      <c r="L614" s="2">
        <f t="shared" si="212"/>
        <v>602</v>
      </c>
      <c r="M614" s="17">
        <f t="shared" si="213"/>
        <v>602</v>
      </c>
      <c r="N614" s="12">
        <f t="shared" si="202"/>
        <v>1</v>
      </c>
      <c r="O614" s="12">
        <f t="shared" ca="1" si="203"/>
        <v>1.3238969599999999</v>
      </c>
      <c r="P614" s="17">
        <f t="shared" si="214"/>
        <v>0</v>
      </c>
      <c r="Q614" s="14">
        <f t="shared" ca="1" si="204"/>
        <v>323.89695999999998</v>
      </c>
      <c r="R614" s="20">
        <f t="shared" si="205"/>
        <v>0</v>
      </c>
      <c r="S614" s="14">
        <f t="shared" si="206"/>
        <v>0</v>
      </c>
      <c r="T614" s="4" t="str">
        <f t="shared" si="215"/>
        <v>A+J=</v>
      </c>
      <c r="U614" s="29">
        <f t="shared" si="216"/>
        <v>46021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07"/>
        <v>45418</v>
      </c>
      <c r="B615" s="116">
        <f t="shared" ca="1" si="217"/>
        <v>1324.42875</v>
      </c>
      <c r="C615" s="14">
        <f t="shared" si="208"/>
        <v>1000</v>
      </c>
      <c r="D615" s="95">
        <f t="shared" si="209"/>
        <v>45415</v>
      </c>
      <c r="E615" s="93">
        <f ca="1">IF(D615&lt;$B$1,VLOOKUP(D615,[1]DI!$A$4:$B$15000,2,FALSE),0)</f>
        <v>0.1065</v>
      </c>
      <c r="F615" s="14">
        <f t="shared" ca="1" si="218"/>
        <v>1.00040168</v>
      </c>
      <c r="G615" s="14">
        <f ca="1">(TRUNC(PRODUCT($F$12:$F614),16))</f>
        <v>1.3244287461853801</v>
      </c>
      <c r="H615" s="14">
        <f t="shared" si="219"/>
        <v>1</v>
      </c>
      <c r="I615" s="14">
        <f t="shared" ca="1" si="220"/>
        <v>1.32442875</v>
      </c>
      <c r="J615" s="13">
        <f t="shared" si="210"/>
        <v>0</v>
      </c>
      <c r="K615" s="29">
        <f t="shared" si="211"/>
        <v>44538</v>
      </c>
      <c r="L615" s="2">
        <f t="shared" si="212"/>
        <v>603</v>
      </c>
      <c r="M615" s="17">
        <f t="shared" si="213"/>
        <v>603</v>
      </c>
      <c r="N615" s="12">
        <f t="shared" si="202"/>
        <v>1</v>
      </c>
      <c r="O615" s="12">
        <f t="shared" ca="1" si="203"/>
        <v>1.32442875</v>
      </c>
      <c r="P615" s="17">
        <f t="shared" si="214"/>
        <v>0</v>
      </c>
      <c r="Q615" s="14">
        <f t="shared" ca="1" si="204"/>
        <v>324.42874999999998</v>
      </c>
      <c r="R615" s="20">
        <f t="shared" si="205"/>
        <v>0</v>
      </c>
      <c r="S615" s="14">
        <f t="shared" si="206"/>
        <v>0</v>
      </c>
      <c r="T615" s="4" t="str">
        <f t="shared" si="215"/>
        <v>A+J=</v>
      </c>
      <c r="U615" s="29">
        <f t="shared" si="216"/>
        <v>46021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07"/>
        <v>45419</v>
      </c>
      <c r="B616" s="116">
        <f t="shared" ca="1" si="217"/>
        <v>1324.96074</v>
      </c>
      <c r="C616" s="14">
        <f t="shared" si="208"/>
        <v>1000</v>
      </c>
      <c r="D616" s="95">
        <f t="shared" si="209"/>
        <v>45418</v>
      </c>
      <c r="E616" s="93">
        <f ca="1">IF(D616&lt;$B$1,VLOOKUP(D616,[1]DI!$A$4:$B$15000,2,FALSE),0)</f>
        <v>0.1065</v>
      </c>
      <c r="F616" s="14">
        <f t="shared" ca="1" si="218"/>
        <v>1.00040168</v>
      </c>
      <c r="G616" s="14">
        <f ca="1">(TRUNC(PRODUCT($F$12:$F615),16))</f>
        <v>1.3249607427241501</v>
      </c>
      <c r="H616" s="14">
        <f t="shared" si="219"/>
        <v>1</v>
      </c>
      <c r="I616" s="14">
        <f t="shared" ca="1" si="220"/>
        <v>1.3249607400000001</v>
      </c>
      <c r="J616" s="13">
        <f t="shared" si="210"/>
        <v>0</v>
      </c>
      <c r="K616" s="29">
        <f t="shared" si="211"/>
        <v>44538</v>
      </c>
      <c r="L616" s="2">
        <f t="shared" si="212"/>
        <v>604</v>
      </c>
      <c r="M616" s="17">
        <f t="shared" si="213"/>
        <v>604</v>
      </c>
      <c r="N616" s="12">
        <f t="shared" si="202"/>
        <v>1</v>
      </c>
      <c r="O616" s="12">
        <f t="shared" ca="1" si="203"/>
        <v>1.3249607400000001</v>
      </c>
      <c r="P616" s="17">
        <f t="shared" si="214"/>
        <v>0</v>
      </c>
      <c r="Q616" s="14">
        <f t="shared" ca="1" si="204"/>
        <v>324.96073999999999</v>
      </c>
      <c r="R616" s="20">
        <f t="shared" si="205"/>
        <v>0</v>
      </c>
      <c r="S616" s="14">
        <f t="shared" si="206"/>
        <v>0</v>
      </c>
      <c r="T616" s="4" t="str">
        <f t="shared" si="215"/>
        <v>A+J=</v>
      </c>
      <c r="U616" s="29">
        <f t="shared" si="216"/>
        <v>46021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07"/>
        <v>45420</v>
      </c>
      <c r="B617" s="116">
        <f t="shared" ca="1" si="217"/>
        <v>1325.4929500000001</v>
      </c>
      <c r="C617" s="14">
        <f t="shared" si="208"/>
        <v>1000</v>
      </c>
      <c r="D617" s="95">
        <f t="shared" si="209"/>
        <v>45419</v>
      </c>
      <c r="E617" s="93">
        <f ca="1">IF(D617&lt;$B$1,VLOOKUP(D617,[1]DI!$A$4:$B$15000,2,FALSE),0)</f>
        <v>0.1065</v>
      </c>
      <c r="F617" s="14">
        <f t="shared" ca="1" si="218"/>
        <v>1.00040168</v>
      </c>
      <c r="G617" s="14">
        <f ca="1">(TRUNC(PRODUCT($F$12:$F616),16))</f>
        <v>1.3254929529552899</v>
      </c>
      <c r="H617" s="14">
        <f t="shared" si="219"/>
        <v>1</v>
      </c>
      <c r="I617" s="14">
        <f t="shared" ca="1" si="220"/>
        <v>1.3254929499999999</v>
      </c>
      <c r="J617" s="13">
        <f t="shared" si="210"/>
        <v>0</v>
      </c>
      <c r="K617" s="29">
        <f t="shared" si="211"/>
        <v>44538</v>
      </c>
      <c r="L617" s="2">
        <f t="shared" si="212"/>
        <v>605</v>
      </c>
      <c r="M617" s="17">
        <f t="shared" si="213"/>
        <v>605</v>
      </c>
      <c r="N617" s="12">
        <f t="shared" si="202"/>
        <v>1</v>
      </c>
      <c r="O617" s="12">
        <f t="shared" ca="1" si="203"/>
        <v>1.3254929499999999</v>
      </c>
      <c r="P617" s="17">
        <f t="shared" si="214"/>
        <v>0</v>
      </c>
      <c r="Q617" s="14">
        <f t="shared" ca="1" si="204"/>
        <v>325.49295000000001</v>
      </c>
      <c r="R617" s="20">
        <f t="shared" si="205"/>
        <v>0</v>
      </c>
      <c r="S617" s="14">
        <f t="shared" si="206"/>
        <v>0</v>
      </c>
      <c r="T617" s="4" t="str">
        <f t="shared" si="215"/>
        <v>A+J=</v>
      </c>
      <c r="U617" s="29">
        <f t="shared" si="216"/>
        <v>46021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07"/>
        <v>45421</v>
      </c>
      <c r="B618" s="116">
        <f t="shared" ca="1" si="217"/>
        <v>1326.02538</v>
      </c>
      <c r="C618" s="14">
        <f t="shared" si="208"/>
        <v>1000</v>
      </c>
      <c r="D618" s="95">
        <f t="shared" si="209"/>
        <v>45420</v>
      </c>
      <c r="E618" s="93">
        <f ca="1">IF(D618&lt;$B$1,VLOOKUP(D618,[1]DI!$A$4:$B$15000,2,FALSE),0)</f>
        <v>0.1065</v>
      </c>
      <c r="F618" s="14">
        <f t="shared" ca="1" si="218"/>
        <v>1.00040168</v>
      </c>
      <c r="G618" s="14">
        <f ca="1">(TRUNC(PRODUCT($F$12:$F617),16))</f>
        <v>1.32602537696463</v>
      </c>
      <c r="H618" s="14">
        <f t="shared" si="219"/>
        <v>1</v>
      </c>
      <c r="I618" s="14">
        <f t="shared" ca="1" si="220"/>
        <v>1.3260253799999999</v>
      </c>
      <c r="J618" s="13">
        <f t="shared" si="210"/>
        <v>0</v>
      </c>
      <c r="K618" s="29">
        <f t="shared" si="211"/>
        <v>44538</v>
      </c>
      <c r="L618" s="2">
        <f t="shared" si="212"/>
        <v>606</v>
      </c>
      <c r="M618" s="17">
        <f t="shared" si="213"/>
        <v>606</v>
      </c>
      <c r="N618" s="12">
        <f t="shared" si="202"/>
        <v>1</v>
      </c>
      <c r="O618" s="12">
        <f t="shared" ca="1" si="203"/>
        <v>1.3260253799999999</v>
      </c>
      <c r="P618" s="17">
        <f t="shared" si="214"/>
        <v>0</v>
      </c>
      <c r="Q618" s="14">
        <f t="shared" ca="1" si="204"/>
        <v>326.02537999999998</v>
      </c>
      <c r="R618" s="20">
        <f t="shared" si="205"/>
        <v>0</v>
      </c>
      <c r="S618" s="14">
        <f t="shared" si="206"/>
        <v>0</v>
      </c>
      <c r="T618" s="4" t="str">
        <f t="shared" si="215"/>
        <v>A+J=</v>
      </c>
      <c r="U618" s="29">
        <f t="shared" si="216"/>
        <v>46021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07"/>
        <v>45422</v>
      </c>
      <c r="B619" s="116">
        <f t="shared" ca="1" si="217"/>
        <v>1326.55801</v>
      </c>
      <c r="C619" s="14">
        <f t="shared" si="208"/>
        <v>1000</v>
      </c>
      <c r="D619" s="95">
        <f t="shared" si="209"/>
        <v>45421</v>
      </c>
      <c r="E619" s="93">
        <f ca="1">IF(D619&lt;$B$1,VLOOKUP(D619,[1]DI!$A$4:$B$15000,2,FALSE),0)</f>
        <v>0.104</v>
      </c>
      <c r="F619" s="14">
        <f t="shared" ca="1" si="218"/>
        <v>1.0003926999999999</v>
      </c>
      <c r="G619" s="14">
        <f ca="1">(TRUNC(PRODUCT($F$12:$F618),16))</f>
        <v>1.32655801483805</v>
      </c>
      <c r="H619" s="14">
        <f t="shared" si="219"/>
        <v>1</v>
      </c>
      <c r="I619" s="14">
        <f t="shared" ca="1" si="220"/>
        <v>1.3265580100000001</v>
      </c>
      <c r="J619" s="13">
        <f t="shared" si="210"/>
        <v>0</v>
      </c>
      <c r="K619" s="29">
        <f t="shared" si="211"/>
        <v>44538</v>
      </c>
      <c r="L619" s="2">
        <f t="shared" si="212"/>
        <v>607</v>
      </c>
      <c r="M619" s="17">
        <f t="shared" si="213"/>
        <v>607</v>
      </c>
      <c r="N619" s="12">
        <f t="shared" si="202"/>
        <v>1</v>
      </c>
      <c r="O619" s="12">
        <f t="shared" ca="1" si="203"/>
        <v>1.3265580100000001</v>
      </c>
      <c r="P619" s="17">
        <f t="shared" si="214"/>
        <v>0</v>
      </c>
      <c r="Q619" s="14">
        <f t="shared" ca="1" si="204"/>
        <v>326.55801000000002</v>
      </c>
      <c r="R619" s="20">
        <f t="shared" si="205"/>
        <v>0</v>
      </c>
      <c r="S619" s="14">
        <f t="shared" si="206"/>
        <v>0</v>
      </c>
      <c r="T619" s="4" t="str">
        <f t="shared" si="215"/>
        <v>A+J=</v>
      </c>
      <c r="U619" s="29">
        <f t="shared" si="216"/>
        <v>46021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07"/>
        <v>45425</v>
      </c>
      <c r="B620" s="116">
        <f t="shared" ca="1" si="217"/>
        <v>1327.0789500000001</v>
      </c>
      <c r="C620" s="14">
        <f t="shared" si="208"/>
        <v>1000</v>
      </c>
      <c r="D620" s="95">
        <f t="shared" si="209"/>
        <v>45422</v>
      </c>
      <c r="E620" s="93">
        <f ca="1">IF(D620&lt;$B$1,VLOOKUP(D620,[1]DI!$A$4:$B$15000,2,FALSE),0)</f>
        <v>0.104</v>
      </c>
      <c r="F620" s="14">
        <f t="shared" ca="1" si="218"/>
        <v>1.0003926999999999</v>
      </c>
      <c r="G620" s="14">
        <f ca="1">(TRUNC(PRODUCT($F$12:$F619),16))</f>
        <v>1.3270789541704799</v>
      </c>
      <c r="H620" s="14">
        <f t="shared" si="219"/>
        <v>1</v>
      </c>
      <c r="I620" s="14">
        <f t="shared" ca="1" si="220"/>
        <v>1.32707895</v>
      </c>
      <c r="J620" s="13">
        <f t="shared" si="210"/>
        <v>0</v>
      </c>
      <c r="K620" s="29">
        <f t="shared" si="211"/>
        <v>44538</v>
      </c>
      <c r="L620" s="2">
        <f t="shared" si="212"/>
        <v>608</v>
      </c>
      <c r="M620" s="17">
        <f t="shared" si="213"/>
        <v>608</v>
      </c>
      <c r="N620" s="12">
        <f t="shared" si="202"/>
        <v>1</v>
      </c>
      <c r="O620" s="12">
        <f t="shared" ca="1" si="203"/>
        <v>1.32707895</v>
      </c>
      <c r="P620" s="17">
        <f t="shared" si="214"/>
        <v>0</v>
      </c>
      <c r="Q620" s="14">
        <f t="shared" ca="1" si="204"/>
        <v>327.07895000000002</v>
      </c>
      <c r="R620" s="20">
        <f t="shared" si="205"/>
        <v>0</v>
      </c>
      <c r="S620" s="14">
        <f t="shared" si="206"/>
        <v>0</v>
      </c>
      <c r="T620" s="4" t="str">
        <f t="shared" si="215"/>
        <v>A+J=</v>
      </c>
      <c r="U620" s="29">
        <f t="shared" si="216"/>
        <v>46021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07"/>
        <v>45426</v>
      </c>
      <c r="B621" s="116">
        <f t="shared" ca="1" si="217"/>
        <v>1327.6001000000001</v>
      </c>
      <c r="C621" s="14">
        <f t="shared" si="208"/>
        <v>1000</v>
      </c>
      <c r="D621" s="95">
        <f t="shared" si="209"/>
        <v>45425</v>
      </c>
      <c r="E621" s="93">
        <f ca="1">IF(D621&lt;$B$1,VLOOKUP(D621,[1]DI!$A$4:$B$15000,2,FALSE),0)</f>
        <v>0.104</v>
      </c>
      <c r="F621" s="14">
        <f t="shared" ca="1" si="218"/>
        <v>1.0003926999999999</v>
      </c>
      <c r="G621" s="14">
        <f ca="1">(TRUNC(PRODUCT($F$12:$F620),16))</f>
        <v>1.3276000980757801</v>
      </c>
      <c r="H621" s="14">
        <f t="shared" si="219"/>
        <v>1</v>
      </c>
      <c r="I621" s="14">
        <f t="shared" ca="1" si="220"/>
        <v>1.3276000999999999</v>
      </c>
      <c r="J621" s="13">
        <f t="shared" si="210"/>
        <v>0</v>
      </c>
      <c r="K621" s="29">
        <f t="shared" si="211"/>
        <v>44538</v>
      </c>
      <c r="L621" s="2">
        <f t="shared" si="212"/>
        <v>609</v>
      </c>
      <c r="M621" s="17">
        <f t="shared" si="213"/>
        <v>609</v>
      </c>
      <c r="N621" s="12">
        <f t="shared" si="202"/>
        <v>1</v>
      </c>
      <c r="O621" s="12">
        <f t="shared" ca="1" si="203"/>
        <v>1.3276000999999999</v>
      </c>
      <c r="P621" s="17">
        <f t="shared" si="214"/>
        <v>0</v>
      </c>
      <c r="Q621" s="14">
        <f t="shared" ca="1" si="204"/>
        <v>327.6001</v>
      </c>
      <c r="R621" s="20">
        <f t="shared" si="205"/>
        <v>0</v>
      </c>
      <c r="S621" s="14">
        <f t="shared" si="206"/>
        <v>0</v>
      </c>
      <c r="T621" s="4" t="str">
        <f t="shared" si="215"/>
        <v>A+J=</v>
      </c>
      <c r="U621" s="29">
        <f t="shared" si="216"/>
        <v>46021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07"/>
        <v>45427</v>
      </c>
      <c r="B622" s="116">
        <f t="shared" ca="1" si="217"/>
        <v>1328.1214500000001</v>
      </c>
      <c r="C622" s="14">
        <f t="shared" si="208"/>
        <v>1000</v>
      </c>
      <c r="D622" s="95">
        <f t="shared" si="209"/>
        <v>45426</v>
      </c>
      <c r="E622" s="93">
        <f ca="1">IF(D622&lt;$B$1,VLOOKUP(D622,[1]DI!$A$4:$B$15000,2,FALSE),0)</f>
        <v>0.104</v>
      </c>
      <c r="F622" s="14">
        <f t="shared" ca="1" si="218"/>
        <v>1.0003926999999999</v>
      </c>
      <c r="G622" s="14">
        <f ca="1">(TRUNC(PRODUCT($F$12:$F621),16))</f>
        <v>1.3281214466342901</v>
      </c>
      <c r="H622" s="14">
        <f t="shared" si="219"/>
        <v>1</v>
      </c>
      <c r="I622" s="14">
        <f t="shared" ca="1" si="220"/>
        <v>1.32812145</v>
      </c>
      <c r="J622" s="13">
        <f t="shared" si="210"/>
        <v>0</v>
      </c>
      <c r="K622" s="29">
        <f t="shared" si="211"/>
        <v>44538</v>
      </c>
      <c r="L622" s="2">
        <f t="shared" si="212"/>
        <v>610</v>
      </c>
      <c r="M622" s="17">
        <f t="shared" si="213"/>
        <v>610</v>
      </c>
      <c r="N622" s="12">
        <f t="shared" si="202"/>
        <v>1</v>
      </c>
      <c r="O622" s="12">
        <f t="shared" ca="1" si="203"/>
        <v>1.32812145</v>
      </c>
      <c r="P622" s="17">
        <f t="shared" si="214"/>
        <v>0</v>
      </c>
      <c r="Q622" s="14">
        <f t="shared" ca="1" si="204"/>
        <v>328.12144999999998</v>
      </c>
      <c r="R622" s="20">
        <f t="shared" si="205"/>
        <v>0</v>
      </c>
      <c r="S622" s="14">
        <f t="shared" si="206"/>
        <v>0</v>
      </c>
      <c r="T622" s="4" t="str">
        <f t="shared" si="215"/>
        <v>A+J=</v>
      </c>
      <c r="U622" s="29">
        <f t="shared" si="216"/>
        <v>46021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07"/>
        <v>45428</v>
      </c>
      <c r="B623" s="116">
        <f t="shared" ca="1" si="217"/>
        <v>1328.643</v>
      </c>
      <c r="C623" s="14">
        <f t="shared" si="208"/>
        <v>1000</v>
      </c>
      <c r="D623" s="95">
        <f t="shared" si="209"/>
        <v>45427</v>
      </c>
      <c r="E623" s="93">
        <f ca="1">IF(D623&lt;$B$1,VLOOKUP(D623,[1]DI!$A$4:$B$15000,2,FALSE),0)</f>
        <v>0.104</v>
      </c>
      <c r="F623" s="14">
        <f t="shared" ca="1" si="218"/>
        <v>1.0003926999999999</v>
      </c>
      <c r="G623" s="14">
        <f ca="1">(TRUNC(PRODUCT($F$12:$F622),16))</f>
        <v>1.32864299992639</v>
      </c>
      <c r="H623" s="14">
        <f t="shared" si="219"/>
        <v>1</v>
      </c>
      <c r="I623" s="14">
        <f t="shared" ca="1" si="220"/>
        <v>1.328643</v>
      </c>
      <c r="J623" s="13">
        <f t="shared" si="210"/>
        <v>0</v>
      </c>
      <c r="K623" s="29">
        <f t="shared" si="211"/>
        <v>44538</v>
      </c>
      <c r="L623" s="2">
        <f t="shared" si="212"/>
        <v>611</v>
      </c>
      <c r="M623" s="17">
        <f t="shared" si="213"/>
        <v>611</v>
      </c>
      <c r="N623" s="12">
        <f t="shared" si="202"/>
        <v>1</v>
      </c>
      <c r="O623" s="12">
        <f t="shared" ca="1" si="203"/>
        <v>1.328643</v>
      </c>
      <c r="P623" s="17">
        <f t="shared" si="214"/>
        <v>0</v>
      </c>
      <c r="Q623" s="14">
        <f t="shared" ca="1" si="204"/>
        <v>328.64299999999997</v>
      </c>
      <c r="R623" s="20">
        <f t="shared" si="205"/>
        <v>0</v>
      </c>
      <c r="S623" s="14">
        <f t="shared" si="206"/>
        <v>0</v>
      </c>
      <c r="T623" s="4" t="str">
        <f t="shared" si="215"/>
        <v>A+J=</v>
      </c>
      <c r="U623" s="29">
        <f t="shared" si="216"/>
        <v>46021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07"/>
        <v>45429</v>
      </c>
      <c r="B624" s="116">
        <f t="shared" ca="1" si="217"/>
        <v>1329.1647600000001</v>
      </c>
      <c r="C624" s="14">
        <f t="shared" si="208"/>
        <v>1000</v>
      </c>
      <c r="D624" s="95">
        <f t="shared" si="209"/>
        <v>45428</v>
      </c>
      <c r="E624" s="93">
        <f ca="1">IF(D624&lt;$B$1,VLOOKUP(D624,[1]DI!$A$4:$B$15000,2,FALSE),0)</f>
        <v>0.104</v>
      </c>
      <c r="F624" s="14">
        <f t="shared" ca="1" si="218"/>
        <v>1.0003926999999999</v>
      </c>
      <c r="G624" s="14">
        <f ca="1">(TRUNC(PRODUCT($F$12:$F623),16))</f>
        <v>1.3291647580324599</v>
      </c>
      <c r="H624" s="14">
        <f t="shared" si="219"/>
        <v>1</v>
      </c>
      <c r="I624" s="14">
        <f t="shared" ca="1" si="220"/>
        <v>1.3291647600000001</v>
      </c>
      <c r="J624" s="13">
        <f t="shared" si="210"/>
        <v>0</v>
      </c>
      <c r="K624" s="29">
        <f t="shared" si="211"/>
        <v>44538</v>
      </c>
      <c r="L624" s="2">
        <f t="shared" si="212"/>
        <v>612</v>
      </c>
      <c r="M624" s="17">
        <f t="shared" si="213"/>
        <v>612</v>
      </c>
      <c r="N624" s="12">
        <f t="shared" si="202"/>
        <v>1</v>
      </c>
      <c r="O624" s="12">
        <f t="shared" ca="1" si="203"/>
        <v>1.3291647600000001</v>
      </c>
      <c r="P624" s="17">
        <f t="shared" si="214"/>
        <v>0</v>
      </c>
      <c r="Q624" s="14">
        <f t="shared" ca="1" si="204"/>
        <v>329.16476</v>
      </c>
      <c r="R624" s="20">
        <f t="shared" si="205"/>
        <v>0</v>
      </c>
      <c r="S624" s="14">
        <f t="shared" si="206"/>
        <v>0</v>
      </c>
      <c r="T624" s="4" t="str">
        <f t="shared" si="215"/>
        <v>A+J=</v>
      </c>
      <c r="U624" s="29">
        <f t="shared" si="216"/>
        <v>46021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07"/>
        <v>45432</v>
      </c>
      <c r="B625" s="116">
        <f t="shared" ca="1" si="217"/>
        <v>1329.6867199999999</v>
      </c>
      <c r="C625" s="14">
        <f t="shared" si="208"/>
        <v>1000</v>
      </c>
      <c r="D625" s="95">
        <f t="shared" si="209"/>
        <v>45429</v>
      </c>
      <c r="E625" s="93">
        <f ca="1">IF(D625&lt;$B$1,VLOOKUP(D625,[1]DI!$A$4:$B$15000,2,FALSE),0)</f>
        <v>0.104</v>
      </c>
      <c r="F625" s="14">
        <f t="shared" ca="1" si="218"/>
        <v>1.0003926999999999</v>
      </c>
      <c r="G625" s="14">
        <f ca="1">(TRUNC(PRODUCT($F$12:$F624),16))</f>
        <v>1.3296867210329399</v>
      </c>
      <c r="H625" s="14">
        <f t="shared" si="219"/>
        <v>1</v>
      </c>
      <c r="I625" s="14">
        <f t="shared" ca="1" si="220"/>
        <v>1.32968672</v>
      </c>
      <c r="J625" s="13">
        <f t="shared" si="210"/>
        <v>0</v>
      </c>
      <c r="K625" s="29">
        <f t="shared" si="211"/>
        <v>44538</v>
      </c>
      <c r="L625" s="2">
        <f t="shared" si="212"/>
        <v>613</v>
      </c>
      <c r="M625" s="17">
        <f t="shared" si="213"/>
        <v>613</v>
      </c>
      <c r="N625" s="12">
        <f t="shared" si="202"/>
        <v>1</v>
      </c>
      <c r="O625" s="12">
        <f t="shared" ca="1" si="203"/>
        <v>1.32968672</v>
      </c>
      <c r="P625" s="17">
        <f t="shared" si="214"/>
        <v>0</v>
      </c>
      <c r="Q625" s="14">
        <f t="shared" ca="1" si="204"/>
        <v>329.68671999999998</v>
      </c>
      <c r="R625" s="20">
        <f t="shared" si="205"/>
        <v>0</v>
      </c>
      <c r="S625" s="14">
        <f t="shared" si="206"/>
        <v>0</v>
      </c>
      <c r="T625" s="4" t="str">
        <f t="shared" si="215"/>
        <v>A+J=</v>
      </c>
      <c r="U625" s="29">
        <f t="shared" si="216"/>
        <v>46021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07"/>
        <v>45433</v>
      </c>
      <c r="B626" s="116">
        <f t="shared" ca="1" si="217"/>
        <v>1330.2088899999999</v>
      </c>
      <c r="C626" s="14">
        <f t="shared" si="208"/>
        <v>1000</v>
      </c>
      <c r="D626" s="95">
        <f t="shared" si="209"/>
        <v>45432</v>
      </c>
      <c r="E626" s="93">
        <f ca="1">IF(D626&lt;$B$1,VLOOKUP(D626,[1]DI!$A$4:$B$15000,2,FALSE),0)</f>
        <v>0.104</v>
      </c>
      <c r="F626" s="14">
        <f t="shared" ca="1" si="218"/>
        <v>1.0003926999999999</v>
      </c>
      <c r="G626" s="14">
        <f ca="1">(TRUNC(PRODUCT($F$12:$F625),16))</f>
        <v>1.3302088890082899</v>
      </c>
      <c r="H626" s="14">
        <f t="shared" si="219"/>
        <v>1</v>
      </c>
      <c r="I626" s="14">
        <f t="shared" ca="1" si="220"/>
        <v>1.33020889</v>
      </c>
      <c r="J626" s="13">
        <f t="shared" si="210"/>
        <v>0</v>
      </c>
      <c r="K626" s="29">
        <f t="shared" si="211"/>
        <v>44538</v>
      </c>
      <c r="L626" s="2">
        <f t="shared" si="212"/>
        <v>614</v>
      </c>
      <c r="M626" s="17">
        <f t="shared" si="213"/>
        <v>614</v>
      </c>
      <c r="N626" s="12">
        <f t="shared" si="202"/>
        <v>1</v>
      </c>
      <c r="O626" s="12">
        <f t="shared" ca="1" si="203"/>
        <v>1.33020889</v>
      </c>
      <c r="P626" s="17">
        <f t="shared" si="214"/>
        <v>0</v>
      </c>
      <c r="Q626" s="14">
        <f t="shared" ca="1" si="204"/>
        <v>330.20889</v>
      </c>
      <c r="R626" s="20">
        <f t="shared" si="205"/>
        <v>0</v>
      </c>
      <c r="S626" s="14">
        <f t="shared" si="206"/>
        <v>0</v>
      </c>
      <c r="T626" s="4" t="str">
        <f t="shared" si="215"/>
        <v>A+J=</v>
      </c>
      <c r="U626" s="29">
        <f t="shared" si="216"/>
        <v>46021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07"/>
        <v>45434</v>
      </c>
      <c r="B627" s="116">
        <f t="shared" ca="1" si="217"/>
        <v>1330.73126</v>
      </c>
      <c r="C627" s="14">
        <f t="shared" si="208"/>
        <v>1000</v>
      </c>
      <c r="D627" s="95">
        <f t="shared" si="209"/>
        <v>45433</v>
      </c>
      <c r="E627" s="93">
        <f ca="1">IF(D627&lt;$B$1,VLOOKUP(D627,[1]DI!$A$4:$B$15000,2,FALSE),0)</f>
        <v>0.104</v>
      </c>
      <c r="F627" s="14">
        <f t="shared" ca="1" si="218"/>
        <v>1.0003926999999999</v>
      </c>
      <c r="G627" s="14">
        <f ca="1">(TRUNC(PRODUCT($F$12:$F626),16))</f>
        <v>1.3307312620389999</v>
      </c>
      <c r="H627" s="14">
        <f t="shared" si="219"/>
        <v>1</v>
      </c>
      <c r="I627" s="14">
        <f t="shared" ca="1" si="220"/>
        <v>1.3307312600000001</v>
      </c>
      <c r="J627" s="13">
        <f t="shared" si="210"/>
        <v>0</v>
      </c>
      <c r="K627" s="29">
        <f t="shared" si="211"/>
        <v>44538</v>
      </c>
      <c r="L627" s="2">
        <f t="shared" si="212"/>
        <v>615</v>
      </c>
      <c r="M627" s="17">
        <f t="shared" si="213"/>
        <v>615</v>
      </c>
      <c r="N627" s="12">
        <f t="shared" si="202"/>
        <v>1</v>
      </c>
      <c r="O627" s="12">
        <f t="shared" ca="1" si="203"/>
        <v>1.3307312600000001</v>
      </c>
      <c r="P627" s="17">
        <f t="shared" si="214"/>
        <v>0</v>
      </c>
      <c r="Q627" s="14">
        <f t="shared" ca="1" si="204"/>
        <v>330.73126000000002</v>
      </c>
      <c r="R627" s="20">
        <f t="shared" si="205"/>
        <v>0</v>
      </c>
      <c r="S627" s="14">
        <f t="shared" si="206"/>
        <v>0</v>
      </c>
      <c r="T627" s="4" t="str">
        <f t="shared" si="215"/>
        <v>A+J=</v>
      </c>
      <c r="U627" s="29">
        <f t="shared" si="216"/>
        <v>46021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07"/>
        <v>45435</v>
      </c>
      <c r="B628" s="116">
        <f t="shared" ca="1" si="217"/>
        <v>1331.2538400000001</v>
      </c>
      <c r="C628" s="14">
        <f t="shared" si="208"/>
        <v>1000</v>
      </c>
      <c r="D628" s="95">
        <f t="shared" si="209"/>
        <v>45434</v>
      </c>
      <c r="E628" s="93">
        <f ca="1">IF(D628&lt;$B$1,VLOOKUP(D628,[1]DI!$A$4:$B$15000,2,FALSE),0)</f>
        <v>0.104</v>
      </c>
      <c r="F628" s="14">
        <f t="shared" ca="1" si="218"/>
        <v>1.0003926999999999</v>
      </c>
      <c r="G628" s="14">
        <f ca="1">(TRUNC(PRODUCT($F$12:$F627),16))</f>
        <v>1.3312538402056</v>
      </c>
      <c r="H628" s="14">
        <f t="shared" si="219"/>
        <v>1</v>
      </c>
      <c r="I628" s="14">
        <f t="shared" ca="1" si="220"/>
        <v>1.33125384</v>
      </c>
      <c r="J628" s="13">
        <f t="shared" si="210"/>
        <v>0</v>
      </c>
      <c r="K628" s="29">
        <f t="shared" si="211"/>
        <v>44538</v>
      </c>
      <c r="L628" s="2">
        <f t="shared" si="212"/>
        <v>616</v>
      </c>
      <c r="M628" s="17">
        <f t="shared" si="213"/>
        <v>616</v>
      </c>
      <c r="N628" s="12">
        <f t="shared" si="202"/>
        <v>1</v>
      </c>
      <c r="O628" s="12">
        <f t="shared" ca="1" si="203"/>
        <v>1.33125384</v>
      </c>
      <c r="P628" s="17">
        <f t="shared" si="214"/>
        <v>0</v>
      </c>
      <c r="Q628" s="14">
        <f t="shared" ca="1" si="204"/>
        <v>331.25384000000003</v>
      </c>
      <c r="R628" s="20">
        <f t="shared" si="205"/>
        <v>0</v>
      </c>
      <c r="S628" s="14">
        <f t="shared" si="206"/>
        <v>0</v>
      </c>
      <c r="T628" s="4" t="str">
        <f t="shared" si="215"/>
        <v>A+J=</v>
      </c>
      <c r="U628" s="29">
        <f t="shared" si="216"/>
        <v>46021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07"/>
        <v>45436</v>
      </c>
      <c r="B629" s="116">
        <f t="shared" ca="1" si="217"/>
        <v>1331.7766200000001</v>
      </c>
      <c r="C629" s="14">
        <f t="shared" si="208"/>
        <v>1000</v>
      </c>
      <c r="D629" s="95">
        <f t="shared" si="209"/>
        <v>45435</v>
      </c>
      <c r="E629" s="93">
        <f ca="1">IF(D629&lt;$B$1,VLOOKUP(D629,[1]DI!$A$4:$B$15000,2,FALSE),0)</f>
        <v>0.104</v>
      </c>
      <c r="F629" s="14">
        <f t="shared" ca="1" si="218"/>
        <v>1.0003926999999999</v>
      </c>
      <c r="G629" s="14">
        <f ca="1">(TRUNC(PRODUCT($F$12:$F628),16))</f>
        <v>1.3317766235886499</v>
      </c>
      <c r="H629" s="14">
        <f t="shared" si="219"/>
        <v>1</v>
      </c>
      <c r="I629" s="14">
        <f t="shared" ca="1" si="220"/>
        <v>1.3317766200000001</v>
      </c>
      <c r="J629" s="13">
        <f t="shared" si="210"/>
        <v>0</v>
      </c>
      <c r="K629" s="29">
        <f t="shared" si="211"/>
        <v>44538</v>
      </c>
      <c r="L629" s="2">
        <f t="shared" si="212"/>
        <v>617</v>
      </c>
      <c r="M629" s="17">
        <f t="shared" si="213"/>
        <v>617</v>
      </c>
      <c r="N629" s="12">
        <f t="shared" si="202"/>
        <v>1</v>
      </c>
      <c r="O629" s="12">
        <f t="shared" ca="1" si="203"/>
        <v>1.3317766200000001</v>
      </c>
      <c r="P629" s="17">
        <f t="shared" si="214"/>
        <v>0</v>
      </c>
      <c r="Q629" s="14">
        <f t="shared" ca="1" si="204"/>
        <v>331.77661999999998</v>
      </c>
      <c r="R629" s="20">
        <f t="shared" si="205"/>
        <v>0</v>
      </c>
      <c r="S629" s="14">
        <f t="shared" si="206"/>
        <v>0</v>
      </c>
      <c r="T629" s="4" t="str">
        <f t="shared" si="215"/>
        <v>A+J=</v>
      </c>
      <c r="U629" s="29">
        <f t="shared" si="216"/>
        <v>46021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07"/>
        <v>45439</v>
      </c>
      <c r="B630" s="116">
        <f t="shared" ca="1" si="217"/>
        <v>1332.29961</v>
      </c>
      <c r="C630" s="14">
        <f t="shared" si="208"/>
        <v>1000</v>
      </c>
      <c r="D630" s="95">
        <f t="shared" si="209"/>
        <v>45436</v>
      </c>
      <c r="E630" s="93">
        <f ca="1">IF(D630&lt;$B$1,VLOOKUP(D630,[1]DI!$A$4:$B$15000,2,FALSE),0)</f>
        <v>0.104</v>
      </c>
      <c r="F630" s="14">
        <f t="shared" ca="1" si="218"/>
        <v>1.0003926999999999</v>
      </c>
      <c r="G630" s="14">
        <f ca="1">(TRUNC(PRODUCT($F$12:$F629),16))</f>
        <v>1.3322996122687301</v>
      </c>
      <c r="H630" s="14">
        <f t="shared" si="219"/>
        <v>1</v>
      </c>
      <c r="I630" s="14">
        <f t="shared" ca="1" si="220"/>
        <v>1.33229961</v>
      </c>
      <c r="J630" s="13">
        <f t="shared" si="210"/>
        <v>0</v>
      </c>
      <c r="K630" s="29">
        <f t="shared" si="211"/>
        <v>44538</v>
      </c>
      <c r="L630" s="2">
        <f t="shared" si="212"/>
        <v>618</v>
      </c>
      <c r="M630" s="17">
        <f t="shared" si="213"/>
        <v>618</v>
      </c>
      <c r="N630" s="12">
        <f t="shared" si="202"/>
        <v>1</v>
      </c>
      <c r="O630" s="12">
        <f t="shared" ca="1" si="203"/>
        <v>1.33229961</v>
      </c>
      <c r="P630" s="17">
        <f t="shared" si="214"/>
        <v>0</v>
      </c>
      <c r="Q630" s="14">
        <f t="shared" ca="1" si="204"/>
        <v>332.29960999999997</v>
      </c>
      <c r="R630" s="20">
        <f t="shared" si="205"/>
        <v>0</v>
      </c>
      <c r="S630" s="14">
        <f t="shared" si="206"/>
        <v>0</v>
      </c>
      <c r="T630" s="4" t="str">
        <f t="shared" si="215"/>
        <v>A+J=</v>
      </c>
      <c r="U630" s="29">
        <f t="shared" si="216"/>
        <v>46021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07"/>
        <v>45440</v>
      </c>
      <c r="B631" s="116">
        <f t="shared" ca="1" si="217"/>
        <v>1332.8228100000001</v>
      </c>
      <c r="C631" s="14">
        <f t="shared" si="208"/>
        <v>1000</v>
      </c>
      <c r="D631" s="95">
        <f t="shared" si="209"/>
        <v>45439</v>
      </c>
      <c r="E631" s="93">
        <f ca="1">IF(D631&lt;$B$1,VLOOKUP(D631,[1]DI!$A$4:$B$15000,2,FALSE),0)</f>
        <v>0.104</v>
      </c>
      <c r="F631" s="14">
        <f t="shared" ca="1" si="218"/>
        <v>1.0003926999999999</v>
      </c>
      <c r="G631" s="14">
        <f ca="1">(TRUNC(PRODUCT($F$12:$F630),16))</f>
        <v>1.33282280632647</v>
      </c>
      <c r="H631" s="14">
        <f t="shared" si="219"/>
        <v>1</v>
      </c>
      <c r="I631" s="14">
        <f t="shared" ca="1" si="220"/>
        <v>1.3328228099999999</v>
      </c>
      <c r="J631" s="13">
        <f t="shared" si="210"/>
        <v>0</v>
      </c>
      <c r="K631" s="29">
        <f t="shared" si="211"/>
        <v>44538</v>
      </c>
      <c r="L631" s="2">
        <f t="shared" si="212"/>
        <v>619</v>
      </c>
      <c r="M631" s="17">
        <f t="shared" si="213"/>
        <v>619</v>
      </c>
      <c r="N631" s="12">
        <f t="shared" si="202"/>
        <v>1</v>
      </c>
      <c r="O631" s="12">
        <f t="shared" ca="1" si="203"/>
        <v>1.3328228099999999</v>
      </c>
      <c r="P631" s="17">
        <f t="shared" si="214"/>
        <v>0</v>
      </c>
      <c r="Q631" s="14">
        <f t="shared" ca="1" si="204"/>
        <v>332.82281</v>
      </c>
      <c r="R631" s="20">
        <f t="shared" si="205"/>
        <v>0</v>
      </c>
      <c r="S631" s="14">
        <f t="shared" si="206"/>
        <v>0</v>
      </c>
      <c r="T631" s="4" t="str">
        <f t="shared" si="215"/>
        <v>A+J=</v>
      </c>
      <c r="U631" s="29">
        <f t="shared" si="216"/>
        <v>46021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07"/>
        <v>45441</v>
      </c>
      <c r="B632" s="116">
        <f t="shared" ca="1" si="217"/>
        <v>1333.3462099999999</v>
      </c>
      <c r="C632" s="14">
        <f t="shared" si="208"/>
        <v>1000</v>
      </c>
      <c r="D632" s="95">
        <f t="shared" si="209"/>
        <v>45440</v>
      </c>
      <c r="E632" s="93">
        <f ca="1">IF(D632&lt;$B$1,VLOOKUP(D632,[1]DI!$A$4:$B$15000,2,FALSE),0)</f>
        <v>0.104</v>
      </c>
      <c r="F632" s="14">
        <f t="shared" ca="1" si="218"/>
        <v>1.0003926999999999</v>
      </c>
      <c r="G632" s="14">
        <f ca="1">(TRUNC(PRODUCT($F$12:$F631),16))</f>
        <v>1.3333462058425101</v>
      </c>
      <c r="H632" s="14">
        <f t="shared" si="219"/>
        <v>1</v>
      </c>
      <c r="I632" s="14">
        <f t="shared" ca="1" si="220"/>
        <v>1.33334621</v>
      </c>
      <c r="J632" s="13">
        <f t="shared" si="210"/>
        <v>0</v>
      </c>
      <c r="K632" s="29">
        <f t="shared" si="211"/>
        <v>44538</v>
      </c>
      <c r="L632" s="2">
        <f t="shared" si="212"/>
        <v>620</v>
      </c>
      <c r="M632" s="17">
        <f t="shared" si="213"/>
        <v>620</v>
      </c>
      <c r="N632" s="12">
        <f t="shared" si="202"/>
        <v>1</v>
      </c>
      <c r="O632" s="12">
        <f t="shared" ca="1" si="203"/>
        <v>1.33334621</v>
      </c>
      <c r="P632" s="17">
        <f t="shared" si="214"/>
        <v>0</v>
      </c>
      <c r="Q632" s="14">
        <f t="shared" ca="1" si="204"/>
        <v>333.34620999999999</v>
      </c>
      <c r="R632" s="20">
        <f t="shared" si="205"/>
        <v>0</v>
      </c>
      <c r="S632" s="14">
        <f t="shared" si="206"/>
        <v>0</v>
      </c>
      <c r="T632" s="4" t="str">
        <f t="shared" si="215"/>
        <v>A+J=</v>
      </c>
      <c r="U632" s="29">
        <f t="shared" si="216"/>
        <v>46021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07"/>
        <v>45443</v>
      </c>
      <c r="B633" s="116">
        <f t="shared" ca="1" si="217"/>
        <v>1333.8698099999999</v>
      </c>
      <c r="C633" s="14">
        <f t="shared" si="208"/>
        <v>1000</v>
      </c>
      <c r="D633" s="95">
        <f t="shared" si="209"/>
        <v>45441</v>
      </c>
      <c r="E633" s="93">
        <f ca="1">IF(D633&lt;$B$1,VLOOKUP(D633,[1]DI!$A$4:$B$15000,2,FALSE),0)</f>
        <v>0.104</v>
      </c>
      <c r="F633" s="14">
        <f t="shared" ca="1" si="218"/>
        <v>1.0003926999999999</v>
      </c>
      <c r="G633" s="14">
        <f ca="1">(TRUNC(PRODUCT($F$12:$F632),16))</f>
        <v>1.33386981089755</v>
      </c>
      <c r="H633" s="14">
        <f t="shared" si="219"/>
        <v>1</v>
      </c>
      <c r="I633" s="14">
        <f t="shared" ca="1" si="220"/>
        <v>1.3338698099999999</v>
      </c>
      <c r="J633" s="13">
        <f t="shared" si="210"/>
        <v>0</v>
      </c>
      <c r="K633" s="29">
        <f t="shared" si="211"/>
        <v>44538</v>
      </c>
      <c r="L633" s="2">
        <f t="shared" si="212"/>
        <v>621</v>
      </c>
      <c r="M633" s="17">
        <f t="shared" si="213"/>
        <v>621</v>
      </c>
      <c r="N633" s="12">
        <f t="shared" si="202"/>
        <v>1</v>
      </c>
      <c r="O633" s="12">
        <f t="shared" ca="1" si="203"/>
        <v>1.3338698099999999</v>
      </c>
      <c r="P633" s="17">
        <f t="shared" si="214"/>
        <v>0</v>
      </c>
      <c r="Q633" s="14">
        <f t="shared" ca="1" si="204"/>
        <v>333.86980999999997</v>
      </c>
      <c r="R633" s="20">
        <f t="shared" si="205"/>
        <v>0</v>
      </c>
      <c r="S633" s="14">
        <f t="shared" si="206"/>
        <v>0</v>
      </c>
      <c r="T633" s="4" t="str">
        <f t="shared" si="215"/>
        <v>A+J=</v>
      </c>
      <c r="U633" s="29">
        <f t="shared" si="216"/>
        <v>46021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07"/>
        <v>45446</v>
      </c>
      <c r="B634" s="116">
        <f t="shared" ca="1" si="217"/>
        <v>1334.3936200000001</v>
      </c>
      <c r="C634" s="14">
        <f t="shared" si="208"/>
        <v>1000</v>
      </c>
      <c r="D634" s="95">
        <f t="shared" si="209"/>
        <v>45443</v>
      </c>
      <c r="E634" s="93">
        <f ca="1">IF(D634&lt;$B$1,VLOOKUP(D634,[1]DI!$A$4:$B$15000,2,FALSE),0)</f>
        <v>0.104</v>
      </c>
      <c r="F634" s="14">
        <f t="shared" ca="1" si="218"/>
        <v>1.0003926999999999</v>
      </c>
      <c r="G634" s="14">
        <f ca="1">(TRUNC(PRODUCT($F$12:$F633),16))</f>
        <v>1.33439362157229</v>
      </c>
      <c r="H634" s="14">
        <f t="shared" si="219"/>
        <v>1</v>
      </c>
      <c r="I634" s="14">
        <f t="shared" ca="1" si="220"/>
        <v>1.3343936199999999</v>
      </c>
      <c r="J634" s="13">
        <f t="shared" si="210"/>
        <v>0</v>
      </c>
      <c r="K634" s="29">
        <f t="shared" si="211"/>
        <v>44538</v>
      </c>
      <c r="L634" s="2">
        <f t="shared" si="212"/>
        <v>622</v>
      </c>
      <c r="M634" s="17">
        <f t="shared" si="213"/>
        <v>622</v>
      </c>
      <c r="N634" s="12">
        <f t="shared" si="202"/>
        <v>1</v>
      </c>
      <c r="O634" s="12">
        <f t="shared" ca="1" si="203"/>
        <v>1.3343936199999999</v>
      </c>
      <c r="P634" s="17">
        <f t="shared" si="214"/>
        <v>0</v>
      </c>
      <c r="Q634" s="14">
        <f t="shared" ca="1" si="204"/>
        <v>334.39362</v>
      </c>
      <c r="R634" s="20">
        <f t="shared" si="205"/>
        <v>0</v>
      </c>
      <c r="S634" s="14">
        <f t="shared" si="206"/>
        <v>0</v>
      </c>
      <c r="T634" s="4" t="str">
        <f t="shared" si="215"/>
        <v>A+J=</v>
      </c>
      <c r="U634" s="29">
        <f t="shared" si="216"/>
        <v>46021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07"/>
        <v>45447</v>
      </c>
      <c r="B635" s="116">
        <f t="shared" ca="1" si="217"/>
        <v>1334.9176400000001</v>
      </c>
      <c r="C635" s="14">
        <f t="shared" si="208"/>
        <v>1000</v>
      </c>
      <c r="D635" s="95">
        <f t="shared" si="209"/>
        <v>45446</v>
      </c>
      <c r="E635" s="93">
        <f ca="1">IF(D635&lt;$B$1,VLOOKUP(D635,[1]DI!$A$4:$B$15000,2,FALSE),0)</f>
        <v>0.104</v>
      </c>
      <c r="F635" s="14">
        <f t="shared" ca="1" si="218"/>
        <v>1.0003926999999999</v>
      </c>
      <c r="G635" s="14">
        <f ca="1">(TRUNC(PRODUCT($F$12:$F634),16))</f>
        <v>1.3349176379474801</v>
      </c>
      <c r="H635" s="14">
        <f t="shared" si="219"/>
        <v>1</v>
      </c>
      <c r="I635" s="14">
        <f t="shared" ca="1" si="220"/>
        <v>1.33491764</v>
      </c>
      <c r="J635" s="13">
        <f t="shared" si="210"/>
        <v>0</v>
      </c>
      <c r="K635" s="29">
        <f t="shared" si="211"/>
        <v>44538</v>
      </c>
      <c r="L635" s="2">
        <f t="shared" si="212"/>
        <v>623</v>
      </c>
      <c r="M635" s="17">
        <f t="shared" si="213"/>
        <v>623</v>
      </c>
      <c r="N635" s="12">
        <f t="shared" si="202"/>
        <v>1</v>
      </c>
      <c r="O635" s="12">
        <f t="shared" ca="1" si="203"/>
        <v>1.33491764</v>
      </c>
      <c r="P635" s="17">
        <f t="shared" si="214"/>
        <v>0</v>
      </c>
      <c r="Q635" s="14">
        <f t="shared" ca="1" si="204"/>
        <v>334.91764000000001</v>
      </c>
      <c r="R635" s="20">
        <f t="shared" si="205"/>
        <v>0</v>
      </c>
      <c r="S635" s="14">
        <f t="shared" si="206"/>
        <v>0</v>
      </c>
      <c r="T635" s="4" t="str">
        <f t="shared" si="215"/>
        <v>A+J=</v>
      </c>
      <c r="U635" s="29">
        <f t="shared" si="216"/>
        <v>46021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07"/>
        <v>45448</v>
      </c>
      <c r="B636" s="116">
        <f t="shared" ca="1" si="217"/>
        <v>1335.4418599999999</v>
      </c>
      <c r="C636" s="14">
        <f t="shared" si="208"/>
        <v>1000</v>
      </c>
      <c r="D636" s="95">
        <f t="shared" si="209"/>
        <v>45447</v>
      </c>
      <c r="E636" s="93">
        <f ca="1">IF(D636&lt;$B$1,VLOOKUP(D636,[1]DI!$A$4:$B$15000,2,FALSE),0)</f>
        <v>0.104</v>
      </c>
      <c r="F636" s="14">
        <f t="shared" ca="1" si="218"/>
        <v>1.0003926999999999</v>
      </c>
      <c r="G636" s="14">
        <f ca="1">(TRUNC(PRODUCT($F$12:$F635),16))</f>
        <v>1.3354418601039</v>
      </c>
      <c r="H636" s="14">
        <f t="shared" si="219"/>
        <v>1</v>
      </c>
      <c r="I636" s="14">
        <f t="shared" ca="1" si="220"/>
        <v>1.33544186</v>
      </c>
      <c r="J636" s="13">
        <f t="shared" si="210"/>
        <v>0</v>
      </c>
      <c r="K636" s="29">
        <f t="shared" si="211"/>
        <v>44538</v>
      </c>
      <c r="L636" s="2">
        <f t="shared" si="212"/>
        <v>624</v>
      </c>
      <c r="M636" s="17">
        <f t="shared" si="213"/>
        <v>624</v>
      </c>
      <c r="N636" s="12">
        <f t="shared" si="202"/>
        <v>1</v>
      </c>
      <c r="O636" s="12">
        <f t="shared" ca="1" si="203"/>
        <v>1.33544186</v>
      </c>
      <c r="P636" s="17">
        <f t="shared" si="214"/>
        <v>0</v>
      </c>
      <c r="Q636" s="14">
        <f t="shared" ca="1" si="204"/>
        <v>335.44186000000002</v>
      </c>
      <c r="R636" s="20">
        <f t="shared" si="205"/>
        <v>0</v>
      </c>
      <c r="S636" s="14">
        <f t="shared" si="206"/>
        <v>0</v>
      </c>
      <c r="T636" s="4" t="str">
        <f t="shared" si="215"/>
        <v>A+J=</v>
      </c>
      <c r="U636" s="29">
        <f t="shared" si="216"/>
        <v>46021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07"/>
        <v>45449</v>
      </c>
      <c r="B637" s="116">
        <f t="shared" ca="1" si="217"/>
        <v>1335.9662900000001</v>
      </c>
      <c r="C637" s="14">
        <f t="shared" si="208"/>
        <v>1000</v>
      </c>
      <c r="D637" s="95">
        <f t="shared" si="209"/>
        <v>45448</v>
      </c>
      <c r="E637" s="93">
        <f ca="1">IF(D637&lt;$B$1,VLOOKUP(D637,[1]DI!$A$4:$B$15000,2,FALSE),0)</f>
        <v>0.104</v>
      </c>
      <c r="F637" s="14">
        <f t="shared" ca="1" si="218"/>
        <v>1.0003926999999999</v>
      </c>
      <c r="G637" s="14">
        <f ca="1">(TRUNC(PRODUCT($F$12:$F636),16))</f>
        <v>1.33596628812236</v>
      </c>
      <c r="H637" s="14">
        <f t="shared" si="219"/>
        <v>1</v>
      </c>
      <c r="I637" s="14">
        <f t="shared" ca="1" si="220"/>
        <v>1.33596629</v>
      </c>
      <c r="J637" s="13">
        <f t="shared" si="210"/>
        <v>0</v>
      </c>
      <c r="K637" s="29">
        <f t="shared" si="211"/>
        <v>44538</v>
      </c>
      <c r="L637" s="2">
        <f t="shared" si="212"/>
        <v>625</v>
      </c>
      <c r="M637" s="17">
        <f t="shared" si="213"/>
        <v>625</v>
      </c>
      <c r="N637" s="12">
        <f t="shared" si="202"/>
        <v>1</v>
      </c>
      <c r="O637" s="12">
        <f t="shared" ca="1" si="203"/>
        <v>1.33596629</v>
      </c>
      <c r="P637" s="17">
        <f t="shared" si="214"/>
        <v>0</v>
      </c>
      <c r="Q637" s="14">
        <f t="shared" ca="1" si="204"/>
        <v>335.96629000000001</v>
      </c>
      <c r="R637" s="20">
        <f t="shared" si="205"/>
        <v>0</v>
      </c>
      <c r="S637" s="14">
        <f t="shared" si="206"/>
        <v>0</v>
      </c>
      <c r="T637" s="4" t="str">
        <f t="shared" si="215"/>
        <v>A+J=</v>
      </c>
      <c r="U637" s="29">
        <f t="shared" si="216"/>
        <v>46021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07"/>
        <v>45450</v>
      </c>
      <c r="B638" s="116">
        <f t="shared" ca="1" si="217"/>
        <v>1336.49092</v>
      </c>
      <c r="C638" s="14">
        <f t="shared" si="208"/>
        <v>1000</v>
      </c>
      <c r="D638" s="95">
        <f t="shared" si="209"/>
        <v>45449</v>
      </c>
      <c r="E638" s="93">
        <f ca="1">IF(D638&lt;$B$1,VLOOKUP(D638,[1]DI!$A$4:$B$15000,2,FALSE),0)</f>
        <v>0.104</v>
      </c>
      <c r="F638" s="14">
        <f t="shared" ca="1" si="218"/>
        <v>1.0003926999999999</v>
      </c>
      <c r="G638" s="14">
        <f ca="1">(TRUNC(PRODUCT($F$12:$F637),16))</f>
        <v>1.33649092208371</v>
      </c>
      <c r="H638" s="14">
        <f t="shared" si="219"/>
        <v>1</v>
      </c>
      <c r="I638" s="14">
        <f t="shared" ca="1" si="220"/>
        <v>1.3364909199999999</v>
      </c>
      <c r="J638" s="13">
        <f t="shared" si="210"/>
        <v>0</v>
      </c>
      <c r="K638" s="29">
        <f t="shared" si="211"/>
        <v>44538</v>
      </c>
      <c r="L638" s="2">
        <f t="shared" si="212"/>
        <v>626</v>
      </c>
      <c r="M638" s="17">
        <f t="shared" si="213"/>
        <v>626</v>
      </c>
      <c r="N638" s="12">
        <f t="shared" si="202"/>
        <v>1</v>
      </c>
      <c r="O638" s="12">
        <f t="shared" ca="1" si="203"/>
        <v>1.3364909199999999</v>
      </c>
      <c r="P638" s="17">
        <f t="shared" si="214"/>
        <v>0</v>
      </c>
      <c r="Q638" s="14">
        <f t="shared" ca="1" si="204"/>
        <v>336.49092000000002</v>
      </c>
      <c r="R638" s="20">
        <f t="shared" si="205"/>
        <v>0</v>
      </c>
      <c r="S638" s="14">
        <f t="shared" si="206"/>
        <v>0</v>
      </c>
      <c r="T638" s="4" t="str">
        <f t="shared" si="215"/>
        <v>A+J=</v>
      </c>
      <c r="U638" s="29">
        <f t="shared" si="216"/>
        <v>46021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07"/>
        <v>45453</v>
      </c>
      <c r="B639" s="116">
        <f t="shared" ca="1" si="217"/>
        <v>1337.01576</v>
      </c>
      <c r="C639" s="14">
        <f t="shared" si="208"/>
        <v>1000</v>
      </c>
      <c r="D639" s="95">
        <f t="shared" si="209"/>
        <v>45450</v>
      </c>
      <c r="E639" s="93">
        <f ca="1">IF(D639&lt;$B$1,VLOOKUP(D639,[1]DI!$A$4:$B$15000,2,FALSE),0)</f>
        <v>0.104</v>
      </c>
      <c r="F639" s="14">
        <f t="shared" ca="1" si="218"/>
        <v>1.0003926999999999</v>
      </c>
      <c r="G639" s="14">
        <f ca="1">(TRUNC(PRODUCT($F$12:$F638),16))</f>
        <v>1.3370157620688099</v>
      </c>
      <c r="H639" s="14">
        <f t="shared" si="219"/>
        <v>1</v>
      </c>
      <c r="I639" s="14">
        <f t="shared" ca="1" si="220"/>
        <v>1.3370157600000001</v>
      </c>
      <c r="J639" s="13">
        <f t="shared" si="210"/>
        <v>0</v>
      </c>
      <c r="K639" s="29">
        <f t="shared" si="211"/>
        <v>44538</v>
      </c>
      <c r="L639" s="2">
        <f t="shared" si="212"/>
        <v>627</v>
      </c>
      <c r="M639" s="17">
        <f t="shared" si="213"/>
        <v>627</v>
      </c>
      <c r="N639" s="12">
        <f t="shared" si="202"/>
        <v>1</v>
      </c>
      <c r="O639" s="12">
        <f t="shared" ca="1" si="203"/>
        <v>1.3370157600000001</v>
      </c>
      <c r="P639" s="17">
        <f t="shared" si="214"/>
        <v>0</v>
      </c>
      <c r="Q639" s="14">
        <f t="shared" ca="1" si="204"/>
        <v>337.01576</v>
      </c>
      <c r="R639" s="20">
        <f t="shared" si="205"/>
        <v>0</v>
      </c>
      <c r="S639" s="14">
        <f t="shared" si="206"/>
        <v>0</v>
      </c>
      <c r="T639" s="4" t="str">
        <f t="shared" si="215"/>
        <v>A+J=</v>
      </c>
      <c r="U639" s="29">
        <f t="shared" si="216"/>
        <v>46021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07"/>
        <v>45454</v>
      </c>
      <c r="B640" s="116">
        <f t="shared" ca="1" si="217"/>
        <v>1337.54081</v>
      </c>
      <c r="C640" s="14">
        <f t="shared" si="208"/>
        <v>1000</v>
      </c>
      <c r="D640" s="95">
        <f t="shared" si="209"/>
        <v>45453</v>
      </c>
      <c r="E640" s="93">
        <f ca="1">IF(D640&lt;$B$1,VLOOKUP(D640,[1]DI!$A$4:$B$15000,2,FALSE),0)</f>
        <v>0.104</v>
      </c>
      <c r="F640" s="14">
        <f t="shared" ca="1" si="218"/>
        <v>1.0003926999999999</v>
      </c>
      <c r="G640" s="14">
        <f ca="1">(TRUNC(PRODUCT($F$12:$F639),16))</f>
        <v>1.33754080815858</v>
      </c>
      <c r="H640" s="14">
        <f t="shared" si="219"/>
        <v>1</v>
      </c>
      <c r="I640" s="14">
        <f t="shared" ca="1" si="220"/>
        <v>1.3375408099999999</v>
      </c>
      <c r="J640" s="13">
        <f t="shared" si="210"/>
        <v>0</v>
      </c>
      <c r="K640" s="29">
        <f t="shared" si="211"/>
        <v>44538</v>
      </c>
      <c r="L640" s="2">
        <f t="shared" si="212"/>
        <v>628</v>
      </c>
      <c r="M640" s="17">
        <f t="shared" si="213"/>
        <v>628</v>
      </c>
      <c r="N640" s="12">
        <f t="shared" si="202"/>
        <v>1</v>
      </c>
      <c r="O640" s="12">
        <f t="shared" ca="1" si="203"/>
        <v>1.3375408099999999</v>
      </c>
      <c r="P640" s="17">
        <f t="shared" si="214"/>
        <v>0</v>
      </c>
      <c r="Q640" s="14">
        <f t="shared" ca="1" si="204"/>
        <v>337.54081000000002</v>
      </c>
      <c r="R640" s="20">
        <f t="shared" si="205"/>
        <v>0</v>
      </c>
      <c r="S640" s="14">
        <f t="shared" si="206"/>
        <v>0</v>
      </c>
      <c r="T640" s="4" t="str">
        <f t="shared" si="215"/>
        <v>A+J=</v>
      </c>
      <c r="U640" s="29">
        <f t="shared" si="216"/>
        <v>46021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07"/>
        <v>45455</v>
      </c>
      <c r="B641" s="116">
        <f t="shared" ca="1" si="217"/>
        <v>1338.0660600000001</v>
      </c>
      <c r="C641" s="14">
        <f t="shared" si="208"/>
        <v>1000</v>
      </c>
      <c r="D641" s="95">
        <f t="shared" si="209"/>
        <v>45454</v>
      </c>
      <c r="E641" s="93">
        <f ca="1">IF(D641&lt;$B$1,VLOOKUP(D641,[1]DI!$A$4:$B$15000,2,FALSE),0)</f>
        <v>0.104</v>
      </c>
      <c r="F641" s="14">
        <f t="shared" ca="1" si="218"/>
        <v>1.0003926999999999</v>
      </c>
      <c r="G641" s="14">
        <f ca="1">(TRUNC(PRODUCT($F$12:$F640),16))</f>
        <v>1.3380660604339401</v>
      </c>
      <c r="H641" s="14">
        <f t="shared" si="219"/>
        <v>1</v>
      </c>
      <c r="I641" s="14">
        <f t="shared" ca="1" si="220"/>
        <v>1.3380660600000001</v>
      </c>
      <c r="J641" s="13">
        <f t="shared" si="210"/>
        <v>0</v>
      </c>
      <c r="K641" s="29">
        <f t="shared" si="211"/>
        <v>44538</v>
      </c>
      <c r="L641" s="2">
        <f t="shared" si="212"/>
        <v>629</v>
      </c>
      <c r="M641" s="17">
        <f t="shared" si="213"/>
        <v>629</v>
      </c>
      <c r="N641" s="12">
        <f t="shared" si="202"/>
        <v>1</v>
      </c>
      <c r="O641" s="12">
        <f t="shared" ca="1" si="203"/>
        <v>1.3380660600000001</v>
      </c>
      <c r="P641" s="17">
        <f t="shared" si="214"/>
        <v>0</v>
      </c>
      <c r="Q641" s="14">
        <f t="shared" ca="1" si="204"/>
        <v>338.06605999999999</v>
      </c>
      <c r="R641" s="20">
        <f t="shared" si="205"/>
        <v>0</v>
      </c>
      <c r="S641" s="14">
        <f t="shared" si="206"/>
        <v>0</v>
      </c>
      <c r="T641" s="4" t="str">
        <f t="shared" si="215"/>
        <v>A+J=</v>
      </c>
      <c r="U641" s="29">
        <f t="shared" si="216"/>
        <v>46021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07"/>
        <v>45456</v>
      </c>
      <c r="B642" s="116">
        <f t="shared" ca="1" si="217"/>
        <v>1338.5915199999999</v>
      </c>
      <c r="C642" s="14">
        <f t="shared" si="208"/>
        <v>1000</v>
      </c>
      <c r="D642" s="95">
        <f t="shared" si="209"/>
        <v>45455</v>
      </c>
      <c r="E642" s="93">
        <f ca="1">IF(D642&lt;$B$1,VLOOKUP(D642,[1]DI!$A$4:$B$15000,2,FALSE),0)</f>
        <v>0.104</v>
      </c>
      <c r="F642" s="14">
        <f t="shared" ca="1" si="218"/>
        <v>1.0003926999999999</v>
      </c>
      <c r="G642" s="14">
        <f ca="1">(TRUNC(PRODUCT($F$12:$F641),16))</f>
        <v>1.3385915189758699</v>
      </c>
      <c r="H642" s="14">
        <f t="shared" si="219"/>
        <v>1</v>
      </c>
      <c r="I642" s="14">
        <f t="shared" ca="1" si="220"/>
        <v>1.33859152</v>
      </c>
      <c r="J642" s="13">
        <f t="shared" si="210"/>
        <v>0</v>
      </c>
      <c r="K642" s="29">
        <f t="shared" si="211"/>
        <v>44538</v>
      </c>
      <c r="L642" s="2">
        <f t="shared" si="212"/>
        <v>630</v>
      </c>
      <c r="M642" s="17">
        <f t="shared" si="213"/>
        <v>630</v>
      </c>
      <c r="N642" s="12">
        <f t="shared" si="202"/>
        <v>1</v>
      </c>
      <c r="O642" s="12">
        <f t="shared" ca="1" si="203"/>
        <v>1.33859152</v>
      </c>
      <c r="P642" s="17">
        <f t="shared" si="214"/>
        <v>0</v>
      </c>
      <c r="Q642" s="14">
        <f t="shared" ca="1" si="204"/>
        <v>338.59152</v>
      </c>
      <c r="R642" s="20">
        <f t="shared" si="205"/>
        <v>0</v>
      </c>
      <c r="S642" s="14">
        <f t="shared" si="206"/>
        <v>0</v>
      </c>
      <c r="T642" s="4" t="str">
        <f t="shared" si="215"/>
        <v>A+J=</v>
      </c>
      <c r="U642" s="29">
        <f t="shared" si="216"/>
        <v>46021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07"/>
        <v>45457</v>
      </c>
      <c r="B643" s="116">
        <f t="shared" ca="1" si="217"/>
        <v>1339.11718</v>
      </c>
      <c r="C643" s="14">
        <f t="shared" si="208"/>
        <v>1000</v>
      </c>
      <c r="D643" s="95">
        <f t="shared" si="209"/>
        <v>45456</v>
      </c>
      <c r="E643" s="93">
        <f ca="1">IF(D643&lt;$B$1,VLOOKUP(D643,[1]DI!$A$4:$B$15000,2,FALSE),0)</f>
        <v>0.104</v>
      </c>
      <c r="F643" s="14">
        <f t="shared" ca="1" si="218"/>
        <v>1.0003926999999999</v>
      </c>
      <c r="G643" s="14">
        <f ca="1">(TRUNC(PRODUCT($F$12:$F642),16))</f>
        <v>1.3391171838653699</v>
      </c>
      <c r="H643" s="14">
        <f t="shared" si="219"/>
        <v>1</v>
      </c>
      <c r="I643" s="14">
        <f t="shared" ca="1" si="220"/>
        <v>1.3391171799999999</v>
      </c>
      <c r="J643" s="13">
        <f t="shared" si="210"/>
        <v>0</v>
      </c>
      <c r="K643" s="29">
        <f t="shared" si="211"/>
        <v>44538</v>
      </c>
      <c r="L643" s="2">
        <f t="shared" si="212"/>
        <v>631</v>
      </c>
      <c r="M643" s="17">
        <f t="shared" si="213"/>
        <v>631</v>
      </c>
      <c r="N643" s="12">
        <f t="shared" si="202"/>
        <v>1</v>
      </c>
      <c r="O643" s="12">
        <f t="shared" ca="1" si="203"/>
        <v>1.3391171799999999</v>
      </c>
      <c r="P643" s="17">
        <f t="shared" si="214"/>
        <v>0</v>
      </c>
      <c r="Q643" s="14">
        <f t="shared" ca="1" si="204"/>
        <v>339.11718000000002</v>
      </c>
      <c r="R643" s="20">
        <f t="shared" si="205"/>
        <v>0</v>
      </c>
      <c r="S643" s="14">
        <f t="shared" si="206"/>
        <v>0</v>
      </c>
      <c r="T643" s="4" t="str">
        <f t="shared" si="215"/>
        <v>A+J=</v>
      </c>
      <c r="U643" s="29">
        <f t="shared" si="216"/>
        <v>46021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07"/>
        <v>45460</v>
      </c>
      <c r="B644" s="116">
        <f t="shared" ca="1" si="217"/>
        <v>1339.6430599999999</v>
      </c>
      <c r="C644" s="14">
        <f t="shared" si="208"/>
        <v>1000</v>
      </c>
      <c r="D644" s="95">
        <f t="shared" si="209"/>
        <v>45457</v>
      </c>
      <c r="E644" s="93">
        <f ca="1">IF(D644&lt;$B$1,VLOOKUP(D644,[1]DI!$A$4:$B$15000,2,FALSE),0)</f>
        <v>0.104</v>
      </c>
      <c r="F644" s="14">
        <f t="shared" ca="1" si="218"/>
        <v>1.0003926999999999</v>
      </c>
      <c r="G644" s="14">
        <f ca="1">(TRUNC(PRODUCT($F$12:$F643),16))</f>
        <v>1.3396430551834799</v>
      </c>
      <c r="H644" s="14">
        <f t="shared" si="219"/>
        <v>1</v>
      </c>
      <c r="I644" s="14">
        <f t="shared" ca="1" si="220"/>
        <v>1.33964306</v>
      </c>
      <c r="J644" s="13">
        <f t="shared" si="210"/>
        <v>0</v>
      </c>
      <c r="K644" s="29">
        <f t="shared" si="211"/>
        <v>44538</v>
      </c>
      <c r="L644" s="2">
        <f t="shared" si="212"/>
        <v>632</v>
      </c>
      <c r="M644" s="17">
        <f t="shared" si="213"/>
        <v>632</v>
      </c>
      <c r="N644" s="12">
        <f t="shared" si="202"/>
        <v>1</v>
      </c>
      <c r="O644" s="12">
        <f t="shared" ca="1" si="203"/>
        <v>1.33964306</v>
      </c>
      <c r="P644" s="17">
        <f t="shared" si="214"/>
        <v>0</v>
      </c>
      <c r="Q644" s="14">
        <f t="shared" ca="1" si="204"/>
        <v>339.64305999999999</v>
      </c>
      <c r="R644" s="20">
        <f t="shared" si="205"/>
        <v>0</v>
      </c>
      <c r="S644" s="14">
        <f t="shared" si="206"/>
        <v>0</v>
      </c>
      <c r="T644" s="4" t="str">
        <f t="shared" si="215"/>
        <v>A+J=</v>
      </c>
      <c r="U644" s="29">
        <f t="shared" si="216"/>
        <v>46021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07"/>
        <v>45461</v>
      </c>
      <c r="B645" s="116">
        <f t="shared" ca="1" si="217"/>
        <v>1340.16913</v>
      </c>
      <c r="C645" s="14">
        <f t="shared" si="208"/>
        <v>1000</v>
      </c>
      <c r="D645" s="95">
        <f t="shared" si="209"/>
        <v>45460</v>
      </c>
      <c r="E645" s="93">
        <f ca="1">IF(D645&lt;$B$1,VLOOKUP(D645,[1]DI!$A$4:$B$15000,2,FALSE),0)</f>
        <v>0.104</v>
      </c>
      <c r="F645" s="14">
        <f t="shared" ca="1" si="218"/>
        <v>1.0003926999999999</v>
      </c>
      <c r="G645" s="14">
        <f ca="1">(TRUNC(PRODUCT($F$12:$F644),16))</f>
        <v>1.34016913301125</v>
      </c>
      <c r="H645" s="14">
        <f t="shared" si="219"/>
        <v>1</v>
      </c>
      <c r="I645" s="14">
        <f t="shared" ca="1" si="220"/>
        <v>1.34016913</v>
      </c>
      <c r="J645" s="13">
        <f t="shared" si="210"/>
        <v>0</v>
      </c>
      <c r="K645" s="29">
        <f t="shared" si="211"/>
        <v>44538</v>
      </c>
      <c r="L645" s="2">
        <f t="shared" si="212"/>
        <v>633</v>
      </c>
      <c r="M645" s="17">
        <f t="shared" si="213"/>
        <v>633</v>
      </c>
      <c r="N645" s="12">
        <f t="shared" si="202"/>
        <v>1</v>
      </c>
      <c r="O645" s="12">
        <f t="shared" ca="1" si="203"/>
        <v>1.34016913</v>
      </c>
      <c r="P645" s="17">
        <f t="shared" si="214"/>
        <v>0</v>
      </c>
      <c r="Q645" s="14">
        <f t="shared" ca="1" si="204"/>
        <v>340.16913</v>
      </c>
      <c r="R645" s="20">
        <f t="shared" si="205"/>
        <v>0</v>
      </c>
      <c r="S645" s="14">
        <f t="shared" si="206"/>
        <v>0</v>
      </c>
      <c r="T645" s="4" t="str">
        <f t="shared" si="215"/>
        <v>A+J=</v>
      </c>
      <c r="U645" s="29">
        <f t="shared" si="216"/>
        <v>46021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07"/>
        <v>45462</v>
      </c>
      <c r="B646" s="116">
        <f t="shared" ca="1" si="217"/>
        <v>1340.69542</v>
      </c>
      <c r="C646" s="14">
        <f t="shared" si="208"/>
        <v>1000</v>
      </c>
      <c r="D646" s="95">
        <f t="shared" si="209"/>
        <v>45461</v>
      </c>
      <c r="E646" s="93">
        <f ca="1">IF(D646&lt;$B$1,VLOOKUP(D646,[1]DI!$A$4:$B$15000,2,FALSE),0)</f>
        <v>0.104</v>
      </c>
      <c r="F646" s="14">
        <f t="shared" ca="1" si="218"/>
        <v>1.0003926999999999</v>
      </c>
      <c r="G646" s="14">
        <f ca="1">(TRUNC(PRODUCT($F$12:$F645),16))</f>
        <v>1.34069541742978</v>
      </c>
      <c r="H646" s="14">
        <f t="shared" si="219"/>
        <v>1</v>
      </c>
      <c r="I646" s="14">
        <f t="shared" ca="1" si="220"/>
        <v>1.3406954200000001</v>
      </c>
      <c r="J646" s="13">
        <f t="shared" si="210"/>
        <v>0</v>
      </c>
      <c r="K646" s="29">
        <f t="shared" si="211"/>
        <v>44538</v>
      </c>
      <c r="L646" s="2">
        <f t="shared" si="212"/>
        <v>634</v>
      </c>
      <c r="M646" s="17">
        <f t="shared" si="213"/>
        <v>634</v>
      </c>
      <c r="N646" s="12">
        <f t="shared" si="202"/>
        <v>1</v>
      </c>
      <c r="O646" s="12">
        <f t="shared" ca="1" si="203"/>
        <v>1.3406954200000001</v>
      </c>
      <c r="P646" s="17">
        <f t="shared" si="214"/>
        <v>0</v>
      </c>
      <c r="Q646" s="14">
        <f t="shared" ca="1" si="204"/>
        <v>340.69542000000001</v>
      </c>
      <c r="R646" s="20">
        <f t="shared" si="205"/>
        <v>0</v>
      </c>
      <c r="S646" s="14">
        <f t="shared" si="206"/>
        <v>0</v>
      </c>
      <c r="T646" s="4" t="str">
        <f t="shared" si="215"/>
        <v>A+J=</v>
      </c>
      <c r="U646" s="29">
        <f t="shared" si="216"/>
        <v>46021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07"/>
        <v>45463</v>
      </c>
      <c r="B647" s="116">
        <f t="shared" ca="1" si="217"/>
        <v>1341.22191</v>
      </c>
      <c r="C647" s="14">
        <f t="shared" si="208"/>
        <v>1000</v>
      </c>
      <c r="D647" s="95">
        <f t="shared" si="209"/>
        <v>45462</v>
      </c>
      <c r="E647" s="93">
        <f ca="1">IF(D647&lt;$B$1,VLOOKUP(D647,[1]DI!$A$4:$B$15000,2,FALSE),0)</f>
        <v>0.104</v>
      </c>
      <c r="F647" s="14">
        <f t="shared" ca="1" si="218"/>
        <v>1.0003926999999999</v>
      </c>
      <c r="G647" s="14">
        <f ca="1">(TRUNC(PRODUCT($F$12:$F646),16))</f>
        <v>1.3412219085202099</v>
      </c>
      <c r="H647" s="14">
        <f t="shared" si="219"/>
        <v>1</v>
      </c>
      <c r="I647" s="14">
        <f t="shared" ca="1" si="220"/>
        <v>1.34122191</v>
      </c>
      <c r="J647" s="13">
        <f t="shared" si="210"/>
        <v>0</v>
      </c>
      <c r="K647" s="29">
        <f t="shared" si="211"/>
        <v>44538</v>
      </c>
      <c r="L647" s="2">
        <f t="shared" si="212"/>
        <v>635</v>
      </c>
      <c r="M647" s="17">
        <f t="shared" si="213"/>
        <v>635</v>
      </c>
      <c r="N647" s="12">
        <f t="shared" si="202"/>
        <v>1</v>
      </c>
      <c r="O647" s="12">
        <f t="shared" ca="1" si="203"/>
        <v>1.34122191</v>
      </c>
      <c r="P647" s="17">
        <f t="shared" si="214"/>
        <v>0</v>
      </c>
      <c r="Q647" s="14">
        <f t="shared" ca="1" si="204"/>
        <v>341.22190999999998</v>
      </c>
      <c r="R647" s="20">
        <f t="shared" si="205"/>
        <v>0</v>
      </c>
      <c r="S647" s="14">
        <f t="shared" si="206"/>
        <v>0</v>
      </c>
      <c r="T647" s="4" t="str">
        <f t="shared" si="215"/>
        <v>A+J=</v>
      </c>
      <c r="U647" s="29">
        <f t="shared" si="216"/>
        <v>46021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07"/>
        <v>45464</v>
      </c>
      <c r="B648" s="116">
        <f t="shared" ca="1" si="217"/>
        <v>1341.7486100000001</v>
      </c>
      <c r="C648" s="14">
        <f t="shared" si="208"/>
        <v>1000</v>
      </c>
      <c r="D648" s="95">
        <f t="shared" si="209"/>
        <v>45463</v>
      </c>
      <c r="E648" s="93">
        <f ca="1">IF(D648&lt;$B$1,VLOOKUP(D648,[1]DI!$A$4:$B$15000,2,FALSE),0)</f>
        <v>0.104</v>
      </c>
      <c r="F648" s="14">
        <f t="shared" ca="1" si="218"/>
        <v>1.0003926999999999</v>
      </c>
      <c r="G648" s="14">
        <f ca="1">(TRUNC(PRODUCT($F$12:$F647),16))</f>
        <v>1.3417486063636801</v>
      </c>
      <c r="H648" s="14">
        <f t="shared" si="219"/>
        <v>1</v>
      </c>
      <c r="I648" s="14">
        <f t="shared" ca="1" si="220"/>
        <v>1.34174861</v>
      </c>
      <c r="J648" s="13">
        <f t="shared" si="210"/>
        <v>0</v>
      </c>
      <c r="K648" s="29">
        <f t="shared" si="211"/>
        <v>44538</v>
      </c>
      <c r="L648" s="2">
        <f t="shared" si="212"/>
        <v>636</v>
      </c>
      <c r="M648" s="17">
        <f t="shared" si="213"/>
        <v>636</v>
      </c>
      <c r="N648" s="12">
        <f t="shared" si="202"/>
        <v>1</v>
      </c>
      <c r="O648" s="12">
        <f t="shared" ca="1" si="203"/>
        <v>1.34174861</v>
      </c>
      <c r="P648" s="17">
        <f t="shared" si="214"/>
        <v>0</v>
      </c>
      <c r="Q648" s="14">
        <f t="shared" ca="1" si="204"/>
        <v>341.74860999999999</v>
      </c>
      <c r="R648" s="20">
        <f t="shared" si="205"/>
        <v>0</v>
      </c>
      <c r="S648" s="14">
        <f t="shared" si="206"/>
        <v>0</v>
      </c>
      <c r="T648" s="4" t="str">
        <f t="shared" si="215"/>
        <v>A+J=</v>
      </c>
      <c r="U648" s="29">
        <f t="shared" si="216"/>
        <v>46021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07"/>
        <v>45467</v>
      </c>
      <c r="B649" s="116">
        <f t="shared" ca="1" si="217"/>
        <v>1342.2755099999999</v>
      </c>
      <c r="C649" s="14">
        <f t="shared" si="208"/>
        <v>1000</v>
      </c>
      <c r="D649" s="95">
        <f t="shared" si="209"/>
        <v>45464</v>
      </c>
      <c r="E649" s="93">
        <f ca="1">IF(D649&lt;$B$1,VLOOKUP(D649,[1]DI!$A$4:$B$15000,2,FALSE),0)</f>
        <v>0.104</v>
      </c>
      <c r="F649" s="14">
        <f t="shared" ca="1" si="218"/>
        <v>1.0003926999999999</v>
      </c>
      <c r="G649" s="14">
        <f ca="1">(TRUNC(PRODUCT($F$12:$F648),16))</f>
        <v>1.3422755110414</v>
      </c>
      <c r="H649" s="14">
        <f t="shared" si="219"/>
        <v>1</v>
      </c>
      <c r="I649" s="14">
        <f t="shared" ca="1" si="220"/>
        <v>1.3422755099999999</v>
      </c>
      <c r="J649" s="13">
        <f t="shared" si="210"/>
        <v>0</v>
      </c>
      <c r="K649" s="29">
        <f t="shared" si="211"/>
        <v>44538</v>
      </c>
      <c r="L649" s="2">
        <f t="shared" si="212"/>
        <v>637</v>
      </c>
      <c r="M649" s="17">
        <f t="shared" si="213"/>
        <v>637</v>
      </c>
      <c r="N649" s="12">
        <f t="shared" si="202"/>
        <v>1</v>
      </c>
      <c r="O649" s="12">
        <f t="shared" ca="1" si="203"/>
        <v>1.3422755099999999</v>
      </c>
      <c r="P649" s="17">
        <f t="shared" si="214"/>
        <v>0</v>
      </c>
      <c r="Q649" s="14">
        <f t="shared" ca="1" si="204"/>
        <v>342.27551</v>
      </c>
      <c r="R649" s="20">
        <f t="shared" si="205"/>
        <v>0</v>
      </c>
      <c r="S649" s="14">
        <f t="shared" si="206"/>
        <v>0</v>
      </c>
      <c r="T649" s="4" t="str">
        <f t="shared" si="215"/>
        <v>A+J=</v>
      </c>
      <c r="U649" s="29">
        <f t="shared" si="216"/>
        <v>46021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07"/>
        <v>45468</v>
      </c>
      <c r="B650" s="116">
        <f t="shared" ca="1" si="217"/>
        <v>1342.8026199999999</v>
      </c>
      <c r="C650" s="14">
        <f t="shared" si="208"/>
        <v>1000</v>
      </c>
      <c r="D650" s="95">
        <f t="shared" si="209"/>
        <v>45467</v>
      </c>
      <c r="E650" s="93">
        <f ca="1">IF(D650&lt;$B$1,VLOOKUP(D650,[1]DI!$A$4:$B$15000,2,FALSE),0)</f>
        <v>0.104</v>
      </c>
      <c r="F650" s="14">
        <f t="shared" ca="1" si="218"/>
        <v>1.0003926999999999</v>
      </c>
      <c r="G650" s="14">
        <f ca="1">(TRUNC(PRODUCT($F$12:$F649),16))</f>
        <v>1.3428026226345899</v>
      </c>
      <c r="H650" s="14">
        <f t="shared" si="219"/>
        <v>1</v>
      </c>
      <c r="I650" s="14">
        <f t="shared" ca="1" si="220"/>
        <v>1.3428026200000001</v>
      </c>
      <c r="J650" s="13">
        <f t="shared" si="210"/>
        <v>0</v>
      </c>
      <c r="K650" s="29">
        <f t="shared" si="211"/>
        <v>44538</v>
      </c>
      <c r="L650" s="2">
        <f t="shared" si="212"/>
        <v>638</v>
      </c>
      <c r="M650" s="17">
        <f t="shared" si="213"/>
        <v>638</v>
      </c>
      <c r="N650" s="12">
        <f t="shared" si="202"/>
        <v>1</v>
      </c>
      <c r="O650" s="12">
        <f t="shared" ca="1" si="203"/>
        <v>1.3428026200000001</v>
      </c>
      <c r="P650" s="17">
        <f t="shared" si="214"/>
        <v>0</v>
      </c>
      <c r="Q650" s="14">
        <f t="shared" ca="1" si="204"/>
        <v>342.80261999999999</v>
      </c>
      <c r="R650" s="20">
        <f t="shared" si="205"/>
        <v>0</v>
      </c>
      <c r="S650" s="14">
        <f t="shared" si="206"/>
        <v>0</v>
      </c>
      <c r="T650" s="4" t="str">
        <f t="shared" si="215"/>
        <v>A+J=</v>
      </c>
      <c r="U650" s="29">
        <f t="shared" si="216"/>
        <v>46021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07"/>
        <v>45469</v>
      </c>
      <c r="B651" s="116">
        <f t="shared" ca="1" si="217"/>
        <v>1343.3299400000001</v>
      </c>
      <c r="C651" s="14">
        <f t="shared" si="208"/>
        <v>1000</v>
      </c>
      <c r="D651" s="95">
        <f t="shared" si="209"/>
        <v>45468</v>
      </c>
      <c r="E651" s="93">
        <f ca="1">IF(D651&lt;$B$1,VLOOKUP(D651,[1]DI!$A$4:$B$15000,2,FALSE),0)</f>
        <v>0.104</v>
      </c>
      <c r="F651" s="14">
        <f t="shared" ca="1" si="218"/>
        <v>1.0003926999999999</v>
      </c>
      <c r="G651" s="14">
        <f ca="1">(TRUNC(PRODUCT($F$12:$F650),16))</f>
        <v>1.3433299412244999</v>
      </c>
      <c r="H651" s="14">
        <f t="shared" si="219"/>
        <v>1</v>
      </c>
      <c r="I651" s="14">
        <f t="shared" ca="1" si="220"/>
        <v>1.3433299400000001</v>
      </c>
      <c r="J651" s="13">
        <f t="shared" si="210"/>
        <v>0</v>
      </c>
      <c r="K651" s="29">
        <f t="shared" si="211"/>
        <v>44538</v>
      </c>
      <c r="L651" s="2">
        <f t="shared" si="212"/>
        <v>639</v>
      </c>
      <c r="M651" s="17">
        <f t="shared" si="213"/>
        <v>639</v>
      </c>
      <c r="N651" s="12">
        <f t="shared" si="202"/>
        <v>1</v>
      </c>
      <c r="O651" s="12">
        <f t="shared" ca="1" si="203"/>
        <v>1.3433299400000001</v>
      </c>
      <c r="P651" s="17">
        <f t="shared" si="214"/>
        <v>0</v>
      </c>
      <c r="Q651" s="14">
        <f t="shared" ca="1" si="204"/>
        <v>343.32994000000002</v>
      </c>
      <c r="R651" s="20">
        <f t="shared" si="205"/>
        <v>0</v>
      </c>
      <c r="S651" s="14">
        <f t="shared" si="206"/>
        <v>0</v>
      </c>
      <c r="T651" s="4" t="str">
        <f t="shared" si="215"/>
        <v>A+J=</v>
      </c>
      <c r="U651" s="29">
        <f t="shared" si="216"/>
        <v>46021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07"/>
        <v>45470</v>
      </c>
      <c r="B652" s="116">
        <f t="shared" ca="1" si="217"/>
        <v>1343.8574699999999</v>
      </c>
      <c r="C652" s="14">
        <f t="shared" si="208"/>
        <v>1000</v>
      </c>
      <c r="D652" s="95">
        <f t="shared" si="209"/>
        <v>45469</v>
      </c>
      <c r="E652" s="93">
        <f ca="1">IF(D652&lt;$B$1,VLOOKUP(D652,[1]DI!$A$4:$B$15000,2,FALSE),0)</f>
        <v>0.104</v>
      </c>
      <c r="F652" s="14">
        <f t="shared" ca="1" si="218"/>
        <v>1.0003926999999999</v>
      </c>
      <c r="G652" s="14">
        <f ca="1">(TRUNC(PRODUCT($F$12:$F651),16))</f>
        <v>1.3438574668924099</v>
      </c>
      <c r="H652" s="14">
        <f t="shared" si="219"/>
        <v>1</v>
      </c>
      <c r="I652" s="14">
        <f t="shared" ca="1" si="220"/>
        <v>1.3438574700000001</v>
      </c>
      <c r="J652" s="13">
        <f t="shared" si="210"/>
        <v>0</v>
      </c>
      <c r="K652" s="29">
        <f t="shared" si="211"/>
        <v>44538</v>
      </c>
      <c r="L652" s="2">
        <f t="shared" si="212"/>
        <v>640</v>
      </c>
      <c r="M652" s="17">
        <f t="shared" si="213"/>
        <v>640</v>
      </c>
      <c r="N652" s="12">
        <f t="shared" ref="N652:N715" si="221">ROUND((J652+1)^(M652/252),9)</f>
        <v>1</v>
      </c>
      <c r="O652" s="12">
        <f t="shared" ref="O652:O715" ca="1" si="222">ROUND(I652*N652,9)</f>
        <v>1.3438574700000001</v>
      </c>
      <c r="P652" s="17">
        <f t="shared" si="214"/>
        <v>0</v>
      </c>
      <c r="Q652" s="14">
        <f t="shared" ref="Q652:Q715" ca="1" si="223">TRUNC(((O652-1)*C652),8)</f>
        <v>343.85746999999998</v>
      </c>
      <c r="R652" s="20">
        <f t="shared" ref="R652:R715" si="224">IF($P652&gt;0,VLOOKUP($P652,$X$12:$AD$150,7),0)</f>
        <v>0</v>
      </c>
      <c r="S652" s="14">
        <f t="shared" ref="S652:S715" si="225">IF(R652&gt;0,TRUNC(R652*C652,8),0)</f>
        <v>0</v>
      </c>
      <c r="T652" s="4" t="str">
        <f t="shared" si="215"/>
        <v>A+J=</v>
      </c>
      <c r="U652" s="29">
        <f t="shared" si="216"/>
        <v>46021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26">WORKDAY($A652,1,$X$166:$X$544)</f>
        <v>45471</v>
      </c>
      <c r="B653" s="116">
        <f t="shared" ca="1" si="217"/>
        <v>1344.3851999999999</v>
      </c>
      <c r="C653" s="14">
        <f t="shared" ref="C653:C716" si="227">(C652-S652)</f>
        <v>1000</v>
      </c>
      <c r="D653" s="95">
        <f t="shared" ref="D653:D716" si="228">WORKDAY($A653,-1,$X$160:$X$544)</f>
        <v>45470</v>
      </c>
      <c r="E653" s="93">
        <f ca="1">IF(D653&lt;$B$1,VLOOKUP(D653,[1]DI!$A$4:$B$15000,2,FALSE),0)</f>
        <v>0.104</v>
      </c>
      <c r="F653" s="14">
        <f t="shared" ca="1" si="218"/>
        <v>1.0003926999999999</v>
      </c>
      <c r="G653" s="14">
        <f ca="1">(TRUNC(PRODUCT($F$12:$F652),16))</f>
        <v>1.3443851997196601</v>
      </c>
      <c r="H653" s="14">
        <f t="shared" si="219"/>
        <v>1</v>
      </c>
      <c r="I653" s="14">
        <f t="shared" ca="1" si="220"/>
        <v>1.3443852000000001</v>
      </c>
      <c r="J653" s="13">
        <f t="shared" ref="J653:J716" si="229">J652</f>
        <v>0</v>
      </c>
      <c r="K653" s="29">
        <f t="shared" ref="K653:K716" si="230">IF(P652&gt;0,VLOOKUP(P652,X$12:AH$150,2),K652)</f>
        <v>44538</v>
      </c>
      <c r="L653" s="2">
        <f t="shared" ref="L653:L716" si="231">IF(A653&gt;K653,IF(NETWORKDAYS(K653,A653,$X$160:$X$544)-1=0,1,NETWORKDAYS(K653,A653,$X$160:$X$544)-1),0)</f>
        <v>641</v>
      </c>
      <c r="M653" s="17">
        <f t="shared" ref="M653:M716" si="232">IF(AND(L653=1,L652=1),1,IF(L653&gt;0,IF(L653=L652,L653+1,L653),0))</f>
        <v>641</v>
      </c>
      <c r="N653" s="12">
        <f t="shared" si="221"/>
        <v>1</v>
      </c>
      <c r="O653" s="12">
        <f t="shared" ca="1" si="222"/>
        <v>1.3443852000000001</v>
      </c>
      <c r="P653" s="17">
        <f t="shared" ref="P653:P716" si="233">IF(VLOOKUP(A653,Y$12:AF$150,8)=VLOOKUP(A652,Y$12:AF$150,8),0,VLOOKUP(A653,Y$12:AF$150,8))</f>
        <v>0</v>
      </c>
      <c r="Q653" s="14">
        <f t="shared" ca="1" si="223"/>
        <v>344.3852</v>
      </c>
      <c r="R653" s="20">
        <f t="shared" si="224"/>
        <v>0</v>
      </c>
      <c r="S653" s="14">
        <f t="shared" si="225"/>
        <v>0</v>
      </c>
      <c r="T653" s="4" t="str">
        <f t="shared" ref="T653:T716" si="234">IF(P652&gt;0,VLOOKUP(P652,X$12:AH$150,10),T652)</f>
        <v>A+J=</v>
      </c>
      <c r="U653" s="29">
        <f t="shared" ref="U653:U716" si="235">IF(P652&gt;0,VLOOKUP(P652,X$12:AH$150,11),U652)</f>
        <v>46021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26"/>
        <v>45474</v>
      </c>
      <c r="B654" s="116">
        <f t="shared" ref="B654:B717" ca="1" si="236">IF(D654&lt;=TODAY(),C654+Q654,IF(AND(D654&gt;TODAY(),A654&lt;=$B$1),IF(VLOOKUP(TODAY(),$A$10:$E$5000,4,FALSE)=0,"n.d",C654+Q654),"n.d"))</f>
        <v>1344.9131400000001</v>
      </c>
      <c r="C654" s="14">
        <f t="shared" si="227"/>
        <v>1000</v>
      </c>
      <c r="D654" s="95">
        <f t="shared" si="228"/>
        <v>45471</v>
      </c>
      <c r="E654" s="93">
        <f ca="1">IF(D654&lt;$B$1,VLOOKUP(D654,[1]DI!$A$4:$B$15000,2,FALSE),0)</f>
        <v>0.104</v>
      </c>
      <c r="F654" s="14">
        <f t="shared" ref="F654:F717" ca="1" si="237">ROUND(((1+E654)^(1/252)),8)</f>
        <v>1.0003926999999999</v>
      </c>
      <c r="G654" s="14">
        <f ca="1">(TRUNC(PRODUCT($F$12:$F653),16))</f>
        <v>1.34491313978759</v>
      </c>
      <c r="H654" s="14">
        <f t="shared" ref="H654:H717" si="238">IF(P653&gt;0,G653,H653)</f>
        <v>1</v>
      </c>
      <c r="I654" s="14">
        <f t="shared" ref="I654:I717" ca="1" si="239">ROUND(G654/H654,8)</f>
        <v>1.3449131400000001</v>
      </c>
      <c r="J654" s="13">
        <f t="shared" si="229"/>
        <v>0</v>
      </c>
      <c r="K654" s="29">
        <f t="shared" si="230"/>
        <v>44538</v>
      </c>
      <c r="L654" s="2">
        <f t="shared" si="231"/>
        <v>642</v>
      </c>
      <c r="M654" s="17">
        <f t="shared" si="232"/>
        <v>642</v>
      </c>
      <c r="N654" s="12">
        <f t="shared" si="221"/>
        <v>1</v>
      </c>
      <c r="O654" s="12">
        <f t="shared" ca="1" si="222"/>
        <v>1.3449131400000001</v>
      </c>
      <c r="P654" s="17">
        <f t="shared" si="233"/>
        <v>0</v>
      </c>
      <c r="Q654" s="14">
        <f t="shared" ca="1" si="223"/>
        <v>344.91314</v>
      </c>
      <c r="R654" s="20">
        <f t="shared" si="224"/>
        <v>0</v>
      </c>
      <c r="S654" s="14">
        <f t="shared" si="225"/>
        <v>0</v>
      </c>
      <c r="T654" s="4" t="str">
        <f t="shared" si="234"/>
        <v>A+J=</v>
      </c>
      <c r="U654" s="29">
        <f t="shared" si="235"/>
        <v>46021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26"/>
        <v>45475</v>
      </c>
      <c r="B655" s="116">
        <f t="shared" ca="1" si="236"/>
        <v>1345.44129</v>
      </c>
      <c r="C655" s="14">
        <f t="shared" si="227"/>
        <v>1000</v>
      </c>
      <c r="D655" s="95">
        <f t="shared" si="228"/>
        <v>45474</v>
      </c>
      <c r="E655" s="93">
        <f ca="1">IF(D655&lt;$B$1,VLOOKUP(D655,[1]DI!$A$4:$B$15000,2,FALSE),0)</f>
        <v>0.104</v>
      </c>
      <c r="F655" s="14">
        <f t="shared" ca="1" si="237"/>
        <v>1.0003926999999999</v>
      </c>
      <c r="G655" s="14">
        <f ca="1">(TRUNC(PRODUCT($F$12:$F654),16))</f>
        <v>1.34544128717759</v>
      </c>
      <c r="H655" s="14">
        <f t="shared" si="238"/>
        <v>1</v>
      </c>
      <c r="I655" s="14">
        <f t="shared" ca="1" si="239"/>
        <v>1.3454412899999999</v>
      </c>
      <c r="J655" s="13">
        <f t="shared" si="229"/>
        <v>0</v>
      </c>
      <c r="K655" s="29">
        <f t="shared" si="230"/>
        <v>44538</v>
      </c>
      <c r="L655" s="2">
        <f t="shared" si="231"/>
        <v>643</v>
      </c>
      <c r="M655" s="17">
        <f t="shared" si="232"/>
        <v>643</v>
      </c>
      <c r="N655" s="12">
        <f t="shared" si="221"/>
        <v>1</v>
      </c>
      <c r="O655" s="12">
        <f t="shared" ca="1" si="222"/>
        <v>1.3454412899999999</v>
      </c>
      <c r="P655" s="17">
        <f t="shared" si="233"/>
        <v>0</v>
      </c>
      <c r="Q655" s="14">
        <f t="shared" ca="1" si="223"/>
        <v>345.44128999999998</v>
      </c>
      <c r="R655" s="20">
        <f t="shared" si="224"/>
        <v>0</v>
      </c>
      <c r="S655" s="14">
        <f t="shared" si="225"/>
        <v>0</v>
      </c>
      <c r="T655" s="4" t="str">
        <f t="shared" si="234"/>
        <v>A+J=</v>
      </c>
      <c r="U655" s="29">
        <f t="shared" si="235"/>
        <v>46021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26"/>
        <v>45476</v>
      </c>
      <c r="B656" s="116">
        <f t="shared" ca="1" si="236"/>
        <v>1345.96964</v>
      </c>
      <c r="C656" s="14">
        <f t="shared" si="227"/>
        <v>1000</v>
      </c>
      <c r="D656" s="95">
        <f t="shared" si="228"/>
        <v>45475</v>
      </c>
      <c r="E656" s="93">
        <f ca="1">IF(D656&lt;$B$1,VLOOKUP(D656,[1]DI!$A$4:$B$15000,2,FALSE),0)</f>
        <v>0.104</v>
      </c>
      <c r="F656" s="14">
        <f t="shared" ca="1" si="237"/>
        <v>1.0003926999999999</v>
      </c>
      <c r="G656" s="14">
        <f ca="1">(TRUNC(PRODUCT($F$12:$F655),16))</f>
        <v>1.3459696419710601</v>
      </c>
      <c r="H656" s="14">
        <f t="shared" si="238"/>
        <v>1</v>
      </c>
      <c r="I656" s="14">
        <f t="shared" ca="1" si="239"/>
        <v>1.3459696400000001</v>
      </c>
      <c r="J656" s="13">
        <f t="shared" si="229"/>
        <v>0</v>
      </c>
      <c r="K656" s="29">
        <f t="shared" si="230"/>
        <v>44538</v>
      </c>
      <c r="L656" s="2">
        <f t="shared" si="231"/>
        <v>644</v>
      </c>
      <c r="M656" s="17">
        <f t="shared" si="232"/>
        <v>644</v>
      </c>
      <c r="N656" s="12">
        <f t="shared" si="221"/>
        <v>1</v>
      </c>
      <c r="O656" s="12">
        <f t="shared" ca="1" si="222"/>
        <v>1.3459696400000001</v>
      </c>
      <c r="P656" s="17">
        <f t="shared" si="233"/>
        <v>0</v>
      </c>
      <c r="Q656" s="14">
        <f t="shared" ca="1" si="223"/>
        <v>345.96964000000003</v>
      </c>
      <c r="R656" s="20">
        <f t="shared" si="224"/>
        <v>0</v>
      </c>
      <c r="S656" s="14">
        <f t="shared" si="225"/>
        <v>0</v>
      </c>
      <c r="T656" s="4" t="str">
        <f t="shared" si="234"/>
        <v>A+J=</v>
      </c>
      <c r="U656" s="29">
        <f t="shared" si="235"/>
        <v>46021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26"/>
        <v>45477</v>
      </c>
      <c r="B657" s="116">
        <f t="shared" ca="1" si="236"/>
        <v>1346.4982</v>
      </c>
      <c r="C657" s="14">
        <f t="shared" si="227"/>
        <v>1000</v>
      </c>
      <c r="D657" s="95">
        <f t="shared" si="228"/>
        <v>45476</v>
      </c>
      <c r="E657" s="93">
        <f ca="1">IF(D657&lt;$B$1,VLOOKUP(D657,[1]DI!$A$4:$B$15000,2,FALSE),0)</f>
        <v>0.104</v>
      </c>
      <c r="F657" s="14">
        <f t="shared" ca="1" si="237"/>
        <v>1.0003926999999999</v>
      </c>
      <c r="G657" s="14">
        <f ca="1">(TRUNC(PRODUCT($F$12:$F656),16))</f>
        <v>1.34649820424946</v>
      </c>
      <c r="H657" s="14">
        <f t="shared" si="238"/>
        <v>1</v>
      </c>
      <c r="I657" s="14">
        <f t="shared" ca="1" si="239"/>
        <v>1.3464982000000001</v>
      </c>
      <c r="J657" s="13">
        <f t="shared" si="229"/>
        <v>0</v>
      </c>
      <c r="K657" s="29">
        <f t="shared" si="230"/>
        <v>44538</v>
      </c>
      <c r="L657" s="2">
        <f t="shared" si="231"/>
        <v>645</v>
      </c>
      <c r="M657" s="17">
        <f t="shared" si="232"/>
        <v>645</v>
      </c>
      <c r="N657" s="12">
        <f t="shared" si="221"/>
        <v>1</v>
      </c>
      <c r="O657" s="12">
        <f t="shared" ca="1" si="222"/>
        <v>1.3464982000000001</v>
      </c>
      <c r="P657" s="17">
        <f t="shared" si="233"/>
        <v>0</v>
      </c>
      <c r="Q657" s="14">
        <f t="shared" ca="1" si="223"/>
        <v>346.4982</v>
      </c>
      <c r="R657" s="20">
        <f t="shared" si="224"/>
        <v>0</v>
      </c>
      <c r="S657" s="14">
        <f t="shared" si="225"/>
        <v>0</v>
      </c>
      <c r="T657" s="4" t="str">
        <f t="shared" si="234"/>
        <v>A+J=</v>
      </c>
      <c r="U657" s="29">
        <f t="shared" si="235"/>
        <v>46021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26"/>
        <v>45478</v>
      </c>
      <c r="B658" s="116">
        <f t="shared" ca="1" si="236"/>
        <v>1347.0269699999999</v>
      </c>
      <c r="C658" s="14">
        <f t="shared" si="227"/>
        <v>1000</v>
      </c>
      <c r="D658" s="95">
        <f t="shared" si="228"/>
        <v>45477</v>
      </c>
      <c r="E658" s="93">
        <f ca="1">IF(D658&lt;$B$1,VLOOKUP(D658,[1]DI!$A$4:$B$15000,2,FALSE),0)</f>
        <v>0.104</v>
      </c>
      <c r="F658" s="14">
        <f t="shared" ca="1" si="237"/>
        <v>1.0003926999999999</v>
      </c>
      <c r="G658" s="14">
        <f ca="1">(TRUNC(PRODUCT($F$12:$F657),16))</f>
        <v>1.34702697409427</v>
      </c>
      <c r="H658" s="14">
        <f t="shared" si="238"/>
        <v>1</v>
      </c>
      <c r="I658" s="14">
        <f t="shared" ca="1" si="239"/>
        <v>1.3470269699999999</v>
      </c>
      <c r="J658" s="13">
        <f t="shared" si="229"/>
        <v>0</v>
      </c>
      <c r="K658" s="29">
        <f t="shared" si="230"/>
        <v>44538</v>
      </c>
      <c r="L658" s="2">
        <f t="shared" si="231"/>
        <v>646</v>
      </c>
      <c r="M658" s="17">
        <f t="shared" si="232"/>
        <v>646</v>
      </c>
      <c r="N658" s="12">
        <f t="shared" si="221"/>
        <v>1</v>
      </c>
      <c r="O658" s="12">
        <f t="shared" ca="1" si="222"/>
        <v>1.3470269699999999</v>
      </c>
      <c r="P658" s="17">
        <f t="shared" si="233"/>
        <v>0</v>
      </c>
      <c r="Q658" s="14">
        <f t="shared" ca="1" si="223"/>
        <v>347.02697000000001</v>
      </c>
      <c r="R658" s="20">
        <f t="shared" si="224"/>
        <v>0</v>
      </c>
      <c r="S658" s="14">
        <f t="shared" si="225"/>
        <v>0</v>
      </c>
      <c r="T658" s="4" t="str">
        <f t="shared" si="234"/>
        <v>A+J=</v>
      </c>
      <c r="U658" s="29">
        <f t="shared" si="235"/>
        <v>46021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26"/>
        <v>45481</v>
      </c>
      <c r="B659" s="116">
        <f t="shared" ca="1" si="236"/>
        <v>1347.5559499999999</v>
      </c>
      <c r="C659" s="14">
        <f t="shared" si="227"/>
        <v>1000</v>
      </c>
      <c r="D659" s="95">
        <f t="shared" si="228"/>
        <v>45478</v>
      </c>
      <c r="E659" s="93">
        <f ca="1">IF(D659&lt;$B$1,VLOOKUP(D659,[1]DI!$A$4:$B$15000,2,FALSE),0)</f>
        <v>0.104</v>
      </c>
      <c r="F659" s="14">
        <f t="shared" ca="1" si="237"/>
        <v>1.0003926999999999</v>
      </c>
      <c r="G659" s="14">
        <f ca="1">(TRUNC(PRODUCT($F$12:$F658),16))</f>
        <v>1.3475559515869999</v>
      </c>
      <c r="H659" s="14">
        <f t="shared" si="238"/>
        <v>1</v>
      </c>
      <c r="I659" s="14">
        <f t="shared" ca="1" si="239"/>
        <v>1.3475559500000001</v>
      </c>
      <c r="J659" s="13">
        <f t="shared" si="229"/>
        <v>0</v>
      </c>
      <c r="K659" s="29">
        <f t="shared" si="230"/>
        <v>44538</v>
      </c>
      <c r="L659" s="2">
        <f t="shared" si="231"/>
        <v>647</v>
      </c>
      <c r="M659" s="17">
        <f t="shared" si="232"/>
        <v>647</v>
      </c>
      <c r="N659" s="12">
        <f t="shared" si="221"/>
        <v>1</v>
      </c>
      <c r="O659" s="12">
        <f t="shared" ca="1" si="222"/>
        <v>1.3475559500000001</v>
      </c>
      <c r="P659" s="17">
        <f t="shared" si="233"/>
        <v>0</v>
      </c>
      <c r="Q659" s="14">
        <f t="shared" ca="1" si="223"/>
        <v>347.55595</v>
      </c>
      <c r="R659" s="20">
        <f t="shared" si="224"/>
        <v>0</v>
      </c>
      <c r="S659" s="14">
        <f t="shared" si="225"/>
        <v>0</v>
      </c>
      <c r="T659" s="4" t="str">
        <f t="shared" si="234"/>
        <v>A+J=</v>
      </c>
      <c r="U659" s="29">
        <f t="shared" si="235"/>
        <v>46021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26"/>
        <v>45482</v>
      </c>
      <c r="B660" s="116">
        <f t="shared" ca="1" si="236"/>
        <v>1348.0851400000001</v>
      </c>
      <c r="C660" s="14">
        <f t="shared" si="227"/>
        <v>1000</v>
      </c>
      <c r="D660" s="95">
        <f t="shared" si="228"/>
        <v>45481</v>
      </c>
      <c r="E660" s="93">
        <f ca="1">IF(D660&lt;$B$1,VLOOKUP(D660,[1]DI!$A$4:$B$15000,2,FALSE),0)</f>
        <v>0.104</v>
      </c>
      <c r="F660" s="14">
        <f t="shared" ca="1" si="237"/>
        <v>1.0003926999999999</v>
      </c>
      <c r="G660" s="14">
        <f ca="1">(TRUNC(PRODUCT($F$12:$F659),16))</f>
        <v>1.34808513680919</v>
      </c>
      <c r="H660" s="14">
        <f t="shared" si="238"/>
        <v>1</v>
      </c>
      <c r="I660" s="14">
        <f t="shared" ca="1" si="239"/>
        <v>1.34808514</v>
      </c>
      <c r="J660" s="13">
        <f t="shared" si="229"/>
        <v>0</v>
      </c>
      <c r="K660" s="29">
        <f t="shared" si="230"/>
        <v>44538</v>
      </c>
      <c r="L660" s="2">
        <f t="shared" si="231"/>
        <v>648</v>
      </c>
      <c r="M660" s="17">
        <f t="shared" si="232"/>
        <v>648</v>
      </c>
      <c r="N660" s="12">
        <f t="shared" si="221"/>
        <v>1</v>
      </c>
      <c r="O660" s="12">
        <f t="shared" ca="1" si="222"/>
        <v>1.34808514</v>
      </c>
      <c r="P660" s="17">
        <f t="shared" si="233"/>
        <v>0</v>
      </c>
      <c r="Q660" s="14">
        <f t="shared" ca="1" si="223"/>
        <v>348.08514000000002</v>
      </c>
      <c r="R660" s="20">
        <f t="shared" si="224"/>
        <v>0</v>
      </c>
      <c r="S660" s="14">
        <f t="shared" si="225"/>
        <v>0</v>
      </c>
      <c r="T660" s="4" t="str">
        <f t="shared" si="234"/>
        <v>A+J=</v>
      </c>
      <c r="U660" s="29">
        <f t="shared" si="235"/>
        <v>46021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26"/>
        <v>45483</v>
      </c>
      <c r="B661" s="116">
        <f t="shared" ca="1" si="236"/>
        <v>1348.6145300000001</v>
      </c>
      <c r="C661" s="14">
        <f t="shared" si="227"/>
        <v>1000</v>
      </c>
      <c r="D661" s="95">
        <f t="shared" si="228"/>
        <v>45482</v>
      </c>
      <c r="E661" s="93">
        <f ca="1">IF(D661&lt;$B$1,VLOOKUP(D661,[1]DI!$A$4:$B$15000,2,FALSE),0)</f>
        <v>0.104</v>
      </c>
      <c r="F661" s="14">
        <f t="shared" ca="1" si="237"/>
        <v>1.0003926999999999</v>
      </c>
      <c r="G661" s="14">
        <f ca="1">(TRUNC(PRODUCT($F$12:$F660),16))</f>
        <v>1.3486145298424099</v>
      </c>
      <c r="H661" s="14">
        <f t="shared" si="238"/>
        <v>1</v>
      </c>
      <c r="I661" s="14">
        <f t="shared" ca="1" si="239"/>
        <v>1.3486145300000001</v>
      </c>
      <c r="J661" s="13">
        <f t="shared" si="229"/>
        <v>0</v>
      </c>
      <c r="K661" s="29">
        <f t="shared" si="230"/>
        <v>44538</v>
      </c>
      <c r="L661" s="2">
        <f t="shared" si="231"/>
        <v>649</v>
      </c>
      <c r="M661" s="17">
        <f t="shared" si="232"/>
        <v>649</v>
      </c>
      <c r="N661" s="12">
        <f t="shared" si="221"/>
        <v>1</v>
      </c>
      <c r="O661" s="12">
        <f t="shared" ca="1" si="222"/>
        <v>1.3486145300000001</v>
      </c>
      <c r="P661" s="17">
        <f t="shared" si="233"/>
        <v>0</v>
      </c>
      <c r="Q661" s="14">
        <f t="shared" ca="1" si="223"/>
        <v>348.61453</v>
      </c>
      <c r="R661" s="20">
        <f t="shared" si="224"/>
        <v>0</v>
      </c>
      <c r="S661" s="14">
        <f t="shared" si="225"/>
        <v>0</v>
      </c>
      <c r="T661" s="4" t="str">
        <f t="shared" si="234"/>
        <v>A+J=</v>
      </c>
      <c r="U661" s="29">
        <f t="shared" si="235"/>
        <v>46021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26"/>
        <v>45484</v>
      </c>
      <c r="B662" s="116">
        <f t="shared" ca="1" si="236"/>
        <v>1349.1441300000001</v>
      </c>
      <c r="C662" s="14">
        <f t="shared" si="227"/>
        <v>1000</v>
      </c>
      <c r="D662" s="95">
        <f t="shared" si="228"/>
        <v>45483</v>
      </c>
      <c r="E662" s="93">
        <f ca="1">IF(D662&lt;$B$1,VLOOKUP(D662,[1]DI!$A$4:$B$15000,2,FALSE),0)</f>
        <v>0.104</v>
      </c>
      <c r="F662" s="14">
        <f t="shared" ca="1" si="237"/>
        <v>1.0003926999999999</v>
      </c>
      <c r="G662" s="14">
        <f ca="1">(TRUNC(PRODUCT($F$12:$F661),16))</f>
        <v>1.3491441307682801</v>
      </c>
      <c r="H662" s="14">
        <f t="shared" si="238"/>
        <v>1</v>
      </c>
      <c r="I662" s="14">
        <f t="shared" ca="1" si="239"/>
        <v>1.34914413</v>
      </c>
      <c r="J662" s="13">
        <f t="shared" si="229"/>
        <v>0</v>
      </c>
      <c r="K662" s="29">
        <f t="shared" si="230"/>
        <v>44538</v>
      </c>
      <c r="L662" s="2">
        <f t="shared" si="231"/>
        <v>650</v>
      </c>
      <c r="M662" s="17">
        <f t="shared" si="232"/>
        <v>650</v>
      </c>
      <c r="N662" s="12">
        <f t="shared" si="221"/>
        <v>1</v>
      </c>
      <c r="O662" s="12">
        <f t="shared" ca="1" si="222"/>
        <v>1.34914413</v>
      </c>
      <c r="P662" s="17">
        <f t="shared" si="233"/>
        <v>0</v>
      </c>
      <c r="Q662" s="14">
        <f t="shared" ca="1" si="223"/>
        <v>349.14413000000002</v>
      </c>
      <c r="R662" s="20">
        <f t="shared" si="224"/>
        <v>0</v>
      </c>
      <c r="S662" s="14">
        <f t="shared" si="225"/>
        <v>0</v>
      </c>
      <c r="T662" s="4" t="str">
        <f t="shared" si="234"/>
        <v>A+J=</v>
      </c>
      <c r="U662" s="29">
        <f t="shared" si="235"/>
        <v>46021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26"/>
        <v>45485</v>
      </c>
      <c r="B663" s="116">
        <f t="shared" ca="1" si="236"/>
        <v>1349.6739400000001</v>
      </c>
      <c r="C663" s="14">
        <f t="shared" si="227"/>
        <v>1000</v>
      </c>
      <c r="D663" s="95">
        <f t="shared" si="228"/>
        <v>45484</v>
      </c>
      <c r="E663" s="93">
        <f ca="1">IF(D663&lt;$B$1,VLOOKUP(D663,[1]DI!$A$4:$B$15000,2,FALSE),0)</f>
        <v>0.104</v>
      </c>
      <c r="F663" s="14">
        <f t="shared" ca="1" si="237"/>
        <v>1.0003926999999999</v>
      </c>
      <c r="G663" s="14">
        <f ca="1">(TRUNC(PRODUCT($F$12:$F662),16))</f>
        <v>1.3496739396684301</v>
      </c>
      <c r="H663" s="14">
        <f t="shared" si="238"/>
        <v>1</v>
      </c>
      <c r="I663" s="14">
        <f t="shared" ca="1" si="239"/>
        <v>1.34967394</v>
      </c>
      <c r="J663" s="13">
        <f t="shared" si="229"/>
        <v>0</v>
      </c>
      <c r="K663" s="29">
        <f t="shared" si="230"/>
        <v>44538</v>
      </c>
      <c r="L663" s="2">
        <f t="shared" si="231"/>
        <v>651</v>
      </c>
      <c r="M663" s="17">
        <f t="shared" si="232"/>
        <v>651</v>
      </c>
      <c r="N663" s="12">
        <f t="shared" si="221"/>
        <v>1</v>
      </c>
      <c r="O663" s="12">
        <f t="shared" ca="1" si="222"/>
        <v>1.34967394</v>
      </c>
      <c r="P663" s="17">
        <f t="shared" si="233"/>
        <v>0</v>
      </c>
      <c r="Q663" s="14">
        <f t="shared" ca="1" si="223"/>
        <v>349.67394000000002</v>
      </c>
      <c r="R663" s="20">
        <f t="shared" si="224"/>
        <v>0</v>
      </c>
      <c r="S663" s="14">
        <f t="shared" si="225"/>
        <v>0</v>
      </c>
      <c r="T663" s="4" t="str">
        <f t="shared" si="234"/>
        <v>A+J=</v>
      </c>
      <c r="U663" s="29">
        <f t="shared" si="235"/>
        <v>46021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26"/>
        <v>45488</v>
      </c>
      <c r="B664" s="116">
        <f t="shared" ca="1" si="236"/>
        <v>1350.2039600000001</v>
      </c>
      <c r="C664" s="14">
        <f t="shared" si="227"/>
        <v>1000</v>
      </c>
      <c r="D664" s="95">
        <f t="shared" si="228"/>
        <v>45485</v>
      </c>
      <c r="E664" s="93">
        <f ca="1">IF(D664&lt;$B$1,VLOOKUP(D664,[1]DI!$A$4:$B$15000,2,FALSE),0)</f>
        <v>0.104</v>
      </c>
      <c r="F664" s="14">
        <f t="shared" ca="1" si="237"/>
        <v>1.0003926999999999</v>
      </c>
      <c r="G664" s="14">
        <f ca="1">(TRUNC(PRODUCT($F$12:$F663),16))</f>
        <v>1.3502039566245401</v>
      </c>
      <c r="H664" s="14">
        <f t="shared" si="238"/>
        <v>1</v>
      </c>
      <c r="I664" s="14">
        <f t="shared" ca="1" si="239"/>
        <v>1.35020396</v>
      </c>
      <c r="J664" s="13">
        <f t="shared" si="229"/>
        <v>0</v>
      </c>
      <c r="K664" s="29">
        <f t="shared" si="230"/>
        <v>44538</v>
      </c>
      <c r="L664" s="2">
        <f t="shared" si="231"/>
        <v>652</v>
      </c>
      <c r="M664" s="17">
        <f t="shared" si="232"/>
        <v>652</v>
      </c>
      <c r="N664" s="12">
        <f t="shared" si="221"/>
        <v>1</v>
      </c>
      <c r="O664" s="12">
        <f t="shared" ca="1" si="222"/>
        <v>1.35020396</v>
      </c>
      <c r="P664" s="17">
        <f t="shared" si="233"/>
        <v>0</v>
      </c>
      <c r="Q664" s="14">
        <f t="shared" ca="1" si="223"/>
        <v>350.20396</v>
      </c>
      <c r="R664" s="20">
        <f t="shared" si="224"/>
        <v>0</v>
      </c>
      <c r="S664" s="14">
        <f t="shared" si="225"/>
        <v>0</v>
      </c>
      <c r="T664" s="4" t="str">
        <f t="shared" si="234"/>
        <v>A+J=</v>
      </c>
      <c r="U664" s="29">
        <f t="shared" si="235"/>
        <v>46021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26"/>
        <v>45489</v>
      </c>
      <c r="B665" s="116">
        <f t="shared" ca="1" si="236"/>
        <v>1350.7341799999999</v>
      </c>
      <c r="C665" s="14">
        <f t="shared" si="227"/>
        <v>1000</v>
      </c>
      <c r="D665" s="95">
        <f t="shared" si="228"/>
        <v>45488</v>
      </c>
      <c r="E665" s="93">
        <f ca="1">IF(D665&lt;$B$1,VLOOKUP(D665,[1]DI!$A$4:$B$15000,2,FALSE),0)</f>
        <v>0.104</v>
      </c>
      <c r="F665" s="14">
        <f t="shared" ca="1" si="237"/>
        <v>1.0003926999999999</v>
      </c>
      <c r="G665" s="14">
        <f ca="1">(TRUNC(PRODUCT($F$12:$F664),16))</f>
        <v>1.3507341817183101</v>
      </c>
      <c r="H665" s="14">
        <f t="shared" si="238"/>
        <v>1</v>
      </c>
      <c r="I665" s="14">
        <f t="shared" ca="1" si="239"/>
        <v>1.3507341799999999</v>
      </c>
      <c r="J665" s="13">
        <f t="shared" si="229"/>
        <v>0</v>
      </c>
      <c r="K665" s="29">
        <f t="shared" si="230"/>
        <v>44538</v>
      </c>
      <c r="L665" s="2">
        <f t="shared" si="231"/>
        <v>653</v>
      </c>
      <c r="M665" s="17">
        <f t="shared" si="232"/>
        <v>653</v>
      </c>
      <c r="N665" s="12">
        <f t="shared" si="221"/>
        <v>1</v>
      </c>
      <c r="O665" s="12">
        <f t="shared" ca="1" si="222"/>
        <v>1.3507341799999999</v>
      </c>
      <c r="P665" s="17">
        <f t="shared" si="233"/>
        <v>0</v>
      </c>
      <c r="Q665" s="14">
        <f t="shared" ca="1" si="223"/>
        <v>350.73417999999998</v>
      </c>
      <c r="R665" s="20">
        <f t="shared" si="224"/>
        <v>0</v>
      </c>
      <c r="S665" s="14">
        <f t="shared" si="225"/>
        <v>0</v>
      </c>
      <c r="T665" s="4" t="str">
        <f t="shared" si="234"/>
        <v>A+J=</v>
      </c>
      <c r="U665" s="29">
        <f t="shared" si="235"/>
        <v>46021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26"/>
        <v>45490</v>
      </c>
      <c r="B666" s="116">
        <f t="shared" ca="1" si="236"/>
        <v>1351.2646199999999</v>
      </c>
      <c r="C666" s="14">
        <f t="shared" si="227"/>
        <v>1000</v>
      </c>
      <c r="D666" s="95">
        <f t="shared" si="228"/>
        <v>45489</v>
      </c>
      <c r="E666" s="93">
        <f ca="1">IF(D666&lt;$B$1,VLOOKUP(D666,[1]DI!$A$4:$B$15000,2,FALSE),0)</f>
        <v>0.104</v>
      </c>
      <c r="F666" s="14">
        <f t="shared" ca="1" si="237"/>
        <v>1.0003926999999999</v>
      </c>
      <c r="G666" s="14">
        <f ca="1">(TRUNC(PRODUCT($F$12:$F665),16))</f>
        <v>1.35126461503147</v>
      </c>
      <c r="H666" s="14">
        <f t="shared" si="238"/>
        <v>1</v>
      </c>
      <c r="I666" s="14">
        <f t="shared" ca="1" si="239"/>
        <v>1.35126462</v>
      </c>
      <c r="J666" s="13">
        <f t="shared" si="229"/>
        <v>0</v>
      </c>
      <c r="K666" s="29">
        <f t="shared" si="230"/>
        <v>44538</v>
      </c>
      <c r="L666" s="2">
        <f t="shared" si="231"/>
        <v>654</v>
      </c>
      <c r="M666" s="17">
        <f t="shared" si="232"/>
        <v>654</v>
      </c>
      <c r="N666" s="12">
        <f t="shared" si="221"/>
        <v>1</v>
      </c>
      <c r="O666" s="12">
        <f t="shared" ca="1" si="222"/>
        <v>1.35126462</v>
      </c>
      <c r="P666" s="17">
        <f t="shared" si="233"/>
        <v>0</v>
      </c>
      <c r="Q666" s="14">
        <f t="shared" ca="1" si="223"/>
        <v>351.26461999999998</v>
      </c>
      <c r="R666" s="20">
        <f t="shared" si="224"/>
        <v>0</v>
      </c>
      <c r="S666" s="14">
        <f t="shared" si="225"/>
        <v>0</v>
      </c>
      <c r="T666" s="4" t="str">
        <f t="shared" si="234"/>
        <v>A+J=</v>
      </c>
      <c r="U666" s="29">
        <f t="shared" si="235"/>
        <v>46021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26"/>
        <v>45491</v>
      </c>
      <c r="B667" s="116">
        <f t="shared" ca="1" si="236"/>
        <v>1351.7952599999999</v>
      </c>
      <c r="C667" s="14">
        <f t="shared" si="227"/>
        <v>1000</v>
      </c>
      <c r="D667" s="95">
        <f t="shared" si="228"/>
        <v>45490</v>
      </c>
      <c r="E667" s="93">
        <f ca="1">IF(D667&lt;$B$1,VLOOKUP(D667,[1]DI!$A$4:$B$15000,2,FALSE),0)</f>
        <v>0.104</v>
      </c>
      <c r="F667" s="14">
        <f t="shared" ca="1" si="237"/>
        <v>1.0003926999999999</v>
      </c>
      <c r="G667" s="14">
        <f ca="1">(TRUNC(PRODUCT($F$12:$F666),16))</f>
        <v>1.35179525664579</v>
      </c>
      <c r="H667" s="14">
        <f t="shared" si="238"/>
        <v>1</v>
      </c>
      <c r="I667" s="14">
        <f t="shared" ca="1" si="239"/>
        <v>1.3517952600000001</v>
      </c>
      <c r="J667" s="13">
        <f t="shared" si="229"/>
        <v>0</v>
      </c>
      <c r="K667" s="29">
        <f t="shared" si="230"/>
        <v>44538</v>
      </c>
      <c r="L667" s="2">
        <f t="shared" si="231"/>
        <v>655</v>
      </c>
      <c r="M667" s="17">
        <f t="shared" si="232"/>
        <v>655</v>
      </c>
      <c r="N667" s="12">
        <f t="shared" si="221"/>
        <v>1</v>
      </c>
      <c r="O667" s="12">
        <f t="shared" ca="1" si="222"/>
        <v>1.3517952600000001</v>
      </c>
      <c r="P667" s="17">
        <f t="shared" si="233"/>
        <v>0</v>
      </c>
      <c r="Q667" s="14">
        <f t="shared" ca="1" si="223"/>
        <v>351.79525999999998</v>
      </c>
      <c r="R667" s="20">
        <f t="shared" si="224"/>
        <v>0</v>
      </c>
      <c r="S667" s="14">
        <f t="shared" si="225"/>
        <v>0</v>
      </c>
      <c r="T667" s="4" t="str">
        <f t="shared" si="234"/>
        <v>A+J=</v>
      </c>
      <c r="U667" s="29">
        <f t="shared" si="235"/>
        <v>46021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26"/>
        <v>45492</v>
      </c>
      <c r="B668" s="116">
        <f t="shared" ca="1" si="236"/>
        <v>1352.32611</v>
      </c>
      <c r="C668" s="14">
        <f t="shared" si="227"/>
        <v>1000</v>
      </c>
      <c r="D668" s="95">
        <f t="shared" si="228"/>
        <v>45491</v>
      </c>
      <c r="E668" s="93">
        <f ca="1">IF(D668&lt;$B$1,VLOOKUP(D668,[1]DI!$A$4:$B$15000,2,FALSE),0)</f>
        <v>0.104</v>
      </c>
      <c r="F668" s="14">
        <f t="shared" ca="1" si="237"/>
        <v>1.0003926999999999</v>
      </c>
      <c r="G668" s="14">
        <f ca="1">(TRUNC(PRODUCT($F$12:$F667),16))</f>
        <v>1.3523261066430801</v>
      </c>
      <c r="H668" s="14">
        <f t="shared" si="238"/>
        <v>1</v>
      </c>
      <c r="I668" s="14">
        <f t="shared" ca="1" si="239"/>
        <v>1.3523261099999999</v>
      </c>
      <c r="J668" s="13">
        <f t="shared" si="229"/>
        <v>0</v>
      </c>
      <c r="K668" s="29">
        <f t="shared" si="230"/>
        <v>44538</v>
      </c>
      <c r="L668" s="2">
        <f t="shared" si="231"/>
        <v>656</v>
      </c>
      <c r="M668" s="17">
        <f t="shared" si="232"/>
        <v>656</v>
      </c>
      <c r="N668" s="12">
        <f t="shared" si="221"/>
        <v>1</v>
      </c>
      <c r="O668" s="12">
        <f t="shared" ca="1" si="222"/>
        <v>1.3523261099999999</v>
      </c>
      <c r="P668" s="17">
        <f t="shared" si="233"/>
        <v>0</v>
      </c>
      <c r="Q668" s="14">
        <f t="shared" ca="1" si="223"/>
        <v>352.32611000000003</v>
      </c>
      <c r="R668" s="20">
        <f t="shared" si="224"/>
        <v>0</v>
      </c>
      <c r="S668" s="14">
        <f t="shared" si="225"/>
        <v>0</v>
      </c>
      <c r="T668" s="4" t="str">
        <f t="shared" si="234"/>
        <v>A+J=</v>
      </c>
      <c r="U668" s="29">
        <f t="shared" si="235"/>
        <v>46021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26"/>
        <v>45495</v>
      </c>
      <c r="B669" s="116">
        <f t="shared" ca="1" si="236"/>
        <v>1352.85717</v>
      </c>
      <c r="C669" s="14">
        <f t="shared" si="227"/>
        <v>1000</v>
      </c>
      <c r="D669" s="95">
        <f t="shared" si="228"/>
        <v>45492</v>
      </c>
      <c r="E669" s="93">
        <f ca="1">IF(D669&lt;$B$1,VLOOKUP(D669,[1]DI!$A$4:$B$15000,2,FALSE),0)</f>
        <v>0.104</v>
      </c>
      <c r="F669" s="14">
        <f t="shared" ca="1" si="237"/>
        <v>1.0003926999999999</v>
      </c>
      <c r="G669" s="14">
        <f ca="1">(TRUNC(PRODUCT($F$12:$F668),16))</f>
        <v>1.35285716510515</v>
      </c>
      <c r="H669" s="14">
        <f t="shared" si="238"/>
        <v>1</v>
      </c>
      <c r="I669" s="14">
        <f t="shared" ca="1" si="239"/>
        <v>1.3528571700000001</v>
      </c>
      <c r="J669" s="13">
        <f t="shared" si="229"/>
        <v>0</v>
      </c>
      <c r="K669" s="29">
        <f t="shared" si="230"/>
        <v>44538</v>
      </c>
      <c r="L669" s="2">
        <f t="shared" si="231"/>
        <v>657</v>
      </c>
      <c r="M669" s="17">
        <f t="shared" si="232"/>
        <v>657</v>
      </c>
      <c r="N669" s="12">
        <f t="shared" si="221"/>
        <v>1</v>
      </c>
      <c r="O669" s="12">
        <f t="shared" ca="1" si="222"/>
        <v>1.3528571700000001</v>
      </c>
      <c r="P669" s="17">
        <f t="shared" si="233"/>
        <v>0</v>
      </c>
      <c r="Q669" s="14">
        <f t="shared" ca="1" si="223"/>
        <v>352.85717</v>
      </c>
      <c r="R669" s="20">
        <f t="shared" si="224"/>
        <v>0</v>
      </c>
      <c r="S669" s="14">
        <f t="shared" si="225"/>
        <v>0</v>
      </c>
      <c r="T669" s="4" t="str">
        <f t="shared" si="234"/>
        <v>A+J=</v>
      </c>
      <c r="U669" s="29">
        <f t="shared" si="235"/>
        <v>46021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26"/>
        <v>45496</v>
      </c>
      <c r="B670" s="116">
        <f t="shared" ca="1" si="236"/>
        <v>1353.38843</v>
      </c>
      <c r="C670" s="14">
        <f t="shared" si="227"/>
        <v>1000</v>
      </c>
      <c r="D670" s="95">
        <f t="shared" si="228"/>
        <v>45495</v>
      </c>
      <c r="E670" s="93">
        <f ca="1">IF(D670&lt;$B$1,VLOOKUP(D670,[1]DI!$A$4:$B$15000,2,FALSE),0)</f>
        <v>0.104</v>
      </c>
      <c r="F670" s="14">
        <f t="shared" ca="1" si="237"/>
        <v>1.0003926999999999</v>
      </c>
      <c r="G670" s="14">
        <f ca="1">(TRUNC(PRODUCT($F$12:$F669),16))</f>
        <v>1.35338843211389</v>
      </c>
      <c r="H670" s="14">
        <f t="shared" si="238"/>
        <v>1</v>
      </c>
      <c r="I670" s="14">
        <f t="shared" ca="1" si="239"/>
        <v>1.3533884300000001</v>
      </c>
      <c r="J670" s="13">
        <f t="shared" si="229"/>
        <v>0</v>
      </c>
      <c r="K670" s="29">
        <f t="shared" si="230"/>
        <v>44538</v>
      </c>
      <c r="L670" s="2">
        <f t="shared" si="231"/>
        <v>658</v>
      </c>
      <c r="M670" s="17">
        <f t="shared" si="232"/>
        <v>658</v>
      </c>
      <c r="N670" s="12">
        <f t="shared" si="221"/>
        <v>1</v>
      </c>
      <c r="O670" s="12">
        <f t="shared" ca="1" si="222"/>
        <v>1.3533884300000001</v>
      </c>
      <c r="P670" s="17">
        <f t="shared" si="233"/>
        <v>0</v>
      </c>
      <c r="Q670" s="14">
        <f t="shared" ca="1" si="223"/>
        <v>353.38843000000003</v>
      </c>
      <c r="R670" s="20">
        <f t="shared" si="224"/>
        <v>0</v>
      </c>
      <c r="S670" s="14">
        <f t="shared" si="225"/>
        <v>0</v>
      </c>
      <c r="T670" s="4" t="str">
        <f t="shared" si="234"/>
        <v>A+J=</v>
      </c>
      <c r="U670" s="29">
        <f t="shared" si="235"/>
        <v>46021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26"/>
        <v>45497</v>
      </c>
      <c r="B671" s="116">
        <f t="shared" ca="1" si="236"/>
        <v>1353.9199100000001</v>
      </c>
      <c r="C671" s="14">
        <f t="shared" si="227"/>
        <v>1000</v>
      </c>
      <c r="D671" s="95">
        <f t="shared" si="228"/>
        <v>45496</v>
      </c>
      <c r="E671" s="93">
        <f ca="1">IF(D671&lt;$B$1,VLOOKUP(D671,[1]DI!$A$4:$B$15000,2,FALSE),0)</f>
        <v>0.104</v>
      </c>
      <c r="F671" s="14">
        <f t="shared" ca="1" si="237"/>
        <v>1.0003926999999999</v>
      </c>
      <c r="G671" s="14">
        <f ca="1">(TRUNC(PRODUCT($F$12:$F670),16))</f>
        <v>1.3539199077511801</v>
      </c>
      <c r="H671" s="14">
        <f t="shared" si="238"/>
        <v>1</v>
      </c>
      <c r="I671" s="14">
        <f t="shared" ca="1" si="239"/>
        <v>1.3539199099999999</v>
      </c>
      <c r="J671" s="13">
        <f t="shared" si="229"/>
        <v>0</v>
      </c>
      <c r="K671" s="29">
        <f t="shared" si="230"/>
        <v>44538</v>
      </c>
      <c r="L671" s="2">
        <f t="shared" si="231"/>
        <v>659</v>
      </c>
      <c r="M671" s="17">
        <f t="shared" si="232"/>
        <v>659</v>
      </c>
      <c r="N671" s="12">
        <f t="shared" si="221"/>
        <v>1</v>
      </c>
      <c r="O671" s="12">
        <f t="shared" ca="1" si="222"/>
        <v>1.3539199099999999</v>
      </c>
      <c r="P671" s="17">
        <f t="shared" si="233"/>
        <v>0</v>
      </c>
      <c r="Q671" s="14">
        <f t="shared" ca="1" si="223"/>
        <v>353.91991000000002</v>
      </c>
      <c r="R671" s="20">
        <f t="shared" si="224"/>
        <v>0</v>
      </c>
      <c r="S671" s="14">
        <f t="shared" si="225"/>
        <v>0</v>
      </c>
      <c r="T671" s="4" t="str">
        <f t="shared" si="234"/>
        <v>A+J=</v>
      </c>
      <c r="U671" s="29">
        <f t="shared" si="235"/>
        <v>46021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26"/>
        <v>45498</v>
      </c>
      <c r="B672" s="116">
        <f t="shared" ca="1" si="236"/>
        <v>1354.4515900000001</v>
      </c>
      <c r="C672" s="14">
        <f t="shared" si="227"/>
        <v>1000</v>
      </c>
      <c r="D672" s="95">
        <f t="shared" si="228"/>
        <v>45497</v>
      </c>
      <c r="E672" s="93">
        <f ca="1">IF(D672&lt;$B$1,VLOOKUP(D672,[1]DI!$A$4:$B$15000,2,FALSE),0)</f>
        <v>0.104</v>
      </c>
      <c r="F672" s="14">
        <f t="shared" ca="1" si="237"/>
        <v>1.0003926999999999</v>
      </c>
      <c r="G672" s="14">
        <f ca="1">(TRUNC(PRODUCT($F$12:$F671),16))</f>
        <v>1.3544515920989599</v>
      </c>
      <c r="H672" s="14">
        <f t="shared" si="238"/>
        <v>1</v>
      </c>
      <c r="I672" s="14">
        <f t="shared" ca="1" si="239"/>
        <v>1.35445159</v>
      </c>
      <c r="J672" s="13">
        <f t="shared" si="229"/>
        <v>0</v>
      </c>
      <c r="K672" s="29">
        <f t="shared" si="230"/>
        <v>44538</v>
      </c>
      <c r="L672" s="2">
        <f t="shared" si="231"/>
        <v>660</v>
      </c>
      <c r="M672" s="17">
        <f t="shared" si="232"/>
        <v>660</v>
      </c>
      <c r="N672" s="12">
        <f t="shared" si="221"/>
        <v>1</v>
      </c>
      <c r="O672" s="12">
        <f t="shared" ca="1" si="222"/>
        <v>1.35445159</v>
      </c>
      <c r="P672" s="17">
        <f t="shared" si="233"/>
        <v>0</v>
      </c>
      <c r="Q672" s="14">
        <f t="shared" ca="1" si="223"/>
        <v>354.45159000000001</v>
      </c>
      <c r="R672" s="20">
        <f t="shared" si="224"/>
        <v>0</v>
      </c>
      <c r="S672" s="14">
        <f t="shared" si="225"/>
        <v>0</v>
      </c>
      <c r="T672" s="4" t="str">
        <f t="shared" si="234"/>
        <v>A+J=</v>
      </c>
      <c r="U672" s="29">
        <f t="shared" si="235"/>
        <v>46021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26"/>
        <v>45499</v>
      </c>
      <c r="B673" s="116">
        <f t="shared" ca="1" si="236"/>
        <v>1354.9834900000001</v>
      </c>
      <c r="C673" s="14">
        <f t="shared" si="227"/>
        <v>1000</v>
      </c>
      <c r="D673" s="95">
        <f t="shared" si="228"/>
        <v>45498</v>
      </c>
      <c r="E673" s="93">
        <f ca="1">IF(D673&lt;$B$1,VLOOKUP(D673,[1]DI!$A$4:$B$15000,2,FALSE),0)</f>
        <v>0.104</v>
      </c>
      <c r="F673" s="14">
        <f t="shared" ca="1" si="237"/>
        <v>1.0003926999999999</v>
      </c>
      <c r="G673" s="14">
        <f ca="1">(TRUNC(PRODUCT($F$12:$F672),16))</f>
        <v>1.35498348523917</v>
      </c>
      <c r="H673" s="14">
        <f t="shared" si="238"/>
        <v>1</v>
      </c>
      <c r="I673" s="14">
        <f t="shared" ca="1" si="239"/>
        <v>1.35498349</v>
      </c>
      <c r="J673" s="13">
        <f t="shared" si="229"/>
        <v>0</v>
      </c>
      <c r="K673" s="29">
        <f t="shared" si="230"/>
        <v>44538</v>
      </c>
      <c r="L673" s="2">
        <f t="shared" si="231"/>
        <v>661</v>
      </c>
      <c r="M673" s="17">
        <f t="shared" si="232"/>
        <v>661</v>
      </c>
      <c r="N673" s="12">
        <f t="shared" si="221"/>
        <v>1</v>
      </c>
      <c r="O673" s="12">
        <f t="shared" ca="1" si="222"/>
        <v>1.35498349</v>
      </c>
      <c r="P673" s="17">
        <f t="shared" si="233"/>
        <v>0</v>
      </c>
      <c r="Q673" s="14">
        <f t="shared" ca="1" si="223"/>
        <v>354.98349000000002</v>
      </c>
      <c r="R673" s="20">
        <f t="shared" si="224"/>
        <v>0</v>
      </c>
      <c r="S673" s="14">
        <f t="shared" si="225"/>
        <v>0</v>
      </c>
      <c r="T673" s="4" t="str">
        <f t="shared" si="234"/>
        <v>A+J=</v>
      </c>
      <c r="U673" s="29">
        <f t="shared" si="235"/>
        <v>46021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26"/>
        <v>45502</v>
      </c>
      <c r="B674" s="116">
        <f t="shared" ca="1" si="236"/>
        <v>1355.51559</v>
      </c>
      <c r="C674" s="14">
        <f t="shared" si="227"/>
        <v>1000</v>
      </c>
      <c r="D674" s="95">
        <f t="shared" si="228"/>
        <v>45499</v>
      </c>
      <c r="E674" s="93">
        <f ca="1">IF(D674&lt;$B$1,VLOOKUP(D674,[1]DI!$A$4:$B$15000,2,FALSE),0)</f>
        <v>0.104</v>
      </c>
      <c r="F674" s="14">
        <f t="shared" ca="1" si="237"/>
        <v>1.0003926999999999</v>
      </c>
      <c r="G674" s="14">
        <f ca="1">(TRUNC(PRODUCT($F$12:$F673),16))</f>
        <v>1.35551558725383</v>
      </c>
      <c r="H674" s="14">
        <f t="shared" si="238"/>
        <v>1</v>
      </c>
      <c r="I674" s="14">
        <f t="shared" ca="1" si="239"/>
        <v>1.35551559</v>
      </c>
      <c r="J674" s="13">
        <f t="shared" si="229"/>
        <v>0</v>
      </c>
      <c r="K674" s="29">
        <f t="shared" si="230"/>
        <v>44538</v>
      </c>
      <c r="L674" s="2">
        <f t="shared" si="231"/>
        <v>662</v>
      </c>
      <c r="M674" s="17">
        <f t="shared" si="232"/>
        <v>662</v>
      </c>
      <c r="N674" s="12">
        <f t="shared" si="221"/>
        <v>1</v>
      </c>
      <c r="O674" s="12">
        <f t="shared" ca="1" si="222"/>
        <v>1.35551559</v>
      </c>
      <c r="P674" s="17">
        <f t="shared" si="233"/>
        <v>0</v>
      </c>
      <c r="Q674" s="14">
        <f t="shared" ca="1" si="223"/>
        <v>355.51558999999997</v>
      </c>
      <c r="R674" s="20">
        <f t="shared" si="224"/>
        <v>0</v>
      </c>
      <c r="S674" s="14">
        <f t="shared" si="225"/>
        <v>0</v>
      </c>
      <c r="T674" s="4" t="str">
        <f t="shared" si="234"/>
        <v>A+J=</v>
      </c>
      <c r="U674" s="29">
        <f t="shared" si="235"/>
        <v>46021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26"/>
        <v>45503</v>
      </c>
      <c r="B675" s="116">
        <f t="shared" ca="1" si="236"/>
        <v>1356.0479</v>
      </c>
      <c r="C675" s="14">
        <f t="shared" si="227"/>
        <v>1000</v>
      </c>
      <c r="D675" s="95">
        <f t="shared" si="228"/>
        <v>45502</v>
      </c>
      <c r="E675" s="93">
        <f ca="1">IF(D675&lt;$B$1,VLOOKUP(D675,[1]DI!$A$4:$B$15000,2,FALSE),0)</f>
        <v>0.104</v>
      </c>
      <c r="F675" s="14">
        <f t="shared" ca="1" si="237"/>
        <v>1.0003926999999999</v>
      </c>
      <c r="G675" s="14">
        <f ca="1">(TRUNC(PRODUCT($F$12:$F674),16))</f>
        <v>1.35604789822494</v>
      </c>
      <c r="H675" s="14">
        <f t="shared" si="238"/>
        <v>1</v>
      </c>
      <c r="I675" s="14">
        <f t="shared" ca="1" si="239"/>
        <v>1.3560479000000001</v>
      </c>
      <c r="J675" s="13">
        <f t="shared" si="229"/>
        <v>0</v>
      </c>
      <c r="K675" s="29">
        <f t="shared" si="230"/>
        <v>44538</v>
      </c>
      <c r="L675" s="2">
        <f t="shared" si="231"/>
        <v>663</v>
      </c>
      <c r="M675" s="17">
        <f t="shared" si="232"/>
        <v>663</v>
      </c>
      <c r="N675" s="12">
        <f t="shared" si="221"/>
        <v>1</v>
      </c>
      <c r="O675" s="12">
        <f t="shared" ca="1" si="222"/>
        <v>1.3560479000000001</v>
      </c>
      <c r="P675" s="17">
        <f t="shared" si="233"/>
        <v>0</v>
      </c>
      <c r="Q675" s="14">
        <f t="shared" ca="1" si="223"/>
        <v>356.04790000000003</v>
      </c>
      <c r="R675" s="20">
        <f t="shared" si="224"/>
        <v>0</v>
      </c>
      <c r="S675" s="14">
        <f t="shared" si="225"/>
        <v>0</v>
      </c>
      <c r="T675" s="4" t="str">
        <f t="shared" si="234"/>
        <v>A+J=</v>
      </c>
      <c r="U675" s="29">
        <f t="shared" si="235"/>
        <v>46021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26"/>
        <v>45504</v>
      </c>
      <c r="B676" s="116">
        <f t="shared" ca="1" si="236"/>
        <v>1356.58042</v>
      </c>
      <c r="C676" s="14">
        <f t="shared" si="227"/>
        <v>1000</v>
      </c>
      <c r="D676" s="95">
        <f t="shared" si="228"/>
        <v>45503</v>
      </c>
      <c r="E676" s="93">
        <f ca="1">IF(D676&lt;$B$1,VLOOKUP(D676,[1]DI!$A$4:$B$15000,2,FALSE),0)</f>
        <v>0.104</v>
      </c>
      <c r="F676" s="14">
        <f t="shared" ca="1" si="237"/>
        <v>1.0003926999999999</v>
      </c>
      <c r="G676" s="14">
        <f ca="1">(TRUNC(PRODUCT($F$12:$F675),16))</f>
        <v>1.35658041823457</v>
      </c>
      <c r="H676" s="14">
        <f t="shared" si="238"/>
        <v>1</v>
      </c>
      <c r="I676" s="14">
        <f t="shared" ca="1" si="239"/>
        <v>1.35658042</v>
      </c>
      <c r="J676" s="13">
        <f t="shared" si="229"/>
        <v>0</v>
      </c>
      <c r="K676" s="29">
        <f t="shared" si="230"/>
        <v>44538</v>
      </c>
      <c r="L676" s="2">
        <f t="shared" si="231"/>
        <v>664</v>
      </c>
      <c r="M676" s="17">
        <f t="shared" si="232"/>
        <v>664</v>
      </c>
      <c r="N676" s="12">
        <f t="shared" si="221"/>
        <v>1</v>
      </c>
      <c r="O676" s="12">
        <f t="shared" ca="1" si="222"/>
        <v>1.35658042</v>
      </c>
      <c r="P676" s="17">
        <f t="shared" si="233"/>
        <v>0</v>
      </c>
      <c r="Q676" s="14">
        <f t="shared" ca="1" si="223"/>
        <v>356.58042</v>
      </c>
      <c r="R676" s="20">
        <f t="shared" si="224"/>
        <v>0</v>
      </c>
      <c r="S676" s="14">
        <f t="shared" si="225"/>
        <v>0</v>
      </c>
      <c r="T676" s="4" t="str">
        <f t="shared" si="234"/>
        <v>A+J=</v>
      </c>
      <c r="U676" s="29">
        <f t="shared" si="235"/>
        <v>46021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26"/>
        <v>45505</v>
      </c>
      <c r="B677" s="116">
        <f t="shared" ca="1" si="236"/>
        <v>1357.1131500000001</v>
      </c>
      <c r="C677" s="14">
        <f t="shared" si="227"/>
        <v>1000</v>
      </c>
      <c r="D677" s="95">
        <f t="shared" si="228"/>
        <v>45504</v>
      </c>
      <c r="E677" s="93">
        <f ca="1">IF(D677&lt;$B$1,VLOOKUP(D677,[1]DI!$A$4:$B$15000,2,FALSE),0)</f>
        <v>0.104</v>
      </c>
      <c r="F677" s="14">
        <f t="shared" ca="1" si="237"/>
        <v>1.0003926999999999</v>
      </c>
      <c r="G677" s="14">
        <f ca="1">(TRUNC(PRODUCT($F$12:$F676),16))</f>
        <v>1.3571131473648099</v>
      </c>
      <c r="H677" s="14">
        <f t="shared" si="238"/>
        <v>1</v>
      </c>
      <c r="I677" s="14">
        <f t="shared" ca="1" si="239"/>
        <v>1.35711315</v>
      </c>
      <c r="J677" s="13">
        <f t="shared" si="229"/>
        <v>0</v>
      </c>
      <c r="K677" s="29">
        <f t="shared" si="230"/>
        <v>44538</v>
      </c>
      <c r="L677" s="2">
        <f t="shared" si="231"/>
        <v>665</v>
      </c>
      <c r="M677" s="17">
        <f t="shared" si="232"/>
        <v>665</v>
      </c>
      <c r="N677" s="12">
        <f t="shared" si="221"/>
        <v>1</v>
      </c>
      <c r="O677" s="12">
        <f t="shared" ca="1" si="222"/>
        <v>1.35711315</v>
      </c>
      <c r="P677" s="17">
        <f t="shared" si="233"/>
        <v>0</v>
      </c>
      <c r="Q677" s="14">
        <f t="shared" ca="1" si="223"/>
        <v>357.11315000000002</v>
      </c>
      <c r="R677" s="20">
        <f t="shared" si="224"/>
        <v>0</v>
      </c>
      <c r="S677" s="14">
        <f t="shared" si="225"/>
        <v>0</v>
      </c>
      <c r="T677" s="4" t="str">
        <f t="shared" si="234"/>
        <v>A+J=</v>
      </c>
      <c r="U677" s="29">
        <f t="shared" si="235"/>
        <v>46021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26"/>
        <v>45506</v>
      </c>
      <c r="B678" s="116">
        <f t="shared" ca="1" si="236"/>
        <v>1357.64609</v>
      </c>
      <c r="C678" s="14">
        <f t="shared" si="227"/>
        <v>1000</v>
      </c>
      <c r="D678" s="95">
        <f t="shared" si="228"/>
        <v>45505</v>
      </c>
      <c r="E678" s="93">
        <f ca="1">IF(D678&lt;$B$1,VLOOKUP(D678,[1]DI!$A$4:$B$15000,2,FALSE),0)</f>
        <v>0.104</v>
      </c>
      <c r="F678" s="14">
        <f t="shared" ca="1" si="237"/>
        <v>1.0003926999999999</v>
      </c>
      <c r="G678" s="14">
        <f ca="1">(TRUNC(PRODUCT($F$12:$F677),16))</f>
        <v>1.3576460856977799</v>
      </c>
      <c r="H678" s="14">
        <f t="shared" si="238"/>
        <v>1</v>
      </c>
      <c r="I678" s="14">
        <f t="shared" ca="1" si="239"/>
        <v>1.35764609</v>
      </c>
      <c r="J678" s="13">
        <f t="shared" si="229"/>
        <v>0</v>
      </c>
      <c r="K678" s="29">
        <f t="shared" si="230"/>
        <v>44538</v>
      </c>
      <c r="L678" s="2">
        <f t="shared" si="231"/>
        <v>666</v>
      </c>
      <c r="M678" s="17">
        <f t="shared" si="232"/>
        <v>666</v>
      </c>
      <c r="N678" s="12">
        <f t="shared" si="221"/>
        <v>1</v>
      </c>
      <c r="O678" s="12">
        <f t="shared" ca="1" si="222"/>
        <v>1.35764609</v>
      </c>
      <c r="P678" s="17">
        <f t="shared" si="233"/>
        <v>0</v>
      </c>
      <c r="Q678" s="14">
        <f t="shared" ca="1" si="223"/>
        <v>357.64609000000002</v>
      </c>
      <c r="R678" s="20">
        <f t="shared" si="224"/>
        <v>0</v>
      </c>
      <c r="S678" s="14">
        <f t="shared" si="225"/>
        <v>0</v>
      </c>
      <c r="T678" s="4" t="str">
        <f t="shared" si="234"/>
        <v>A+J=</v>
      </c>
      <c r="U678" s="29">
        <f t="shared" si="235"/>
        <v>46021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26"/>
        <v>45509</v>
      </c>
      <c r="B679" s="116">
        <f t="shared" ca="1" si="236"/>
        <v>1358.17923</v>
      </c>
      <c r="C679" s="14">
        <f t="shared" si="227"/>
        <v>1000</v>
      </c>
      <c r="D679" s="95">
        <f t="shared" si="228"/>
        <v>45506</v>
      </c>
      <c r="E679" s="93">
        <f ca="1">IF(D679&lt;$B$1,VLOOKUP(D679,[1]DI!$A$4:$B$15000,2,FALSE),0)</f>
        <v>0.104</v>
      </c>
      <c r="F679" s="14">
        <f t="shared" ca="1" si="237"/>
        <v>1.0003926999999999</v>
      </c>
      <c r="G679" s="14">
        <f ca="1">(TRUNC(PRODUCT($F$12:$F678),16))</f>
        <v>1.3581792333156399</v>
      </c>
      <c r="H679" s="14">
        <f t="shared" si="238"/>
        <v>1</v>
      </c>
      <c r="I679" s="14">
        <f t="shared" ca="1" si="239"/>
        <v>1.35817923</v>
      </c>
      <c r="J679" s="13">
        <f t="shared" si="229"/>
        <v>0</v>
      </c>
      <c r="K679" s="29">
        <f t="shared" si="230"/>
        <v>44538</v>
      </c>
      <c r="L679" s="2">
        <f t="shared" si="231"/>
        <v>667</v>
      </c>
      <c r="M679" s="17">
        <f t="shared" si="232"/>
        <v>667</v>
      </c>
      <c r="N679" s="12">
        <f t="shared" si="221"/>
        <v>1</v>
      </c>
      <c r="O679" s="12">
        <f t="shared" ca="1" si="222"/>
        <v>1.35817923</v>
      </c>
      <c r="P679" s="17">
        <f t="shared" si="233"/>
        <v>0</v>
      </c>
      <c r="Q679" s="14">
        <f t="shared" ca="1" si="223"/>
        <v>358.17923000000002</v>
      </c>
      <c r="R679" s="20">
        <f t="shared" si="224"/>
        <v>0</v>
      </c>
      <c r="S679" s="14">
        <f t="shared" si="225"/>
        <v>0</v>
      </c>
      <c r="T679" s="4" t="str">
        <f t="shared" si="234"/>
        <v>A+J=</v>
      </c>
      <c r="U679" s="29">
        <f t="shared" si="235"/>
        <v>46021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26"/>
        <v>45510</v>
      </c>
      <c r="B680" s="116">
        <f t="shared" ca="1" si="236"/>
        <v>1358.7125900000001</v>
      </c>
      <c r="C680" s="14">
        <f t="shared" si="227"/>
        <v>1000</v>
      </c>
      <c r="D680" s="95">
        <f t="shared" si="228"/>
        <v>45509</v>
      </c>
      <c r="E680" s="93">
        <f ca="1">IF(D680&lt;$B$1,VLOOKUP(D680,[1]DI!$A$4:$B$15000,2,FALSE),0)</f>
        <v>0.104</v>
      </c>
      <c r="F680" s="14">
        <f t="shared" ca="1" si="237"/>
        <v>1.0003926999999999</v>
      </c>
      <c r="G680" s="14">
        <f ca="1">(TRUNC(PRODUCT($F$12:$F679),16))</f>
        <v>1.3587125903005599</v>
      </c>
      <c r="H680" s="14">
        <f t="shared" si="238"/>
        <v>1</v>
      </c>
      <c r="I680" s="14">
        <f t="shared" ca="1" si="239"/>
        <v>1.3587125900000001</v>
      </c>
      <c r="J680" s="13">
        <f t="shared" si="229"/>
        <v>0</v>
      </c>
      <c r="K680" s="29">
        <f t="shared" si="230"/>
        <v>44538</v>
      </c>
      <c r="L680" s="2">
        <f t="shared" si="231"/>
        <v>668</v>
      </c>
      <c r="M680" s="17">
        <f t="shared" si="232"/>
        <v>668</v>
      </c>
      <c r="N680" s="12">
        <f t="shared" si="221"/>
        <v>1</v>
      </c>
      <c r="O680" s="12">
        <f t="shared" ca="1" si="222"/>
        <v>1.3587125900000001</v>
      </c>
      <c r="P680" s="17">
        <f t="shared" si="233"/>
        <v>0</v>
      </c>
      <c r="Q680" s="14">
        <f t="shared" ca="1" si="223"/>
        <v>358.71258999999998</v>
      </c>
      <c r="R680" s="20">
        <f t="shared" si="224"/>
        <v>0</v>
      </c>
      <c r="S680" s="14">
        <f t="shared" si="225"/>
        <v>0</v>
      </c>
      <c r="T680" s="4" t="str">
        <f t="shared" si="234"/>
        <v>A+J=</v>
      </c>
      <c r="U680" s="29">
        <f t="shared" si="235"/>
        <v>46021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26"/>
        <v>45511</v>
      </c>
      <c r="B681" s="116">
        <f t="shared" ca="1" si="236"/>
        <v>1359.2461599999999</v>
      </c>
      <c r="C681" s="14">
        <f t="shared" si="227"/>
        <v>1000</v>
      </c>
      <c r="D681" s="95">
        <f t="shared" si="228"/>
        <v>45510</v>
      </c>
      <c r="E681" s="93">
        <f ca="1">IF(D681&lt;$B$1,VLOOKUP(D681,[1]DI!$A$4:$B$15000,2,FALSE),0)</f>
        <v>0.104</v>
      </c>
      <c r="F681" s="14">
        <f t="shared" ca="1" si="237"/>
        <v>1.0003926999999999</v>
      </c>
      <c r="G681" s="14">
        <f ca="1">(TRUNC(PRODUCT($F$12:$F680),16))</f>
        <v>1.35924615673477</v>
      </c>
      <c r="H681" s="14">
        <f t="shared" si="238"/>
        <v>1</v>
      </c>
      <c r="I681" s="14">
        <f t="shared" ca="1" si="239"/>
        <v>1.3592461600000001</v>
      </c>
      <c r="J681" s="13">
        <f t="shared" si="229"/>
        <v>0</v>
      </c>
      <c r="K681" s="29">
        <f t="shared" si="230"/>
        <v>44538</v>
      </c>
      <c r="L681" s="2">
        <f t="shared" si="231"/>
        <v>669</v>
      </c>
      <c r="M681" s="17">
        <f t="shared" si="232"/>
        <v>669</v>
      </c>
      <c r="N681" s="12">
        <f t="shared" si="221"/>
        <v>1</v>
      </c>
      <c r="O681" s="12">
        <f t="shared" ca="1" si="222"/>
        <v>1.3592461600000001</v>
      </c>
      <c r="P681" s="17">
        <f t="shared" si="233"/>
        <v>0</v>
      </c>
      <c r="Q681" s="14">
        <f t="shared" ca="1" si="223"/>
        <v>359.24615999999997</v>
      </c>
      <c r="R681" s="20">
        <f t="shared" si="224"/>
        <v>0</v>
      </c>
      <c r="S681" s="14">
        <f t="shared" si="225"/>
        <v>0</v>
      </c>
      <c r="T681" s="4" t="str">
        <f t="shared" si="234"/>
        <v>A+J=</v>
      </c>
      <c r="U681" s="29">
        <f t="shared" si="235"/>
        <v>46021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26"/>
        <v>45512</v>
      </c>
      <c r="B682" s="116">
        <f t="shared" ca="1" si="236"/>
        <v>1359.7799299999999</v>
      </c>
      <c r="C682" s="14">
        <f t="shared" si="227"/>
        <v>1000</v>
      </c>
      <c r="D682" s="95">
        <f t="shared" si="228"/>
        <v>45511</v>
      </c>
      <c r="E682" s="93">
        <f ca="1">IF(D682&lt;$B$1,VLOOKUP(D682,[1]DI!$A$4:$B$15000,2,FALSE),0)</f>
        <v>0.104</v>
      </c>
      <c r="F682" s="14">
        <f t="shared" ca="1" si="237"/>
        <v>1.0003926999999999</v>
      </c>
      <c r="G682" s="14">
        <f ca="1">(TRUNC(PRODUCT($F$12:$F681),16))</f>
        <v>1.35977993270052</v>
      </c>
      <c r="H682" s="14">
        <f t="shared" si="238"/>
        <v>1</v>
      </c>
      <c r="I682" s="14">
        <f t="shared" ca="1" si="239"/>
        <v>1.35977993</v>
      </c>
      <c r="J682" s="13">
        <f t="shared" si="229"/>
        <v>0</v>
      </c>
      <c r="K682" s="29">
        <f t="shared" si="230"/>
        <v>44538</v>
      </c>
      <c r="L682" s="2">
        <f t="shared" si="231"/>
        <v>670</v>
      </c>
      <c r="M682" s="17">
        <f t="shared" si="232"/>
        <v>670</v>
      </c>
      <c r="N682" s="12">
        <f t="shared" si="221"/>
        <v>1</v>
      </c>
      <c r="O682" s="12">
        <f t="shared" ca="1" si="222"/>
        <v>1.35977993</v>
      </c>
      <c r="P682" s="17">
        <f t="shared" si="233"/>
        <v>0</v>
      </c>
      <c r="Q682" s="14">
        <f t="shared" ca="1" si="223"/>
        <v>359.77992999999998</v>
      </c>
      <c r="R682" s="20">
        <f t="shared" si="224"/>
        <v>0</v>
      </c>
      <c r="S682" s="14">
        <f t="shared" si="225"/>
        <v>0</v>
      </c>
      <c r="T682" s="4" t="str">
        <f t="shared" si="234"/>
        <v>A+J=</v>
      </c>
      <c r="U682" s="29">
        <f t="shared" si="235"/>
        <v>46021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26"/>
        <v>45513</v>
      </c>
      <c r="B683" s="116">
        <f t="shared" ca="1" si="236"/>
        <v>1360.3139200000001</v>
      </c>
      <c r="C683" s="14">
        <f t="shared" si="227"/>
        <v>1000</v>
      </c>
      <c r="D683" s="95">
        <f t="shared" si="228"/>
        <v>45512</v>
      </c>
      <c r="E683" s="93">
        <f ca="1">IF(D683&lt;$B$1,VLOOKUP(D683,[1]DI!$A$4:$B$15000,2,FALSE),0)</f>
        <v>0.104</v>
      </c>
      <c r="F683" s="14">
        <f t="shared" ca="1" si="237"/>
        <v>1.0003926999999999</v>
      </c>
      <c r="G683" s="14">
        <f ca="1">(TRUNC(PRODUCT($F$12:$F682),16))</f>
        <v>1.3603139182800901</v>
      </c>
      <c r="H683" s="14">
        <f t="shared" si="238"/>
        <v>1</v>
      </c>
      <c r="I683" s="14">
        <f t="shared" ca="1" si="239"/>
        <v>1.3603139200000001</v>
      </c>
      <c r="J683" s="13">
        <f t="shared" si="229"/>
        <v>0</v>
      </c>
      <c r="K683" s="29">
        <f t="shared" si="230"/>
        <v>44538</v>
      </c>
      <c r="L683" s="2">
        <f t="shared" si="231"/>
        <v>671</v>
      </c>
      <c r="M683" s="17">
        <f t="shared" si="232"/>
        <v>671</v>
      </c>
      <c r="N683" s="12">
        <f t="shared" si="221"/>
        <v>1</v>
      </c>
      <c r="O683" s="12">
        <f t="shared" ca="1" si="222"/>
        <v>1.3603139200000001</v>
      </c>
      <c r="P683" s="17">
        <f t="shared" si="233"/>
        <v>0</v>
      </c>
      <c r="Q683" s="14">
        <f t="shared" ca="1" si="223"/>
        <v>360.31392</v>
      </c>
      <c r="R683" s="20">
        <f t="shared" si="224"/>
        <v>0</v>
      </c>
      <c r="S683" s="14">
        <f t="shared" si="225"/>
        <v>0</v>
      </c>
      <c r="T683" s="4" t="str">
        <f t="shared" si="234"/>
        <v>A+J=</v>
      </c>
      <c r="U683" s="29">
        <f t="shared" si="235"/>
        <v>46021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26"/>
        <v>45516</v>
      </c>
      <c r="B684" s="116">
        <f t="shared" ca="1" si="236"/>
        <v>1360.8481099999999</v>
      </c>
      <c r="C684" s="14">
        <f t="shared" si="227"/>
        <v>1000</v>
      </c>
      <c r="D684" s="95">
        <f t="shared" si="228"/>
        <v>45513</v>
      </c>
      <c r="E684" s="93">
        <f ca="1">IF(D684&lt;$B$1,VLOOKUP(D684,[1]DI!$A$4:$B$15000,2,FALSE),0)</f>
        <v>0.104</v>
      </c>
      <c r="F684" s="14">
        <f t="shared" ca="1" si="237"/>
        <v>1.0003926999999999</v>
      </c>
      <c r="G684" s="14">
        <f ca="1">(TRUNC(PRODUCT($F$12:$F683),16))</f>
        <v>1.3608481135557999</v>
      </c>
      <c r="H684" s="14">
        <f t="shared" si="238"/>
        <v>1</v>
      </c>
      <c r="I684" s="14">
        <f t="shared" ca="1" si="239"/>
        <v>1.3608481100000001</v>
      </c>
      <c r="J684" s="13">
        <f t="shared" si="229"/>
        <v>0</v>
      </c>
      <c r="K684" s="29">
        <f t="shared" si="230"/>
        <v>44538</v>
      </c>
      <c r="L684" s="2">
        <f t="shared" si="231"/>
        <v>672</v>
      </c>
      <c r="M684" s="17">
        <f t="shared" si="232"/>
        <v>672</v>
      </c>
      <c r="N684" s="12">
        <f t="shared" si="221"/>
        <v>1</v>
      </c>
      <c r="O684" s="12">
        <f t="shared" ca="1" si="222"/>
        <v>1.3608481100000001</v>
      </c>
      <c r="P684" s="17">
        <f t="shared" si="233"/>
        <v>0</v>
      </c>
      <c r="Q684" s="14">
        <f t="shared" ca="1" si="223"/>
        <v>360.84811000000002</v>
      </c>
      <c r="R684" s="20">
        <f t="shared" si="224"/>
        <v>0</v>
      </c>
      <c r="S684" s="14">
        <f t="shared" si="225"/>
        <v>0</v>
      </c>
      <c r="T684" s="4" t="str">
        <f t="shared" si="234"/>
        <v>A+J=</v>
      </c>
      <c r="U684" s="29">
        <f t="shared" si="235"/>
        <v>46021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26"/>
        <v>45517</v>
      </c>
      <c r="B685" s="116">
        <f t="shared" ca="1" si="236"/>
        <v>1361.3825200000001</v>
      </c>
      <c r="C685" s="14">
        <f t="shared" si="227"/>
        <v>1000</v>
      </c>
      <c r="D685" s="95">
        <f t="shared" si="228"/>
        <v>45516</v>
      </c>
      <c r="E685" s="93">
        <f ca="1">IF(D685&lt;$B$1,VLOOKUP(D685,[1]DI!$A$4:$B$15000,2,FALSE),0)</f>
        <v>0.104</v>
      </c>
      <c r="F685" s="14">
        <f t="shared" ca="1" si="237"/>
        <v>1.0003926999999999</v>
      </c>
      <c r="G685" s="14">
        <f ca="1">(TRUNC(PRODUCT($F$12:$F684),16))</f>
        <v>1.3613825186099899</v>
      </c>
      <c r="H685" s="14">
        <f t="shared" si="238"/>
        <v>1</v>
      </c>
      <c r="I685" s="14">
        <f t="shared" ca="1" si="239"/>
        <v>1.36138252</v>
      </c>
      <c r="J685" s="13">
        <f t="shared" si="229"/>
        <v>0</v>
      </c>
      <c r="K685" s="29">
        <f t="shared" si="230"/>
        <v>44538</v>
      </c>
      <c r="L685" s="2">
        <f t="shared" si="231"/>
        <v>673</v>
      </c>
      <c r="M685" s="17">
        <f t="shared" si="232"/>
        <v>673</v>
      </c>
      <c r="N685" s="12">
        <f t="shared" si="221"/>
        <v>1</v>
      </c>
      <c r="O685" s="12">
        <f t="shared" ca="1" si="222"/>
        <v>1.36138252</v>
      </c>
      <c r="P685" s="17">
        <f t="shared" si="233"/>
        <v>0</v>
      </c>
      <c r="Q685" s="14">
        <f t="shared" ca="1" si="223"/>
        <v>361.38252</v>
      </c>
      <c r="R685" s="20">
        <f t="shared" si="224"/>
        <v>0</v>
      </c>
      <c r="S685" s="14">
        <f t="shared" si="225"/>
        <v>0</v>
      </c>
      <c r="T685" s="4" t="str">
        <f t="shared" si="234"/>
        <v>A+J=</v>
      </c>
      <c r="U685" s="29">
        <f t="shared" si="235"/>
        <v>46021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26"/>
        <v>45518</v>
      </c>
      <c r="B686" s="116">
        <f t="shared" ca="1" si="236"/>
        <v>1361.91713</v>
      </c>
      <c r="C686" s="14">
        <f t="shared" si="227"/>
        <v>1000</v>
      </c>
      <c r="D686" s="95">
        <f t="shared" si="228"/>
        <v>45517</v>
      </c>
      <c r="E686" s="93">
        <f ca="1">IF(D686&lt;$B$1,VLOOKUP(D686,[1]DI!$A$4:$B$15000,2,FALSE),0)</f>
        <v>0.104</v>
      </c>
      <c r="F686" s="14">
        <f t="shared" ca="1" si="237"/>
        <v>1.0003926999999999</v>
      </c>
      <c r="G686" s="14">
        <f ca="1">(TRUNC(PRODUCT($F$12:$F685),16))</f>
        <v>1.3619171335250499</v>
      </c>
      <c r="H686" s="14">
        <f t="shared" si="238"/>
        <v>1</v>
      </c>
      <c r="I686" s="14">
        <f t="shared" ca="1" si="239"/>
        <v>1.3619171299999999</v>
      </c>
      <c r="J686" s="13">
        <f t="shared" si="229"/>
        <v>0</v>
      </c>
      <c r="K686" s="29">
        <f t="shared" si="230"/>
        <v>44538</v>
      </c>
      <c r="L686" s="2">
        <f t="shared" si="231"/>
        <v>674</v>
      </c>
      <c r="M686" s="17">
        <f t="shared" si="232"/>
        <v>674</v>
      </c>
      <c r="N686" s="12">
        <f t="shared" si="221"/>
        <v>1</v>
      </c>
      <c r="O686" s="12">
        <f t="shared" ca="1" si="222"/>
        <v>1.3619171299999999</v>
      </c>
      <c r="P686" s="17">
        <f t="shared" si="233"/>
        <v>0</v>
      </c>
      <c r="Q686" s="14">
        <f t="shared" ca="1" si="223"/>
        <v>361.91712999999999</v>
      </c>
      <c r="R686" s="20">
        <f t="shared" si="224"/>
        <v>0</v>
      </c>
      <c r="S686" s="14">
        <f t="shared" si="225"/>
        <v>0</v>
      </c>
      <c r="T686" s="4" t="str">
        <f t="shared" si="234"/>
        <v>A+J=</v>
      </c>
      <c r="U686" s="29">
        <f t="shared" si="235"/>
        <v>46021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26"/>
        <v>45519</v>
      </c>
      <c r="B687" s="116">
        <f t="shared" ca="1" si="236"/>
        <v>1362.4519599999999</v>
      </c>
      <c r="C687" s="14">
        <f t="shared" si="227"/>
        <v>1000</v>
      </c>
      <c r="D687" s="95">
        <f t="shared" si="228"/>
        <v>45518</v>
      </c>
      <c r="E687" s="93">
        <f ca="1">IF(D687&lt;$B$1,VLOOKUP(D687,[1]DI!$A$4:$B$15000,2,FALSE),0)</f>
        <v>0.104</v>
      </c>
      <c r="F687" s="14">
        <f t="shared" ca="1" si="237"/>
        <v>1.0003926999999999</v>
      </c>
      <c r="G687" s="14">
        <f ca="1">(TRUNC(PRODUCT($F$12:$F686),16))</f>
        <v>1.3624519583833901</v>
      </c>
      <c r="H687" s="14">
        <f t="shared" si="238"/>
        <v>1</v>
      </c>
      <c r="I687" s="14">
        <f t="shared" ca="1" si="239"/>
        <v>1.36245196</v>
      </c>
      <c r="J687" s="13">
        <f t="shared" si="229"/>
        <v>0</v>
      </c>
      <c r="K687" s="29">
        <f t="shared" si="230"/>
        <v>44538</v>
      </c>
      <c r="L687" s="2">
        <f t="shared" si="231"/>
        <v>675</v>
      </c>
      <c r="M687" s="17">
        <f t="shared" si="232"/>
        <v>675</v>
      </c>
      <c r="N687" s="12">
        <f t="shared" si="221"/>
        <v>1</v>
      </c>
      <c r="O687" s="12">
        <f t="shared" ca="1" si="222"/>
        <v>1.36245196</v>
      </c>
      <c r="P687" s="17">
        <f t="shared" si="233"/>
        <v>0</v>
      </c>
      <c r="Q687" s="14">
        <f t="shared" ca="1" si="223"/>
        <v>362.45195999999999</v>
      </c>
      <c r="R687" s="20">
        <f t="shared" si="224"/>
        <v>0</v>
      </c>
      <c r="S687" s="14">
        <f t="shared" si="225"/>
        <v>0</v>
      </c>
      <c r="T687" s="4" t="str">
        <f t="shared" si="234"/>
        <v>A+J=</v>
      </c>
      <c r="U687" s="29">
        <f t="shared" si="235"/>
        <v>46021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26"/>
        <v>45520</v>
      </c>
      <c r="B688" s="116">
        <f t="shared" ca="1" si="236"/>
        <v>1362.9869899999999</v>
      </c>
      <c r="C688" s="14">
        <f t="shared" si="227"/>
        <v>1000</v>
      </c>
      <c r="D688" s="95">
        <f t="shared" si="228"/>
        <v>45519</v>
      </c>
      <c r="E688" s="93">
        <f ca="1">IF(D688&lt;$B$1,VLOOKUP(D688,[1]DI!$A$4:$B$15000,2,FALSE),0)</f>
        <v>0.104</v>
      </c>
      <c r="F688" s="14">
        <f t="shared" ca="1" si="237"/>
        <v>1.0003926999999999</v>
      </c>
      <c r="G688" s="14">
        <f ca="1">(TRUNC(PRODUCT($F$12:$F687),16))</f>
        <v>1.3629869932674401</v>
      </c>
      <c r="H688" s="14">
        <f t="shared" si="238"/>
        <v>1</v>
      </c>
      <c r="I688" s="14">
        <f t="shared" ca="1" si="239"/>
        <v>1.36298699</v>
      </c>
      <c r="J688" s="13">
        <f t="shared" si="229"/>
        <v>0</v>
      </c>
      <c r="K688" s="29">
        <f t="shared" si="230"/>
        <v>44538</v>
      </c>
      <c r="L688" s="2">
        <f t="shared" si="231"/>
        <v>676</v>
      </c>
      <c r="M688" s="17">
        <f t="shared" si="232"/>
        <v>676</v>
      </c>
      <c r="N688" s="12">
        <f t="shared" si="221"/>
        <v>1</v>
      </c>
      <c r="O688" s="12">
        <f t="shared" ca="1" si="222"/>
        <v>1.36298699</v>
      </c>
      <c r="P688" s="17">
        <f t="shared" si="233"/>
        <v>0</v>
      </c>
      <c r="Q688" s="14">
        <f t="shared" ca="1" si="223"/>
        <v>362.98698999999999</v>
      </c>
      <c r="R688" s="20">
        <f t="shared" si="224"/>
        <v>0</v>
      </c>
      <c r="S688" s="14">
        <f t="shared" si="225"/>
        <v>0</v>
      </c>
      <c r="T688" s="4" t="str">
        <f t="shared" si="234"/>
        <v>A+J=</v>
      </c>
      <c r="U688" s="29">
        <f t="shared" si="235"/>
        <v>46021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26"/>
        <v>45523</v>
      </c>
      <c r="B689" s="116">
        <f t="shared" ca="1" si="236"/>
        <v>1363.52224</v>
      </c>
      <c r="C689" s="14">
        <f t="shared" si="227"/>
        <v>1000</v>
      </c>
      <c r="D689" s="95">
        <f t="shared" si="228"/>
        <v>45520</v>
      </c>
      <c r="E689" s="93">
        <f ca="1">IF(D689&lt;$B$1,VLOOKUP(D689,[1]DI!$A$4:$B$15000,2,FALSE),0)</f>
        <v>0.104</v>
      </c>
      <c r="F689" s="14">
        <f t="shared" ca="1" si="237"/>
        <v>1.0003926999999999</v>
      </c>
      <c r="G689" s="14">
        <f ca="1">(TRUNC(PRODUCT($F$12:$F688),16))</f>
        <v>1.3635222382597001</v>
      </c>
      <c r="H689" s="14">
        <f t="shared" si="238"/>
        <v>1</v>
      </c>
      <c r="I689" s="14">
        <f t="shared" ca="1" si="239"/>
        <v>1.36352224</v>
      </c>
      <c r="J689" s="13">
        <f t="shared" si="229"/>
        <v>0</v>
      </c>
      <c r="K689" s="29">
        <f t="shared" si="230"/>
        <v>44538</v>
      </c>
      <c r="L689" s="2">
        <f t="shared" si="231"/>
        <v>677</v>
      </c>
      <c r="M689" s="17">
        <f t="shared" si="232"/>
        <v>677</v>
      </c>
      <c r="N689" s="12">
        <f t="shared" si="221"/>
        <v>1</v>
      </c>
      <c r="O689" s="12">
        <f t="shared" ca="1" si="222"/>
        <v>1.36352224</v>
      </c>
      <c r="P689" s="17">
        <f t="shared" si="233"/>
        <v>0</v>
      </c>
      <c r="Q689" s="14">
        <f t="shared" ca="1" si="223"/>
        <v>363.52224000000001</v>
      </c>
      <c r="R689" s="20">
        <f t="shared" si="224"/>
        <v>0</v>
      </c>
      <c r="S689" s="14">
        <f t="shared" si="225"/>
        <v>0</v>
      </c>
      <c r="T689" s="4" t="str">
        <f t="shared" si="234"/>
        <v>A+J=</v>
      </c>
      <c r="U689" s="29">
        <f t="shared" si="235"/>
        <v>46021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26"/>
        <v>45524</v>
      </c>
      <c r="B690" s="116">
        <f t="shared" ca="1" si="236"/>
        <v>1364.0576900000001</v>
      </c>
      <c r="C690" s="14">
        <f t="shared" si="227"/>
        <v>1000</v>
      </c>
      <c r="D690" s="95">
        <f t="shared" si="228"/>
        <v>45523</v>
      </c>
      <c r="E690" s="93">
        <f ca="1">IF(D690&lt;$B$1,VLOOKUP(D690,[1]DI!$A$4:$B$15000,2,FALSE),0)</f>
        <v>0.104</v>
      </c>
      <c r="F690" s="14">
        <f t="shared" ca="1" si="237"/>
        <v>1.0003926999999999</v>
      </c>
      <c r="G690" s="14">
        <f ca="1">(TRUNC(PRODUCT($F$12:$F689),16))</f>
        <v>1.36405769344266</v>
      </c>
      <c r="H690" s="14">
        <f t="shared" si="238"/>
        <v>1</v>
      </c>
      <c r="I690" s="14">
        <f t="shared" ca="1" si="239"/>
        <v>1.3640576900000001</v>
      </c>
      <c r="J690" s="13">
        <f t="shared" si="229"/>
        <v>0</v>
      </c>
      <c r="K690" s="29">
        <f t="shared" si="230"/>
        <v>44538</v>
      </c>
      <c r="L690" s="2">
        <f t="shared" si="231"/>
        <v>678</v>
      </c>
      <c r="M690" s="17">
        <f t="shared" si="232"/>
        <v>678</v>
      </c>
      <c r="N690" s="12">
        <f t="shared" si="221"/>
        <v>1</v>
      </c>
      <c r="O690" s="12">
        <f t="shared" ca="1" si="222"/>
        <v>1.3640576900000001</v>
      </c>
      <c r="P690" s="17">
        <f t="shared" si="233"/>
        <v>0</v>
      </c>
      <c r="Q690" s="14">
        <f t="shared" ca="1" si="223"/>
        <v>364.05768999999998</v>
      </c>
      <c r="R690" s="20">
        <f t="shared" si="224"/>
        <v>0</v>
      </c>
      <c r="S690" s="14">
        <f t="shared" si="225"/>
        <v>0</v>
      </c>
      <c r="T690" s="4" t="str">
        <f t="shared" si="234"/>
        <v>A+J=</v>
      </c>
      <c r="U690" s="29">
        <f t="shared" si="235"/>
        <v>46021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26"/>
        <v>45525</v>
      </c>
      <c r="B691" s="116">
        <f t="shared" ca="1" si="236"/>
        <v>1364.5933600000001</v>
      </c>
      <c r="C691" s="14">
        <f t="shared" si="227"/>
        <v>1000</v>
      </c>
      <c r="D691" s="95">
        <f t="shared" si="228"/>
        <v>45524</v>
      </c>
      <c r="E691" s="93">
        <f ca="1">IF(D691&lt;$B$1,VLOOKUP(D691,[1]DI!$A$4:$B$15000,2,FALSE),0)</f>
        <v>0.104</v>
      </c>
      <c r="F691" s="14">
        <f t="shared" ca="1" si="237"/>
        <v>1.0003926999999999</v>
      </c>
      <c r="G691" s="14">
        <f ca="1">(TRUNC(PRODUCT($F$12:$F690),16))</f>
        <v>1.3645933588988799</v>
      </c>
      <c r="H691" s="14">
        <f t="shared" si="238"/>
        <v>1</v>
      </c>
      <c r="I691" s="14">
        <f t="shared" ca="1" si="239"/>
        <v>1.36459336</v>
      </c>
      <c r="J691" s="13">
        <f t="shared" si="229"/>
        <v>0</v>
      </c>
      <c r="K691" s="29">
        <f t="shared" si="230"/>
        <v>44538</v>
      </c>
      <c r="L691" s="2">
        <f t="shared" si="231"/>
        <v>679</v>
      </c>
      <c r="M691" s="17">
        <f t="shared" si="232"/>
        <v>679</v>
      </c>
      <c r="N691" s="12">
        <f t="shared" si="221"/>
        <v>1</v>
      </c>
      <c r="O691" s="12">
        <f t="shared" ca="1" si="222"/>
        <v>1.36459336</v>
      </c>
      <c r="P691" s="17">
        <f t="shared" si="233"/>
        <v>0</v>
      </c>
      <c r="Q691" s="14">
        <f t="shared" ca="1" si="223"/>
        <v>364.59336000000002</v>
      </c>
      <c r="R691" s="20">
        <f t="shared" si="224"/>
        <v>0</v>
      </c>
      <c r="S691" s="14">
        <f t="shared" si="225"/>
        <v>0</v>
      </c>
      <c r="T691" s="4" t="str">
        <f t="shared" si="234"/>
        <v>A+J=</v>
      </c>
      <c r="U691" s="29">
        <f t="shared" si="235"/>
        <v>46021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26"/>
        <v>45526</v>
      </c>
      <c r="B692" s="116">
        <f t="shared" ca="1" si="236"/>
        <v>1365.12923</v>
      </c>
      <c r="C692" s="14">
        <f t="shared" si="227"/>
        <v>1000</v>
      </c>
      <c r="D692" s="95">
        <f t="shared" si="228"/>
        <v>45525</v>
      </c>
      <c r="E692" s="93">
        <f ca="1">IF(D692&lt;$B$1,VLOOKUP(D692,[1]DI!$A$4:$B$15000,2,FALSE),0)</f>
        <v>0.104</v>
      </c>
      <c r="F692" s="14">
        <f t="shared" ca="1" si="237"/>
        <v>1.0003926999999999</v>
      </c>
      <c r="G692" s="14">
        <f ca="1">(TRUNC(PRODUCT($F$12:$F691),16))</f>
        <v>1.3651292347109201</v>
      </c>
      <c r="H692" s="14">
        <f t="shared" si="238"/>
        <v>1</v>
      </c>
      <c r="I692" s="14">
        <f t="shared" ca="1" si="239"/>
        <v>1.36512923</v>
      </c>
      <c r="J692" s="13">
        <f t="shared" si="229"/>
        <v>0</v>
      </c>
      <c r="K692" s="29">
        <f t="shared" si="230"/>
        <v>44538</v>
      </c>
      <c r="L692" s="2">
        <f t="shared" si="231"/>
        <v>680</v>
      </c>
      <c r="M692" s="17">
        <f t="shared" si="232"/>
        <v>680</v>
      </c>
      <c r="N692" s="12">
        <f t="shared" si="221"/>
        <v>1</v>
      </c>
      <c r="O692" s="12">
        <f t="shared" ca="1" si="222"/>
        <v>1.36512923</v>
      </c>
      <c r="P692" s="17">
        <f t="shared" si="233"/>
        <v>0</v>
      </c>
      <c r="Q692" s="14">
        <f t="shared" ca="1" si="223"/>
        <v>365.12923000000001</v>
      </c>
      <c r="R692" s="20">
        <f t="shared" si="224"/>
        <v>0</v>
      </c>
      <c r="S692" s="14">
        <f t="shared" si="225"/>
        <v>0</v>
      </c>
      <c r="T692" s="4" t="str">
        <f t="shared" si="234"/>
        <v>A+J=</v>
      </c>
      <c r="U692" s="29">
        <f t="shared" si="235"/>
        <v>46021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26"/>
        <v>45527</v>
      </c>
      <c r="B693" s="116">
        <f t="shared" ca="1" si="236"/>
        <v>1365.6653200000001</v>
      </c>
      <c r="C693" s="14">
        <f t="shared" si="227"/>
        <v>1000</v>
      </c>
      <c r="D693" s="95">
        <f t="shared" si="228"/>
        <v>45526</v>
      </c>
      <c r="E693" s="93">
        <f ca="1">IF(D693&lt;$B$1,VLOOKUP(D693,[1]DI!$A$4:$B$15000,2,FALSE),0)</f>
        <v>0.104</v>
      </c>
      <c r="F693" s="14">
        <f t="shared" ca="1" si="237"/>
        <v>1.0003926999999999</v>
      </c>
      <c r="G693" s="14">
        <f ca="1">(TRUNC(PRODUCT($F$12:$F692),16))</f>
        <v>1.36566532096139</v>
      </c>
      <c r="H693" s="14">
        <f t="shared" si="238"/>
        <v>1</v>
      </c>
      <c r="I693" s="14">
        <f t="shared" ca="1" si="239"/>
        <v>1.36566532</v>
      </c>
      <c r="J693" s="13">
        <f t="shared" si="229"/>
        <v>0</v>
      </c>
      <c r="K693" s="29">
        <f t="shared" si="230"/>
        <v>44538</v>
      </c>
      <c r="L693" s="2">
        <f t="shared" si="231"/>
        <v>681</v>
      </c>
      <c r="M693" s="17">
        <f t="shared" si="232"/>
        <v>681</v>
      </c>
      <c r="N693" s="12">
        <f t="shared" si="221"/>
        <v>1</v>
      </c>
      <c r="O693" s="12">
        <f t="shared" ca="1" si="222"/>
        <v>1.36566532</v>
      </c>
      <c r="P693" s="17">
        <f t="shared" si="233"/>
        <v>0</v>
      </c>
      <c r="Q693" s="14">
        <f t="shared" ca="1" si="223"/>
        <v>365.66532000000001</v>
      </c>
      <c r="R693" s="20">
        <f t="shared" si="224"/>
        <v>0</v>
      </c>
      <c r="S693" s="14">
        <f t="shared" si="225"/>
        <v>0</v>
      </c>
      <c r="T693" s="4" t="str">
        <f t="shared" si="234"/>
        <v>A+J=</v>
      </c>
      <c r="U693" s="29">
        <f t="shared" si="235"/>
        <v>46021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26"/>
        <v>45530</v>
      </c>
      <c r="B694" s="116">
        <f t="shared" ca="1" si="236"/>
        <v>1366.20162</v>
      </c>
      <c r="C694" s="14">
        <f t="shared" si="227"/>
        <v>1000</v>
      </c>
      <c r="D694" s="95">
        <f t="shared" si="228"/>
        <v>45527</v>
      </c>
      <c r="E694" s="93">
        <f ca="1">IF(D694&lt;$B$1,VLOOKUP(D694,[1]DI!$A$4:$B$15000,2,FALSE),0)</f>
        <v>0.104</v>
      </c>
      <c r="F694" s="14">
        <f t="shared" ca="1" si="237"/>
        <v>1.0003926999999999</v>
      </c>
      <c r="G694" s="14">
        <f ca="1">(TRUNC(PRODUCT($F$12:$F693),16))</f>
        <v>1.3662016177329299</v>
      </c>
      <c r="H694" s="14">
        <f t="shared" si="238"/>
        <v>1</v>
      </c>
      <c r="I694" s="14">
        <f t="shared" ca="1" si="239"/>
        <v>1.36620162</v>
      </c>
      <c r="J694" s="13">
        <f t="shared" si="229"/>
        <v>0</v>
      </c>
      <c r="K694" s="29">
        <f t="shared" si="230"/>
        <v>44538</v>
      </c>
      <c r="L694" s="2">
        <f t="shared" si="231"/>
        <v>682</v>
      </c>
      <c r="M694" s="17">
        <f t="shared" si="232"/>
        <v>682</v>
      </c>
      <c r="N694" s="12">
        <f t="shared" si="221"/>
        <v>1</v>
      </c>
      <c r="O694" s="12">
        <f t="shared" ca="1" si="222"/>
        <v>1.36620162</v>
      </c>
      <c r="P694" s="17">
        <f t="shared" si="233"/>
        <v>0</v>
      </c>
      <c r="Q694" s="14">
        <f t="shared" ca="1" si="223"/>
        <v>366.20161999999999</v>
      </c>
      <c r="R694" s="20">
        <f t="shared" si="224"/>
        <v>0</v>
      </c>
      <c r="S694" s="14">
        <f t="shared" si="225"/>
        <v>0</v>
      </c>
      <c r="T694" s="4" t="str">
        <f t="shared" si="234"/>
        <v>A+J=</v>
      </c>
      <c r="U694" s="29">
        <f t="shared" si="235"/>
        <v>46021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26"/>
        <v>45531</v>
      </c>
      <c r="B695" s="116">
        <f t="shared" ca="1" si="236"/>
        <v>1366.73813</v>
      </c>
      <c r="C695" s="14">
        <f t="shared" si="227"/>
        <v>1000</v>
      </c>
      <c r="D695" s="95">
        <f t="shared" si="228"/>
        <v>45530</v>
      </c>
      <c r="E695" s="93">
        <f ca="1">IF(D695&lt;$B$1,VLOOKUP(D695,[1]DI!$A$4:$B$15000,2,FALSE),0)</f>
        <v>0.104</v>
      </c>
      <c r="F695" s="14">
        <f t="shared" ca="1" si="237"/>
        <v>1.0003926999999999</v>
      </c>
      <c r="G695" s="14">
        <f ca="1">(TRUNC(PRODUCT($F$12:$F694),16))</f>
        <v>1.36673812510822</v>
      </c>
      <c r="H695" s="14">
        <f t="shared" si="238"/>
        <v>1</v>
      </c>
      <c r="I695" s="14">
        <f t="shared" ca="1" si="239"/>
        <v>1.3667381300000001</v>
      </c>
      <c r="J695" s="13">
        <f t="shared" si="229"/>
        <v>0</v>
      </c>
      <c r="K695" s="29">
        <f t="shared" si="230"/>
        <v>44538</v>
      </c>
      <c r="L695" s="2">
        <f t="shared" si="231"/>
        <v>683</v>
      </c>
      <c r="M695" s="17">
        <f t="shared" si="232"/>
        <v>683</v>
      </c>
      <c r="N695" s="12">
        <f t="shared" si="221"/>
        <v>1</v>
      </c>
      <c r="O695" s="12">
        <f t="shared" ca="1" si="222"/>
        <v>1.3667381300000001</v>
      </c>
      <c r="P695" s="17">
        <f t="shared" si="233"/>
        <v>0</v>
      </c>
      <c r="Q695" s="14">
        <f t="shared" ca="1" si="223"/>
        <v>366.73813000000001</v>
      </c>
      <c r="R695" s="20">
        <f t="shared" si="224"/>
        <v>0</v>
      </c>
      <c r="S695" s="14">
        <f t="shared" si="225"/>
        <v>0</v>
      </c>
      <c r="T695" s="4" t="str">
        <f t="shared" si="234"/>
        <v>A+J=</v>
      </c>
      <c r="U695" s="29">
        <f t="shared" si="235"/>
        <v>46021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26"/>
        <v>45532</v>
      </c>
      <c r="B696" s="116">
        <f t="shared" ca="1" si="236"/>
        <v>1367.27484</v>
      </c>
      <c r="C696" s="14">
        <f t="shared" si="227"/>
        <v>1000</v>
      </c>
      <c r="D696" s="95">
        <f t="shared" si="228"/>
        <v>45531</v>
      </c>
      <c r="E696" s="93">
        <f ca="1">IF(D696&lt;$B$1,VLOOKUP(D696,[1]DI!$A$4:$B$15000,2,FALSE),0)</f>
        <v>0.104</v>
      </c>
      <c r="F696" s="14">
        <f t="shared" ca="1" si="237"/>
        <v>1.0003926999999999</v>
      </c>
      <c r="G696" s="14">
        <f ca="1">(TRUNC(PRODUCT($F$12:$F695),16))</f>
        <v>1.36727484316995</v>
      </c>
      <c r="H696" s="14">
        <f t="shared" si="238"/>
        <v>1</v>
      </c>
      <c r="I696" s="14">
        <f t="shared" ca="1" si="239"/>
        <v>1.3672748400000001</v>
      </c>
      <c r="J696" s="13">
        <f t="shared" si="229"/>
        <v>0</v>
      </c>
      <c r="K696" s="29">
        <f t="shared" si="230"/>
        <v>44538</v>
      </c>
      <c r="L696" s="2">
        <f t="shared" si="231"/>
        <v>684</v>
      </c>
      <c r="M696" s="17">
        <f t="shared" si="232"/>
        <v>684</v>
      </c>
      <c r="N696" s="12">
        <f t="shared" si="221"/>
        <v>1</v>
      </c>
      <c r="O696" s="12">
        <f t="shared" ca="1" si="222"/>
        <v>1.3672748400000001</v>
      </c>
      <c r="P696" s="17">
        <f t="shared" si="233"/>
        <v>0</v>
      </c>
      <c r="Q696" s="14">
        <f t="shared" ca="1" si="223"/>
        <v>367.27483999999998</v>
      </c>
      <c r="R696" s="20">
        <f t="shared" si="224"/>
        <v>0</v>
      </c>
      <c r="S696" s="14">
        <f t="shared" si="225"/>
        <v>0</v>
      </c>
      <c r="T696" s="4" t="str">
        <f t="shared" si="234"/>
        <v>A+J=</v>
      </c>
      <c r="U696" s="29">
        <f t="shared" si="235"/>
        <v>46021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26"/>
        <v>45533</v>
      </c>
      <c r="B697" s="116">
        <f t="shared" ca="1" si="236"/>
        <v>1367.81177</v>
      </c>
      <c r="C697" s="14">
        <f t="shared" si="227"/>
        <v>1000</v>
      </c>
      <c r="D697" s="95">
        <f t="shared" si="228"/>
        <v>45532</v>
      </c>
      <c r="E697" s="93">
        <f ca="1">IF(D697&lt;$B$1,VLOOKUP(D697,[1]DI!$A$4:$B$15000,2,FALSE),0)</f>
        <v>0.104</v>
      </c>
      <c r="F697" s="14">
        <f t="shared" ca="1" si="237"/>
        <v>1.0003926999999999</v>
      </c>
      <c r="G697" s="14">
        <f ca="1">(TRUNC(PRODUCT($F$12:$F696),16))</f>
        <v>1.36781177200086</v>
      </c>
      <c r="H697" s="14">
        <f t="shared" si="238"/>
        <v>1</v>
      </c>
      <c r="I697" s="14">
        <f t="shared" ca="1" si="239"/>
        <v>1.3678117700000001</v>
      </c>
      <c r="J697" s="13">
        <f t="shared" si="229"/>
        <v>0</v>
      </c>
      <c r="K697" s="29">
        <f t="shared" si="230"/>
        <v>44538</v>
      </c>
      <c r="L697" s="2">
        <f t="shared" si="231"/>
        <v>685</v>
      </c>
      <c r="M697" s="17">
        <f t="shared" si="232"/>
        <v>685</v>
      </c>
      <c r="N697" s="12">
        <f t="shared" si="221"/>
        <v>1</v>
      </c>
      <c r="O697" s="12">
        <f t="shared" ca="1" si="222"/>
        <v>1.3678117700000001</v>
      </c>
      <c r="P697" s="17">
        <f t="shared" si="233"/>
        <v>0</v>
      </c>
      <c r="Q697" s="14">
        <f t="shared" ca="1" si="223"/>
        <v>367.81177000000002</v>
      </c>
      <c r="R697" s="20">
        <f t="shared" si="224"/>
        <v>0</v>
      </c>
      <c r="S697" s="14">
        <f t="shared" si="225"/>
        <v>0</v>
      </c>
      <c r="T697" s="4" t="str">
        <f t="shared" si="234"/>
        <v>A+J=</v>
      </c>
      <c r="U697" s="29">
        <f t="shared" si="235"/>
        <v>46021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26"/>
        <v>45534</v>
      </c>
      <c r="B698" s="116">
        <f t="shared" ca="1" si="236"/>
        <v>1368.3489099999999</v>
      </c>
      <c r="C698" s="14">
        <f t="shared" si="227"/>
        <v>1000</v>
      </c>
      <c r="D698" s="95">
        <f t="shared" si="228"/>
        <v>45533</v>
      </c>
      <c r="E698" s="93">
        <f ca="1">IF(D698&lt;$B$1,VLOOKUP(D698,[1]DI!$A$4:$B$15000,2,FALSE),0)</f>
        <v>0.104</v>
      </c>
      <c r="F698" s="14">
        <f t="shared" ca="1" si="237"/>
        <v>1.0003926999999999</v>
      </c>
      <c r="G698" s="14">
        <f ca="1">(TRUNC(PRODUCT($F$12:$F697),16))</f>
        <v>1.36834891168372</v>
      </c>
      <c r="H698" s="14">
        <f t="shared" si="238"/>
        <v>1</v>
      </c>
      <c r="I698" s="14">
        <f t="shared" ca="1" si="239"/>
        <v>1.3683489099999999</v>
      </c>
      <c r="J698" s="13">
        <f t="shared" si="229"/>
        <v>0</v>
      </c>
      <c r="K698" s="29">
        <f t="shared" si="230"/>
        <v>44538</v>
      </c>
      <c r="L698" s="2">
        <f t="shared" si="231"/>
        <v>686</v>
      </c>
      <c r="M698" s="17">
        <f t="shared" si="232"/>
        <v>686</v>
      </c>
      <c r="N698" s="12">
        <f t="shared" si="221"/>
        <v>1</v>
      </c>
      <c r="O698" s="12">
        <f t="shared" ca="1" si="222"/>
        <v>1.3683489099999999</v>
      </c>
      <c r="P698" s="17">
        <f t="shared" si="233"/>
        <v>0</v>
      </c>
      <c r="Q698" s="14">
        <f t="shared" ca="1" si="223"/>
        <v>368.34890999999999</v>
      </c>
      <c r="R698" s="20">
        <f t="shared" si="224"/>
        <v>0</v>
      </c>
      <c r="S698" s="14">
        <f t="shared" si="225"/>
        <v>0</v>
      </c>
      <c r="T698" s="4" t="str">
        <f t="shared" si="234"/>
        <v>A+J=</v>
      </c>
      <c r="U698" s="29">
        <f t="shared" si="235"/>
        <v>46021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26"/>
        <v>45537</v>
      </c>
      <c r="B699" s="116">
        <f t="shared" ca="1" si="236"/>
        <v>1368.88626</v>
      </c>
      <c r="C699" s="14">
        <f t="shared" si="227"/>
        <v>1000</v>
      </c>
      <c r="D699" s="95">
        <f t="shared" si="228"/>
        <v>45534</v>
      </c>
      <c r="E699" s="93">
        <f ca="1">IF(D699&lt;$B$1,VLOOKUP(D699,[1]DI!$A$4:$B$15000,2,FALSE),0)</f>
        <v>0.104</v>
      </c>
      <c r="F699" s="14">
        <f t="shared" ca="1" si="237"/>
        <v>1.0003926999999999</v>
      </c>
      <c r="G699" s="14">
        <f ca="1">(TRUNC(PRODUCT($F$12:$F698),16))</f>
        <v>1.36888626230134</v>
      </c>
      <c r="H699" s="14">
        <f t="shared" si="238"/>
        <v>1</v>
      </c>
      <c r="I699" s="14">
        <f t="shared" ca="1" si="239"/>
        <v>1.36888626</v>
      </c>
      <c r="J699" s="13">
        <f t="shared" si="229"/>
        <v>0</v>
      </c>
      <c r="K699" s="29">
        <f t="shared" si="230"/>
        <v>44538</v>
      </c>
      <c r="L699" s="2">
        <f t="shared" si="231"/>
        <v>687</v>
      </c>
      <c r="M699" s="17">
        <f t="shared" si="232"/>
        <v>687</v>
      </c>
      <c r="N699" s="12">
        <f t="shared" si="221"/>
        <v>1</v>
      </c>
      <c r="O699" s="12">
        <f t="shared" ca="1" si="222"/>
        <v>1.36888626</v>
      </c>
      <c r="P699" s="17">
        <f t="shared" si="233"/>
        <v>0</v>
      </c>
      <c r="Q699" s="14">
        <f t="shared" ca="1" si="223"/>
        <v>368.88625999999999</v>
      </c>
      <c r="R699" s="20">
        <f t="shared" si="224"/>
        <v>0</v>
      </c>
      <c r="S699" s="14">
        <f t="shared" si="225"/>
        <v>0</v>
      </c>
      <c r="T699" s="4" t="str">
        <f t="shared" si="234"/>
        <v>A+J=</v>
      </c>
      <c r="U699" s="29">
        <f t="shared" si="235"/>
        <v>46021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26"/>
        <v>45538</v>
      </c>
      <c r="B700" s="116">
        <f t="shared" ca="1" si="236"/>
        <v>1369.42382</v>
      </c>
      <c r="C700" s="14">
        <f t="shared" si="227"/>
        <v>1000</v>
      </c>
      <c r="D700" s="95">
        <f t="shared" si="228"/>
        <v>45537</v>
      </c>
      <c r="E700" s="93">
        <f ca="1">IF(D700&lt;$B$1,VLOOKUP(D700,[1]DI!$A$4:$B$15000,2,FALSE),0)</f>
        <v>0.104</v>
      </c>
      <c r="F700" s="14">
        <f t="shared" ca="1" si="237"/>
        <v>1.0003926999999999</v>
      </c>
      <c r="G700" s="14">
        <f ca="1">(TRUNC(PRODUCT($F$12:$F699),16))</f>
        <v>1.3694238239365499</v>
      </c>
      <c r="H700" s="14">
        <f t="shared" si="238"/>
        <v>1</v>
      </c>
      <c r="I700" s="14">
        <f t="shared" ca="1" si="239"/>
        <v>1.36942382</v>
      </c>
      <c r="J700" s="13">
        <f t="shared" si="229"/>
        <v>0</v>
      </c>
      <c r="K700" s="29">
        <f t="shared" si="230"/>
        <v>44538</v>
      </c>
      <c r="L700" s="2">
        <f t="shared" si="231"/>
        <v>688</v>
      </c>
      <c r="M700" s="17">
        <f t="shared" si="232"/>
        <v>688</v>
      </c>
      <c r="N700" s="12">
        <f t="shared" si="221"/>
        <v>1</v>
      </c>
      <c r="O700" s="12">
        <f t="shared" ca="1" si="222"/>
        <v>1.36942382</v>
      </c>
      <c r="P700" s="17">
        <f t="shared" si="233"/>
        <v>0</v>
      </c>
      <c r="Q700" s="14">
        <f t="shared" ca="1" si="223"/>
        <v>369.42381999999998</v>
      </c>
      <c r="R700" s="20">
        <f t="shared" si="224"/>
        <v>0</v>
      </c>
      <c r="S700" s="14">
        <f t="shared" si="225"/>
        <v>0</v>
      </c>
      <c r="T700" s="4" t="str">
        <f t="shared" si="234"/>
        <v>A+J=</v>
      </c>
      <c r="U700" s="29">
        <f t="shared" si="235"/>
        <v>46021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26"/>
        <v>45539</v>
      </c>
      <c r="B701" s="116">
        <f t="shared" ca="1" si="236"/>
        <v>1369.9616000000001</v>
      </c>
      <c r="C701" s="14">
        <f t="shared" si="227"/>
        <v>1000</v>
      </c>
      <c r="D701" s="95">
        <f t="shared" si="228"/>
        <v>45538</v>
      </c>
      <c r="E701" s="93">
        <f ca="1">IF(D701&lt;$B$1,VLOOKUP(D701,[1]DI!$A$4:$B$15000,2,FALSE),0)</f>
        <v>0.104</v>
      </c>
      <c r="F701" s="14">
        <f t="shared" ca="1" si="237"/>
        <v>1.0003926999999999</v>
      </c>
      <c r="G701" s="14">
        <f ca="1">(TRUNC(PRODUCT($F$12:$F700),16))</f>
        <v>1.3699615966722101</v>
      </c>
      <c r="H701" s="14">
        <f t="shared" si="238"/>
        <v>1</v>
      </c>
      <c r="I701" s="14">
        <f t="shared" ca="1" si="239"/>
        <v>1.3699615999999999</v>
      </c>
      <c r="J701" s="13">
        <f t="shared" si="229"/>
        <v>0</v>
      </c>
      <c r="K701" s="29">
        <f t="shared" si="230"/>
        <v>44538</v>
      </c>
      <c r="L701" s="2">
        <f t="shared" si="231"/>
        <v>689</v>
      </c>
      <c r="M701" s="17">
        <f t="shared" si="232"/>
        <v>689</v>
      </c>
      <c r="N701" s="12">
        <f t="shared" si="221"/>
        <v>1</v>
      </c>
      <c r="O701" s="12">
        <f t="shared" ca="1" si="222"/>
        <v>1.3699615999999999</v>
      </c>
      <c r="P701" s="17">
        <f t="shared" si="233"/>
        <v>0</v>
      </c>
      <c r="Q701" s="14">
        <f t="shared" ca="1" si="223"/>
        <v>369.96159999999998</v>
      </c>
      <c r="R701" s="20">
        <f t="shared" si="224"/>
        <v>0</v>
      </c>
      <c r="S701" s="14">
        <f t="shared" si="225"/>
        <v>0</v>
      </c>
      <c r="T701" s="4" t="str">
        <f t="shared" si="234"/>
        <v>A+J=</v>
      </c>
      <c r="U701" s="29">
        <f t="shared" si="235"/>
        <v>46021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26"/>
        <v>45540</v>
      </c>
      <c r="B702" s="116">
        <f t="shared" ca="1" si="236"/>
        <v>1370.4995799999999</v>
      </c>
      <c r="C702" s="14">
        <f t="shared" si="227"/>
        <v>1000</v>
      </c>
      <c r="D702" s="95">
        <f t="shared" si="228"/>
        <v>45539</v>
      </c>
      <c r="E702" s="93">
        <f ca="1">IF(D702&lt;$B$1,VLOOKUP(D702,[1]DI!$A$4:$B$15000,2,FALSE),0)</f>
        <v>0.104</v>
      </c>
      <c r="F702" s="14">
        <f t="shared" ca="1" si="237"/>
        <v>1.0003926999999999</v>
      </c>
      <c r="G702" s="14">
        <f ca="1">(TRUNC(PRODUCT($F$12:$F701),16))</f>
        <v>1.3704995805912199</v>
      </c>
      <c r="H702" s="14">
        <f t="shared" si="238"/>
        <v>1</v>
      </c>
      <c r="I702" s="14">
        <f t="shared" ca="1" si="239"/>
        <v>1.3704995799999999</v>
      </c>
      <c r="J702" s="13">
        <f t="shared" si="229"/>
        <v>0</v>
      </c>
      <c r="K702" s="29">
        <f t="shared" si="230"/>
        <v>44538</v>
      </c>
      <c r="L702" s="2">
        <f t="shared" si="231"/>
        <v>690</v>
      </c>
      <c r="M702" s="17">
        <f t="shared" si="232"/>
        <v>690</v>
      </c>
      <c r="N702" s="12">
        <f t="shared" si="221"/>
        <v>1</v>
      </c>
      <c r="O702" s="12">
        <f t="shared" ca="1" si="222"/>
        <v>1.3704995799999999</v>
      </c>
      <c r="P702" s="17">
        <f t="shared" si="233"/>
        <v>0</v>
      </c>
      <c r="Q702" s="14">
        <f t="shared" ca="1" si="223"/>
        <v>370.49957999999998</v>
      </c>
      <c r="R702" s="20">
        <f t="shared" si="224"/>
        <v>0</v>
      </c>
      <c r="S702" s="14">
        <f t="shared" si="225"/>
        <v>0</v>
      </c>
      <c r="T702" s="4" t="str">
        <f t="shared" si="234"/>
        <v>A+J=</v>
      </c>
      <c r="U702" s="29">
        <f t="shared" si="235"/>
        <v>46021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26"/>
        <v>45541</v>
      </c>
      <c r="B703" s="116">
        <f t="shared" ca="1" si="236"/>
        <v>1371.0377800000001</v>
      </c>
      <c r="C703" s="14">
        <f t="shared" si="227"/>
        <v>1000</v>
      </c>
      <c r="D703" s="95">
        <f t="shared" si="228"/>
        <v>45540</v>
      </c>
      <c r="E703" s="93">
        <f ca="1">IF(D703&lt;$B$1,VLOOKUP(D703,[1]DI!$A$4:$B$15000,2,FALSE),0)</f>
        <v>0.104</v>
      </c>
      <c r="F703" s="14">
        <f t="shared" ca="1" si="237"/>
        <v>1.0003926999999999</v>
      </c>
      <c r="G703" s="14">
        <f ca="1">(TRUNC(PRODUCT($F$12:$F702),16))</f>
        <v>1.37103777577652</v>
      </c>
      <c r="H703" s="14">
        <f t="shared" si="238"/>
        <v>1</v>
      </c>
      <c r="I703" s="14">
        <f t="shared" ca="1" si="239"/>
        <v>1.37103778</v>
      </c>
      <c r="J703" s="13">
        <f t="shared" si="229"/>
        <v>0</v>
      </c>
      <c r="K703" s="29">
        <f t="shared" si="230"/>
        <v>44538</v>
      </c>
      <c r="L703" s="2">
        <f t="shared" si="231"/>
        <v>691</v>
      </c>
      <c r="M703" s="17">
        <f t="shared" si="232"/>
        <v>691</v>
      </c>
      <c r="N703" s="12">
        <f t="shared" si="221"/>
        <v>1</v>
      </c>
      <c r="O703" s="12">
        <f t="shared" ca="1" si="222"/>
        <v>1.37103778</v>
      </c>
      <c r="P703" s="17">
        <f t="shared" si="233"/>
        <v>0</v>
      </c>
      <c r="Q703" s="14">
        <f t="shared" ca="1" si="223"/>
        <v>371.03778</v>
      </c>
      <c r="R703" s="20">
        <f t="shared" si="224"/>
        <v>0</v>
      </c>
      <c r="S703" s="14">
        <f t="shared" si="225"/>
        <v>0</v>
      </c>
      <c r="T703" s="4" t="str">
        <f t="shared" si="234"/>
        <v>A+J=</v>
      </c>
      <c r="U703" s="29">
        <f t="shared" si="235"/>
        <v>46021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26"/>
        <v>45544</v>
      </c>
      <c r="B704" s="116">
        <f t="shared" ca="1" si="236"/>
        <v>1371.57618</v>
      </c>
      <c r="C704" s="14">
        <f t="shared" si="227"/>
        <v>1000</v>
      </c>
      <c r="D704" s="95">
        <f t="shared" si="228"/>
        <v>45541</v>
      </c>
      <c r="E704" s="93">
        <f ca="1">IF(D704&lt;$B$1,VLOOKUP(D704,[1]DI!$A$4:$B$15000,2,FALSE),0)</f>
        <v>0.104</v>
      </c>
      <c r="F704" s="14">
        <f t="shared" ca="1" si="237"/>
        <v>1.0003926999999999</v>
      </c>
      <c r="G704" s="14">
        <f ca="1">(TRUNC(PRODUCT($F$12:$F703),16))</f>
        <v>1.3715761823110599</v>
      </c>
      <c r="H704" s="14">
        <f t="shared" si="238"/>
        <v>1</v>
      </c>
      <c r="I704" s="14">
        <f t="shared" ca="1" si="239"/>
        <v>1.3715761799999999</v>
      </c>
      <c r="J704" s="13">
        <f t="shared" si="229"/>
        <v>0</v>
      </c>
      <c r="K704" s="29">
        <f t="shared" si="230"/>
        <v>44538</v>
      </c>
      <c r="L704" s="2">
        <f t="shared" si="231"/>
        <v>692</v>
      </c>
      <c r="M704" s="17">
        <f t="shared" si="232"/>
        <v>692</v>
      </c>
      <c r="N704" s="12">
        <f t="shared" si="221"/>
        <v>1</v>
      </c>
      <c r="O704" s="12">
        <f t="shared" ca="1" si="222"/>
        <v>1.3715761799999999</v>
      </c>
      <c r="P704" s="17">
        <f t="shared" si="233"/>
        <v>0</v>
      </c>
      <c r="Q704" s="14">
        <f t="shared" ca="1" si="223"/>
        <v>371.57618000000002</v>
      </c>
      <c r="R704" s="20">
        <f t="shared" si="224"/>
        <v>0</v>
      </c>
      <c r="S704" s="14">
        <f t="shared" si="225"/>
        <v>0</v>
      </c>
      <c r="T704" s="4" t="str">
        <f t="shared" si="234"/>
        <v>A+J=</v>
      </c>
      <c r="U704" s="29">
        <f t="shared" si="235"/>
        <v>46021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26"/>
        <v>45545</v>
      </c>
      <c r="B705" s="116">
        <f t="shared" ca="1" si="236"/>
        <v>1372.1148000000001</v>
      </c>
      <c r="C705" s="14">
        <f t="shared" si="227"/>
        <v>1000</v>
      </c>
      <c r="D705" s="95">
        <f t="shared" si="228"/>
        <v>45544</v>
      </c>
      <c r="E705" s="93">
        <f ca="1">IF(D705&lt;$B$1,VLOOKUP(D705,[1]DI!$A$4:$B$15000,2,FALSE),0)</f>
        <v>0.104</v>
      </c>
      <c r="F705" s="14">
        <f t="shared" ca="1" si="237"/>
        <v>1.0003926999999999</v>
      </c>
      <c r="G705" s="14">
        <f ca="1">(TRUNC(PRODUCT($F$12:$F704),16))</f>
        <v>1.37211480027786</v>
      </c>
      <c r="H705" s="14">
        <f t="shared" si="238"/>
        <v>1</v>
      </c>
      <c r="I705" s="14">
        <f t="shared" ca="1" si="239"/>
        <v>1.3721148000000001</v>
      </c>
      <c r="J705" s="13">
        <f t="shared" si="229"/>
        <v>0</v>
      </c>
      <c r="K705" s="29">
        <f t="shared" si="230"/>
        <v>44538</v>
      </c>
      <c r="L705" s="2">
        <f t="shared" si="231"/>
        <v>693</v>
      </c>
      <c r="M705" s="17">
        <f t="shared" si="232"/>
        <v>693</v>
      </c>
      <c r="N705" s="12">
        <f t="shared" si="221"/>
        <v>1</v>
      </c>
      <c r="O705" s="12">
        <f t="shared" ca="1" si="222"/>
        <v>1.3721148000000001</v>
      </c>
      <c r="P705" s="17">
        <f t="shared" si="233"/>
        <v>0</v>
      </c>
      <c r="Q705" s="14">
        <f t="shared" ca="1" si="223"/>
        <v>372.1148</v>
      </c>
      <c r="R705" s="20">
        <f t="shared" si="224"/>
        <v>0</v>
      </c>
      <c r="S705" s="14">
        <f t="shared" si="225"/>
        <v>0</v>
      </c>
      <c r="T705" s="4" t="str">
        <f t="shared" si="234"/>
        <v>A+J=</v>
      </c>
      <c r="U705" s="29">
        <f t="shared" si="235"/>
        <v>46021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26"/>
        <v>45546</v>
      </c>
      <c r="B706" s="116">
        <f t="shared" ca="1" si="236"/>
        <v>1372.65363</v>
      </c>
      <c r="C706" s="14">
        <f t="shared" si="227"/>
        <v>1000</v>
      </c>
      <c r="D706" s="95">
        <f t="shared" si="228"/>
        <v>45545</v>
      </c>
      <c r="E706" s="93">
        <f ca="1">IF(D706&lt;$B$1,VLOOKUP(D706,[1]DI!$A$4:$B$15000,2,FALSE),0)</f>
        <v>0.104</v>
      </c>
      <c r="F706" s="14">
        <f t="shared" ca="1" si="237"/>
        <v>1.0003926999999999</v>
      </c>
      <c r="G706" s="14">
        <f ca="1">(TRUNC(PRODUCT($F$12:$F705),16))</f>
        <v>1.3726536297599301</v>
      </c>
      <c r="H706" s="14">
        <f t="shared" si="238"/>
        <v>1</v>
      </c>
      <c r="I706" s="14">
        <f t="shared" ca="1" si="239"/>
        <v>1.3726536300000001</v>
      </c>
      <c r="J706" s="13">
        <f t="shared" si="229"/>
        <v>0</v>
      </c>
      <c r="K706" s="29">
        <f t="shared" si="230"/>
        <v>44538</v>
      </c>
      <c r="L706" s="2">
        <f t="shared" si="231"/>
        <v>694</v>
      </c>
      <c r="M706" s="17">
        <f t="shared" si="232"/>
        <v>694</v>
      </c>
      <c r="N706" s="12">
        <f t="shared" si="221"/>
        <v>1</v>
      </c>
      <c r="O706" s="12">
        <f t="shared" ca="1" si="222"/>
        <v>1.3726536300000001</v>
      </c>
      <c r="P706" s="17">
        <f t="shared" si="233"/>
        <v>0</v>
      </c>
      <c r="Q706" s="14">
        <f t="shared" ca="1" si="223"/>
        <v>372.65363000000002</v>
      </c>
      <c r="R706" s="20">
        <f t="shared" si="224"/>
        <v>0</v>
      </c>
      <c r="S706" s="14">
        <f t="shared" si="225"/>
        <v>0</v>
      </c>
      <c r="T706" s="4" t="str">
        <f t="shared" si="234"/>
        <v>A+J=</v>
      </c>
      <c r="U706" s="29">
        <f t="shared" si="235"/>
        <v>46021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26"/>
        <v>45547</v>
      </c>
      <c r="B707" s="116">
        <f t="shared" ca="1" si="236"/>
        <v>1373.1926699999999</v>
      </c>
      <c r="C707" s="14">
        <f t="shared" si="227"/>
        <v>1000</v>
      </c>
      <c r="D707" s="95">
        <f t="shared" si="228"/>
        <v>45546</v>
      </c>
      <c r="E707" s="93">
        <f ca="1">IF(D707&lt;$B$1,VLOOKUP(D707,[1]DI!$A$4:$B$15000,2,FALSE),0)</f>
        <v>0.104</v>
      </c>
      <c r="F707" s="14">
        <f t="shared" ca="1" si="237"/>
        <v>1.0003926999999999</v>
      </c>
      <c r="G707" s="14">
        <f ca="1">(TRUNC(PRODUCT($F$12:$F706),16))</f>
        <v>1.3731926708403299</v>
      </c>
      <c r="H707" s="14">
        <f t="shared" si="238"/>
        <v>1</v>
      </c>
      <c r="I707" s="14">
        <f t="shared" ca="1" si="239"/>
        <v>1.3731926699999999</v>
      </c>
      <c r="J707" s="13">
        <f t="shared" si="229"/>
        <v>0</v>
      </c>
      <c r="K707" s="29">
        <f t="shared" si="230"/>
        <v>44538</v>
      </c>
      <c r="L707" s="2">
        <f t="shared" si="231"/>
        <v>695</v>
      </c>
      <c r="M707" s="17">
        <f t="shared" si="232"/>
        <v>695</v>
      </c>
      <c r="N707" s="12">
        <f t="shared" si="221"/>
        <v>1</v>
      </c>
      <c r="O707" s="12">
        <f t="shared" ca="1" si="222"/>
        <v>1.3731926699999999</v>
      </c>
      <c r="P707" s="17">
        <f t="shared" si="233"/>
        <v>0</v>
      </c>
      <c r="Q707" s="14">
        <f t="shared" ca="1" si="223"/>
        <v>373.19267000000002</v>
      </c>
      <c r="R707" s="20">
        <f t="shared" si="224"/>
        <v>0</v>
      </c>
      <c r="S707" s="14">
        <f t="shared" si="225"/>
        <v>0</v>
      </c>
      <c r="T707" s="4" t="str">
        <f t="shared" si="234"/>
        <v>A+J=</v>
      </c>
      <c r="U707" s="29">
        <f t="shared" si="235"/>
        <v>46021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26"/>
        <v>45548</v>
      </c>
      <c r="B708" s="116">
        <f t="shared" ca="1" si="236"/>
        <v>1373.7319199999999</v>
      </c>
      <c r="C708" s="14">
        <f t="shared" si="227"/>
        <v>1000</v>
      </c>
      <c r="D708" s="95">
        <f t="shared" si="228"/>
        <v>45547</v>
      </c>
      <c r="E708" s="93">
        <f ca="1">IF(D708&lt;$B$1,VLOOKUP(D708,[1]DI!$A$4:$B$15000,2,FALSE),0)</f>
        <v>0.104</v>
      </c>
      <c r="F708" s="14">
        <f t="shared" ca="1" si="237"/>
        <v>1.0003926999999999</v>
      </c>
      <c r="G708" s="14">
        <f ca="1">(TRUNC(PRODUCT($F$12:$F707),16))</f>
        <v>1.3737319236021699</v>
      </c>
      <c r="H708" s="14">
        <f t="shared" si="238"/>
        <v>1</v>
      </c>
      <c r="I708" s="14">
        <f t="shared" ca="1" si="239"/>
        <v>1.37373192</v>
      </c>
      <c r="J708" s="13">
        <f t="shared" si="229"/>
        <v>0</v>
      </c>
      <c r="K708" s="29">
        <f t="shared" si="230"/>
        <v>44538</v>
      </c>
      <c r="L708" s="2">
        <f t="shared" si="231"/>
        <v>696</v>
      </c>
      <c r="M708" s="17">
        <f t="shared" si="232"/>
        <v>696</v>
      </c>
      <c r="N708" s="12">
        <f t="shared" si="221"/>
        <v>1</v>
      </c>
      <c r="O708" s="12">
        <f t="shared" ca="1" si="222"/>
        <v>1.37373192</v>
      </c>
      <c r="P708" s="17">
        <f t="shared" si="233"/>
        <v>0</v>
      </c>
      <c r="Q708" s="14">
        <f t="shared" ca="1" si="223"/>
        <v>373.73192</v>
      </c>
      <c r="R708" s="20">
        <f t="shared" si="224"/>
        <v>0</v>
      </c>
      <c r="S708" s="14">
        <f t="shared" si="225"/>
        <v>0</v>
      </c>
      <c r="T708" s="4" t="str">
        <f t="shared" si="234"/>
        <v>A+J=</v>
      </c>
      <c r="U708" s="29">
        <f t="shared" si="235"/>
        <v>46021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26"/>
        <v>45551</v>
      </c>
      <c r="B709" s="116">
        <f t="shared" ca="1" si="236"/>
        <v>1374.2713899999999</v>
      </c>
      <c r="C709" s="14">
        <f t="shared" si="227"/>
        <v>1000</v>
      </c>
      <c r="D709" s="95">
        <f t="shared" si="228"/>
        <v>45548</v>
      </c>
      <c r="E709" s="93">
        <f ca="1">IF(D709&lt;$B$1,VLOOKUP(D709,[1]DI!$A$4:$B$15000,2,FALSE),0)</f>
        <v>0.104</v>
      </c>
      <c r="F709" s="14">
        <f t="shared" ca="1" si="237"/>
        <v>1.0003926999999999</v>
      </c>
      <c r="G709" s="14">
        <f ca="1">(TRUNC(PRODUCT($F$12:$F708),16))</f>
        <v>1.37427138812857</v>
      </c>
      <c r="H709" s="14">
        <f t="shared" si="238"/>
        <v>1</v>
      </c>
      <c r="I709" s="14">
        <f t="shared" ca="1" si="239"/>
        <v>1.3742713900000001</v>
      </c>
      <c r="J709" s="13">
        <f t="shared" si="229"/>
        <v>0</v>
      </c>
      <c r="K709" s="29">
        <f t="shared" si="230"/>
        <v>44538</v>
      </c>
      <c r="L709" s="2">
        <f t="shared" si="231"/>
        <v>697</v>
      </c>
      <c r="M709" s="17">
        <f t="shared" si="232"/>
        <v>697</v>
      </c>
      <c r="N709" s="12">
        <f t="shared" si="221"/>
        <v>1</v>
      </c>
      <c r="O709" s="12">
        <f t="shared" ca="1" si="222"/>
        <v>1.3742713900000001</v>
      </c>
      <c r="P709" s="17">
        <f t="shared" si="233"/>
        <v>0</v>
      </c>
      <c r="Q709" s="14">
        <f t="shared" ca="1" si="223"/>
        <v>374.27139</v>
      </c>
      <c r="R709" s="20">
        <f t="shared" si="224"/>
        <v>0</v>
      </c>
      <c r="S709" s="14">
        <f t="shared" si="225"/>
        <v>0</v>
      </c>
      <c r="T709" s="4" t="str">
        <f t="shared" si="234"/>
        <v>A+J=</v>
      </c>
      <c r="U709" s="29">
        <f t="shared" si="235"/>
        <v>46021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26"/>
        <v>45552</v>
      </c>
      <c r="B710" s="116">
        <f t="shared" ca="1" si="236"/>
        <v>1374.81106</v>
      </c>
      <c r="C710" s="14">
        <f t="shared" si="227"/>
        <v>1000</v>
      </c>
      <c r="D710" s="95">
        <f t="shared" si="228"/>
        <v>45551</v>
      </c>
      <c r="E710" s="93">
        <f ca="1">IF(D710&lt;$B$1,VLOOKUP(D710,[1]DI!$A$4:$B$15000,2,FALSE),0)</f>
        <v>0.104</v>
      </c>
      <c r="F710" s="14">
        <f t="shared" ca="1" si="237"/>
        <v>1.0003926999999999</v>
      </c>
      <c r="G710" s="14">
        <f ca="1">(TRUNC(PRODUCT($F$12:$F709),16))</f>
        <v>1.3748110645026901</v>
      </c>
      <c r="H710" s="14">
        <f t="shared" si="238"/>
        <v>1</v>
      </c>
      <c r="I710" s="14">
        <f t="shared" ca="1" si="239"/>
        <v>1.3748110600000001</v>
      </c>
      <c r="J710" s="13">
        <f t="shared" si="229"/>
        <v>0</v>
      </c>
      <c r="K710" s="29">
        <f t="shared" si="230"/>
        <v>44538</v>
      </c>
      <c r="L710" s="2">
        <f t="shared" si="231"/>
        <v>698</v>
      </c>
      <c r="M710" s="17">
        <f t="shared" si="232"/>
        <v>698</v>
      </c>
      <c r="N710" s="12">
        <f t="shared" si="221"/>
        <v>1</v>
      </c>
      <c r="O710" s="12">
        <f t="shared" ca="1" si="222"/>
        <v>1.3748110600000001</v>
      </c>
      <c r="P710" s="17">
        <f t="shared" si="233"/>
        <v>0</v>
      </c>
      <c r="Q710" s="14">
        <f t="shared" ca="1" si="223"/>
        <v>374.81106</v>
      </c>
      <c r="R710" s="20">
        <f t="shared" si="224"/>
        <v>0</v>
      </c>
      <c r="S710" s="14">
        <f t="shared" si="225"/>
        <v>0</v>
      </c>
      <c r="T710" s="4" t="str">
        <f t="shared" si="234"/>
        <v>A+J=</v>
      </c>
      <c r="U710" s="29">
        <f t="shared" si="235"/>
        <v>46021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26"/>
        <v>45553</v>
      </c>
      <c r="B711" s="116">
        <f t="shared" ca="1" si="236"/>
        <v>1375.35095</v>
      </c>
      <c r="C711" s="14">
        <f t="shared" si="227"/>
        <v>1000</v>
      </c>
      <c r="D711" s="95">
        <f t="shared" si="228"/>
        <v>45552</v>
      </c>
      <c r="E711" s="93">
        <f ca="1">IF(D711&lt;$B$1,VLOOKUP(D711,[1]DI!$A$4:$B$15000,2,FALSE),0)</f>
        <v>0.104</v>
      </c>
      <c r="F711" s="14">
        <f t="shared" ca="1" si="237"/>
        <v>1.0003926999999999</v>
      </c>
      <c r="G711" s="14">
        <f ca="1">(TRUNC(PRODUCT($F$12:$F710),16))</f>
        <v>1.3753509528077199</v>
      </c>
      <c r="H711" s="14">
        <f t="shared" si="238"/>
        <v>1</v>
      </c>
      <c r="I711" s="14">
        <f t="shared" ca="1" si="239"/>
        <v>1.3753509500000001</v>
      </c>
      <c r="J711" s="13">
        <f t="shared" si="229"/>
        <v>0</v>
      </c>
      <c r="K711" s="29">
        <f t="shared" si="230"/>
        <v>44538</v>
      </c>
      <c r="L711" s="2">
        <f t="shared" si="231"/>
        <v>699</v>
      </c>
      <c r="M711" s="17">
        <f t="shared" si="232"/>
        <v>699</v>
      </c>
      <c r="N711" s="12">
        <f t="shared" si="221"/>
        <v>1</v>
      </c>
      <c r="O711" s="12">
        <f t="shared" ca="1" si="222"/>
        <v>1.3753509500000001</v>
      </c>
      <c r="P711" s="17">
        <f t="shared" si="233"/>
        <v>0</v>
      </c>
      <c r="Q711" s="14">
        <f t="shared" ca="1" si="223"/>
        <v>375.35095000000001</v>
      </c>
      <c r="R711" s="20">
        <f t="shared" si="224"/>
        <v>0</v>
      </c>
      <c r="S711" s="14">
        <f t="shared" si="225"/>
        <v>0</v>
      </c>
      <c r="T711" s="4" t="str">
        <f t="shared" si="234"/>
        <v>A+J=</v>
      </c>
      <c r="U711" s="29">
        <f t="shared" si="235"/>
        <v>46021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26"/>
        <v>45554</v>
      </c>
      <c r="B712" s="116">
        <f t="shared" ca="1" si="236"/>
        <v>1375.89105</v>
      </c>
      <c r="C712" s="14">
        <f t="shared" si="227"/>
        <v>1000</v>
      </c>
      <c r="D712" s="95">
        <f t="shared" si="228"/>
        <v>45553</v>
      </c>
      <c r="E712" s="93">
        <f ca="1">IF(D712&lt;$B$1,VLOOKUP(D712,[1]DI!$A$4:$B$15000,2,FALSE),0)</f>
        <v>0.104</v>
      </c>
      <c r="F712" s="14">
        <f t="shared" ca="1" si="237"/>
        <v>1.0003926999999999</v>
      </c>
      <c r="G712" s="14">
        <f ca="1">(TRUNC(PRODUCT($F$12:$F711),16))</f>
        <v>1.37589105312689</v>
      </c>
      <c r="H712" s="14">
        <f t="shared" si="238"/>
        <v>1</v>
      </c>
      <c r="I712" s="14">
        <f t="shared" ca="1" si="239"/>
        <v>1.3758910499999999</v>
      </c>
      <c r="J712" s="13">
        <f t="shared" si="229"/>
        <v>0</v>
      </c>
      <c r="K712" s="29">
        <f t="shared" si="230"/>
        <v>44538</v>
      </c>
      <c r="L712" s="2">
        <f t="shared" si="231"/>
        <v>700</v>
      </c>
      <c r="M712" s="17">
        <f t="shared" si="232"/>
        <v>700</v>
      </c>
      <c r="N712" s="12">
        <f t="shared" si="221"/>
        <v>1</v>
      </c>
      <c r="O712" s="12">
        <f t="shared" ca="1" si="222"/>
        <v>1.3758910499999999</v>
      </c>
      <c r="P712" s="17">
        <f t="shared" si="233"/>
        <v>0</v>
      </c>
      <c r="Q712" s="14">
        <f t="shared" ca="1" si="223"/>
        <v>375.89105000000001</v>
      </c>
      <c r="R712" s="20">
        <f t="shared" si="224"/>
        <v>0</v>
      </c>
      <c r="S712" s="14">
        <f t="shared" si="225"/>
        <v>0</v>
      </c>
      <c r="T712" s="4" t="str">
        <f t="shared" si="234"/>
        <v>A+J=</v>
      </c>
      <c r="U712" s="29">
        <f t="shared" si="235"/>
        <v>46021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26"/>
        <v>45555</v>
      </c>
      <c r="B713" s="116">
        <f t="shared" ca="1" si="236"/>
        <v>1376.43137</v>
      </c>
      <c r="C713" s="14">
        <f t="shared" si="227"/>
        <v>1000</v>
      </c>
      <c r="D713" s="95">
        <f t="shared" si="228"/>
        <v>45554</v>
      </c>
      <c r="E713" s="93">
        <f ca="1">IF(D713&lt;$B$1,VLOOKUP(D713,[1]DI!$A$4:$B$15000,2,FALSE),0)</f>
        <v>0.1065</v>
      </c>
      <c r="F713" s="14">
        <f t="shared" ca="1" si="237"/>
        <v>1.00040168</v>
      </c>
      <c r="G713" s="14">
        <f ca="1">(TRUNC(PRODUCT($F$12:$F712),16))</f>
        <v>1.3764313655434499</v>
      </c>
      <c r="H713" s="14">
        <f t="shared" si="238"/>
        <v>1</v>
      </c>
      <c r="I713" s="14">
        <f t="shared" ca="1" si="239"/>
        <v>1.3764313699999999</v>
      </c>
      <c r="J713" s="13">
        <f t="shared" si="229"/>
        <v>0</v>
      </c>
      <c r="K713" s="29">
        <f t="shared" si="230"/>
        <v>44538</v>
      </c>
      <c r="L713" s="2">
        <f t="shared" si="231"/>
        <v>701</v>
      </c>
      <c r="M713" s="17">
        <f t="shared" si="232"/>
        <v>701</v>
      </c>
      <c r="N713" s="12">
        <f t="shared" si="221"/>
        <v>1</v>
      </c>
      <c r="O713" s="12">
        <f t="shared" ca="1" si="222"/>
        <v>1.3764313699999999</v>
      </c>
      <c r="P713" s="17">
        <f t="shared" si="233"/>
        <v>0</v>
      </c>
      <c r="Q713" s="14">
        <f t="shared" ca="1" si="223"/>
        <v>376.43137000000002</v>
      </c>
      <c r="R713" s="20">
        <f t="shared" si="224"/>
        <v>0</v>
      </c>
      <c r="S713" s="14">
        <f t="shared" si="225"/>
        <v>0</v>
      </c>
      <c r="T713" s="4" t="str">
        <f t="shared" si="234"/>
        <v>A+J=</v>
      </c>
      <c r="U713" s="29">
        <f t="shared" si="235"/>
        <v>46021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26"/>
        <v>45558</v>
      </c>
      <c r="B714" s="116">
        <f t="shared" ca="1" si="236"/>
        <v>1376.98425</v>
      </c>
      <c r="C714" s="14">
        <f t="shared" si="227"/>
        <v>1000</v>
      </c>
      <c r="D714" s="95">
        <f t="shared" si="228"/>
        <v>45555</v>
      </c>
      <c r="E714" s="93">
        <f ca="1">IF(D714&lt;$B$1,VLOOKUP(D714,[1]DI!$A$4:$B$15000,2,FALSE),0)</f>
        <v>0.1065</v>
      </c>
      <c r="F714" s="14">
        <f t="shared" ca="1" si="237"/>
        <v>1.00040168</v>
      </c>
      <c r="G714" s="14">
        <f ca="1">(TRUNC(PRODUCT($F$12:$F713),16))</f>
        <v>1.3769842504943599</v>
      </c>
      <c r="H714" s="14">
        <f t="shared" si="238"/>
        <v>1</v>
      </c>
      <c r="I714" s="14">
        <f t="shared" ca="1" si="239"/>
        <v>1.37698425</v>
      </c>
      <c r="J714" s="13">
        <f t="shared" si="229"/>
        <v>0</v>
      </c>
      <c r="K714" s="29">
        <f t="shared" si="230"/>
        <v>44538</v>
      </c>
      <c r="L714" s="2">
        <f t="shared" si="231"/>
        <v>702</v>
      </c>
      <c r="M714" s="17">
        <f t="shared" si="232"/>
        <v>702</v>
      </c>
      <c r="N714" s="12">
        <f t="shared" si="221"/>
        <v>1</v>
      </c>
      <c r="O714" s="12">
        <f t="shared" ca="1" si="222"/>
        <v>1.37698425</v>
      </c>
      <c r="P714" s="17">
        <f t="shared" si="233"/>
        <v>0</v>
      </c>
      <c r="Q714" s="14">
        <f t="shared" ca="1" si="223"/>
        <v>376.98424999999997</v>
      </c>
      <c r="R714" s="20">
        <f t="shared" si="224"/>
        <v>0</v>
      </c>
      <c r="S714" s="14">
        <f t="shared" si="225"/>
        <v>0</v>
      </c>
      <c r="T714" s="4" t="str">
        <f t="shared" si="234"/>
        <v>A+J=</v>
      </c>
      <c r="U714" s="29">
        <f t="shared" si="235"/>
        <v>46021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26"/>
        <v>45559</v>
      </c>
      <c r="B715" s="116">
        <f t="shared" ca="1" si="236"/>
        <v>1377.53736</v>
      </c>
      <c r="C715" s="14">
        <f t="shared" si="227"/>
        <v>1000</v>
      </c>
      <c r="D715" s="95">
        <f t="shared" si="228"/>
        <v>45558</v>
      </c>
      <c r="E715" s="93">
        <f ca="1">IF(D715&lt;$B$1,VLOOKUP(D715,[1]DI!$A$4:$B$15000,2,FALSE),0)</f>
        <v>0.1065</v>
      </c>
      <c r="F715" s="14">
        <f t="shared" ca="1" si="237"/>
        <v>1.00040168</v>
      </c>
      <c r="G715" s="14">
        <f ca="1">(TRUNC(PRODUCT($F$12:$F714),16))</f>
        <v>1.3775373575281</v>
      </c>
      <c r="H715" s="14">
        <f t="shared" si="238"/>
        <v>1</v>
      </c>
      <c r="I715" s="14">
        <f t="shared" ca="1" si="239"/>
        <v>1.37753736</v>
      </c>
      <c r="J715" s="13">
        <f t="shared" si="229"/>
        <v>0</v>
      </c>
      <c r="K715" s="29">
        <f t="shared" si="230"/>
        <v>44538</v>
      </c>
      <c r="L715" s="2">
        <f t="shared" si="231"/>
        <v>703</v>
      </c>
      <c r="M715" s="17">
        <f t="shared" si="232"/>
        <v>703</v>
      </c>
      <c r="N715" s="12">
        <f t="shared" si="221"/>
        <v>1</v>
      </c>
      <c r="O715" s="12">
        <f t="shared" ca="1" si="222"/>
        <v>1.37753736</v>
      </c>
      <c r="P715" s="17">
        <f t="shared" si="233"/>
        <v>0</v>
      </c>
      <c r="Q715" s="14">
        <f t="shared" ca="1" si="223"/>
        <v>377.53735999999998</v>
      </c>
      <c r="R715" s="20">
        <f t="shared" si="224"/>
        <v>0</v>
      </c>
      <c r="S715" s="14">
        <f t="shared" si="225"/>
        <v>0</v>
      </c>
      <c r="T715" s="4" t="str">
        <f t="shared" si="234"/>
        <v>A+J=</v>
      </c>
      <c r="U715" s="29">
        <f t="shared" si="235"/>
        <v>46021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26"/>
        <v>45560</v>
      </c>
      <c r="B716" s="116">
        <f t="shared" ca="1" si="236"/>
        <v>1378.09069</v>
      </c>
      <c r="C716" s="14">
        <f t="shared" si="227"/>
        <v>1000</v>
      </c>
      <c r="D716" s="95">
        <f t="shared" si="228"/>
        <v>45559</v>
      </c>
      <c r="E716" s="93">
        <f ca="1">IF(D716&lt;$B$1,VLOOKUP(D716,[1]DI!$A$4:$B$15000,2,FALSE),0)</f>
        <v>0.1065</v>
      </c>
      <c r="F716" s="14">
        <f t="shared" ca="1" si="237"/>
        <v>1.00040168</v>
      </c>
      <c r="G716" s="14">
        <f ca="1">(TRUNC(PRODUCT($F$12:$F715),16))</f>
        <v>1.37809068673387</v>
      </c>
      <c r="H716" s="14">
        <f t="shared" si="238"/>
        <v>1</v>
      </c>
      <c r="I716" s="14">
        <f t="shared" ca="1" si="239"/>
        <v>1.3780906900000001</v>
      </c>
      <c r="J716" s="13">
        <f t="shared" si="229"/>
        <v>0</v>
      </c>
      <c r="K716" s="29">
        <f t="shared" si="230"/>
        <v>44538</v>
      </c>
      <c r="L716" s="2">
        <f t="shared" si="231"/>
        <v>704</v>
      </c>
      <c r="M716" s="17">
        <f t="shared" si="232"/>
        <v>704</v>
      </c>
      <c r="N716" s="12">
        <f t="shared" ref="N716:N779" si="240">ROUND((J716+1)^(M716/252),9)</f>
        <v>1</v>
      </c>
      <c r="O716" s="12">
        <f t="shared" ref="O716:O779" ca="1" si="241">ROUND(I716*N716,9)</f>
        <v>1.3780906900000001</v>
      </c>
      <c r="P716" s="17">
        <f t="shared" si="233"/>
        <v>0</v>
      </c>
      <c r="Q716" s="14">
        <f t="shared" ref="Q716:Q779" ca="1" si="242">TRUNC(((O716-1)*C716),8)</f>
        <v>378.09069</v>
      </c>
      <c r="R716" s="20">
        <f t="shared" ref="R716:R779" si="243">IF($P716&gt;0,VLOOKUP($P716,$X$12:$AD$150,7),0)</f>
        <v>0</v>
      </c>
      <c r="S716" s="14">
        <f t="shared" ref="S716:S779" si="244">IF(R716&gt;0,TRUNC(R716*C716,8),0)</f>
        <v>0</v>
      </c>
      <c r="T716" s="4" t="str">
        <f t="shared" si="234"/>
        <v>A+J=</v>
      </c>
      <c r="U716" s="29">
        <f t="shared" si="235"/>
        <v>46021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45">WORKDAY($A716,1,$X$166:$X$544)</f>
        <v>45561</v>
      </c>
      <c r="B717" s="116">
        <f t="shared" ca="1" si="236"/>
        <v>1378.6442400000001</v>
      </c>
      <c r="C717" s="14">
        <f t="shared" ref="C717:C780" si="246">(C716-S716)</f>
        <v>1000</v>
      </c>
      <c r="D717" s="95">
        <f t="shared" ref="D717:D780" si="247">WORKDAY($A717,-1,$X$160:$X$544)</f>
        <v>45560</v>
      </c>
      <c r="E717" s="93">
        <f ca="1">IF(D717&lt;$B$1,VLOOKUP(D717,[1]DI!$A$4:$B$15000,2,FALSE),0)</f>
        <v>0.1065</v>
      </c>
      <c r="F717" s="14">
        <f t="shared" ca="1" si="237"/>
        <v>1.00040168</v>
      </c>
      <c r="G717" s="14">
        <f ca="1">(TRUNC(PRODUCT($F$12:$F716),16))</f>
        <v>1.3786442382009201</v>
      </c>
      <c r="H717" s="14">
        <f t="shared" si="238"/>
        <v>1</v>
      </c>
      <c r="I717" s="14">
        <f t="shared" ca="1" si="239"/>
        <v>1.3786442400000001</v>
      </c>
      <c r="J717" s="13">
        <f t="shared" ref="J717:J780" si="248">J716</f>
        <v>0</v>
      </c>
      <c r="K717" s="29">
        <f t="shared" ref="K717:K780" si="249">IF(P716&gt;0,VLOOKUP(P716,X$12:AH$150,2),K716)</f>
        <v>44538</v>
      </c>
      <c r="L717" s="2">
        <f t="shared" ref="L717:L780" si="250">IF(A717&gt;K717,IF(NETWORKDAYS(K717,A717,$X$160:$X$544)-1=0,1,NETWORKDAYS(K717,A717,$X$160:$X$544)-1),0)</f>
        <v>705</v>
      </c>
      <c r="M717" s="17">
        <f t="shared" ref="M717:M780" si="251">IF(AND(L717=1,L716=1),1,IF(L717&gt;0,IF(L717=L716,L717+1,L717),0))</f>
        <v>705</v>
      </c>
      <c r="N717" s="12">
        <f t="shared" si="240"/>
        <v>1</v>
      </c>
      <c r="O717" s="12">
        <f t="shared" ca="1" si="241"/>
        <v>1.3786442400000001</v>
      </c>
      <c r="P717" s="17">
        <f t="shared" ref="P717:P780" si="252">IF(VLOOKUP(A717,Y$12:AF$150,8)=VLOOKUP(A716,Y$12:AF$150,8),0,VLOOKUP(A717,Y$12:AF$150,8))</f>
        <v>0</v>
      </c>
      <c r="Q717" s="14">
        <f t="shared" ca="1" si="242"/>
        <v>378.64424000000002</v>
      </c>
      <c r="R717" s="20">
        <f t="shared" si="243"/>
        <v>0</v>
      </c>
      <c r="S717" s="14">
        <f t="shared" si="244"/>
        <v>0</v>
      </c>
      <c r="T717" s="4" t="str">
        <f t="shared" ref="T717:T780" si="253">IF(P716&gt;0,VLOOKUP(P716,X$12:AH$150,10),T716)</f>
        <v>A+J=</v>
      </c>
      <c r="U717" s="29">
        <f t="shared" ref="U717:U780" si="254">IF(P716&gt;0,VLOOKUP(P716,X$12:AH$150,11),U716)</f>
        <v>46021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45"/>
        <v>45562</v>
      </c>
      <c r="B718" s="116">
        <f t="shared" ref="B718:B781" ca="1" si="255">IF(D718&lt;=TODAY(),C718+Q718,IF(AND(D718&gt;TODAY(),A718&lt;=$B$1),IF(VLOOKUP(TODAY(),$A$10:$E$5000,4,FALSE)=0,"n.d",C718+Q718),"n.d"))</f>
        <v>1379.1980100000001</v>
      </c>
      <c r="C718" s="14">
        <f t="shared" si="246"/>
        <v>1000</v>
      </c>
      <c r="D718" s="95">
        <f t="shared" si="247"/>
        <v>45561</v>
      </c>
      <c r="E718" s="93">
        <f ca="1">IF(D718&lt;$B$1,VLOOKUP(D718,[1]DI!$A$4:$B$15000,2,FALSE),0)</f>
        <v>0.1065</v>
      </c>
      <c r="F718" s="14">
        <f t="shared" ref="F718:F781" ca="1" si="256">ROUND(((1+E718)^(1/252)),8)</f>
        <v>1.00040168</v>
      </c>
      <c r="G718" s="14">
        <f ca="1">(TRUNC(PRODUCT($F$12:$F717),16))</f>
        <v>1.3791980120185201</v>
      </c>
      <c r="H718" s="14">
        <f t="shared" ref="H718:H781" si="257">IF(P717&gt;0,G717,H717)</f>
        <v>1</v>
      </c>
      <c r="I718" s="14">
        <f t="shared" ref="I718:I781" ca="1" si="258">ROUND(G718/H718,8)</f>
        <v>1.3791980100000001</v>
      </c>
      <c r="J718" s="13">
        <f t="shared" si="248"/>
        <v>0</v>
      </c>
      <c r="K718" s="29">
        <f t="shared" si="249"/>
        <v>44538</v>
      </c>
      <c r="L718" s="2">
        <f t="shared" si="250"/>
        <v>706</v>
      </c>
      <c r="M718" s="17">
        <f t="shared" si="251"/>
        <v>706</v>
      </c>
      <c r="N718" s="12">
        <f t="shared" si="240"/>
        <v>1</v>
      </c>
      <c r="O718" s="12">
        <f t="shared" ca="1" si="241"/>
        <v>1.3791980100000001</v>
      </c>
      <c r="P718" s="17">
        <f t="shared" si="252"/>
        <v>0</v>
      </c>
      <c r="Q718" s="14">
        <f t="shared" ca="1" si="242"/>
        <v>379.19801000000001</v>
      </c>
      <c r="R718" s="20">
        <f t="shared" si="243"/>
        <v>0</v>
      </c>
      <c r="S718" s="14">
        <f t="shared" si="244"/>
        <v>0</v>
      </c>
      <c r="T718" s="4" t="str">
        <f t="shared" si="253"/>
        <v>A+J=</v>
      </c>
      <c r="U718" s="29">
        <f t="shared" si="254"/>
        <v>46021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45"/>
        <v>45565</v>
      </c>
      <c r="B719" s="116">
        <f t="shared" ca="1" si="255"/>
        <v>1379.7520099999999</v>
      </c>
      <c r="C719" s="14">
        <f t="shared" si="246"/>
        <v>1000</v>
      </c>
      <c r="D719" s="95">
        <f t="shared" si="247"/>
        <v>45562</v>
      </c>
      <c r="E719" s="93">
        <f ca="1">IF(D719&lt;$B$1,VLOOKUP(D719,[1]DI!$A$4:$B$15000,2,FALSE),0)</f>
        <v>0.1065</v>
      </c>
      <c r="F719" s="14">
        <f t="shared" ca="1" si="256"/>
        <v>1.00040168</v>
      </c>
      <c r="G719" s="14">
        <f ca="1">(TRUNC(PRODUCT($F$12:$F718),16))</f>
        <v>1.37975200827599</v>
      </c>
      <c r="H719" s="14">
        <f t="shared" si="257"/>
        <v>1</v>
      </c>
      <c r="I719" s="14">
        <f t="shared" ca="1" si="258"/>
        <v>1.37975201</v>
      </c>
      <c r="J719" s="13">
        <f t="shared" si="248"/>
        <v>0</v>
      </c>
      <c r="K719" s="29">
        <f t="shared" si="249"/>
        <v>44538</v>
      </c>
      <c r="L719" s="2">
        <f t="shared" si="250"/>
        <v>707</v>
      </c>
      <c r="M719" s="17">
        <f t="shared" si="251"/>
        <v>707</v>
      </c>
      <c r="N719" s="12">
        <f t="shared" si="240"/>
        <v>1</v>
      </c>
      <c r="O719" s="12">
        <f t="shared" ca="1" si="241"/>
        <v>1.37975201</v>
      </c>
      <c r="P719" s="17">
        <f t="shared" si="252"/>
        <v>0</v>
      </c>
      <c r="Q719" s="14">
        <f t="shared" ca="1" si="242"/>
        <v>379.75200999999998</v>
      </c>
      <c r="R719" s="20">
        <f t="shared" si="243"/>
        <v>0</v>
      </c>
      <c r="S719" s="14">
        <f t="shared" si="244"/>
        <v>0</v>
      </c>
      <c r="T719" s="4" t="str">
        <f t="shared" si="253"/>
        <v>A+J=</v>
      </c>
      <c r="U719" s="29">
        <f t="shared" si="254"/>
        <v>46021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45"/>
        <v>45566</v>
      </c>
      <c r="B720" s="116">
        <f t="shared" ca="1" si="255"/>
        <v>1380.3062300000001</v>
      </c>
      <c r="C720" s="14">
        <f t="shared" si="246"/>
        <v>1000</v>
      </c>
      <c r="D720" s="95">
        <f t="shared" si="247"/>
        <v>45565</v>
      </c>
      <c r="E720" s="93">
        <f ca="1">IF(D720&lt;$B$1,VLOOKUP(D720,[1]DI!$A$4:$B$15000,2,FALSE),0)</f>
        <v>0.1065</v>
      </c>
      <c r="F720" s="14">
        <f t="shared" ca="1" si="256"/>
        <v>1.00040168</v>
      </c>
      <c r="G720" s="14">
        <f ca="1">(TRUNC(PRODUCT($F$12:$F719),16))</f>
        <v>1.38030622706267</v>
      </c>
      <c r="H720" s="14">
        <f t="shared" si="257"/>
        <v>1</v>
      </c>
      <c r="I720" s="14">
        <f t="shared" ca="1" si="258"/>
        <v>1.38030623</v>
      </c>
      <c r="J720" s="13">
        <f t="shared" si="248"/>
        <v>0</v>
      </c>
      <c r="K720" s="29">
        <f t="shared" si="249"/>
        <v>44538</v>
      </c>
      <c r="L720" s="2">
        <f t="shared" si="250"/>
        <v>708</v>
      </c>
      <c r="M720" s="17">
        <f t="shared" si="251"/>
        <v>708</v>
      </c>
      <c r="N720" s="12">
        <f t="shared" si="240"/>
        <v>1</v>
      </c>
      <c r="O720" s="12">
        <f t="shared" ca="1" si="241"/>
        <v>1.38030623</v>
      </c>
      <c r="P720" s="17">
        <f t="shared" si="252"/>
        <v>0</v>
      </c>
      <c r="Q720" s="14">
        <f t="shared" ca="1" si="242"/>
        <v>380.30623000000003</v>
      </c>
      <c r="R720" s="20">
        <f t="shared" si="243"/>
        <v>0</v>
      </c>
      <c r="S720" s="14">
        <f t="shared" si="244"/>
        <v>0</v>
      </c>
      <c r="T720" s="4" t="str">
        <f t="shared" si="253"/>
        <v>A+J=</v>
      </c>
      <c r="U720" s="29">
        <f t="shared" si="254"/>
        <v>46021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45"/>
        <v>45567</v>
      </c>
      <c r="B721" s="116">
        <f t="shared" ca="1" si="255"/>
        <v>1380.86067</v>
      </c>
      <c r="C721" s="14">
        <f t="shared" si="246"/>
        <v>1000</v>
      </c>
      <c r="D721" s="95">
        <f t="shared" si="247"/>
        <v>45566</v>
      </c>
      <c r="E721" s="93">
        <f ca="1">IF(D721&lt;$B$1,VLOOKUP(D721,[1]DI!$A$4:$B$15000,2,FALSE),0)</f>
        <v>0.1065</v>
      </c>
      <c r="F721" s="14">
        <f t="shared" ca="1" si="256"/>
        <v>1.00040168</v>
      </c>
      <c r="G721" s="14">
        <f ca="1">(TRUNC(PRODUCT($F$12:$F720),16))</f>
        <v>1.3808606684679601</v>
      </c>
      <c r="H721" s="14">
        <f t="shared" si="257"/>
        <v>1</v>
      </c>
      <c r="I721" s="14">
        <f t="shared" ca="1" si="258"/>
        <v>1.3808606699999999</v>
      </c>
      <c r="J721" s="13">
        <f t="shared" si="248"/>
        <v>0</v>
      </c>
      <c r="K721" s="29">
        <f t="shared" si="249"/>
        <v>44538</v>
      </c>
      <c r="L721" s="2">
        <f t="shared" si="250"/>
        <v>709</v>
      </c>
      <c r="M721" s="17">
        <f t="shared" si="251"/>
        <v>709</v>
      </c>
      <c r="N721" s="12">
        <f t="shared" si="240"/>
        <v>1</v>
      </c>
      <c r="O721" s="12">
        <f t="shared" ca="1" si="241"/>
        <v>1.3808606699999999</v>
      </c>
      <c r="P721" s="17">
        <f t="shared" si="252"/>
        <v>0</v>
      </c>
      <c r="Q721" s="14">
        <f t="shared" ca="1" si="242"/>
        <v>380.86067000000003</v>
      </c>
      <c r="R721" s="20">
        <f t="shared" si="243"/>
        <v>0</v>
      </c>
      <c r="S721" s="14">
        <f t="shared" si="244"/>
        <v>0</v>
      </c>
      <c r="T721" s="4" t="str">
        <f t="shared" si="253"/>
        <v>A+J=</v>
      </c>
      <c r="U721" s="29">
        <f t="shared" si="254"/>
        <v>46021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45"/>
        <v>45568</v>
      </c>
      <c r="B722" s="116">
        <f t="shared" ca="1" si="255"/>
        <v>1381.41533</v>
      </c>
      <c r="C722" s="14">
        <f t="shared" si="246"/>
        <v>1000</v>
      </c>
      <c r="D722" s="95">
        <f t="shared" si="247"/>
        <v>45567</v>
      </c>
      <c r="E722" s="93">
        <f ca="1">IF(D722&lt;$B$1,VLOOKUP(D722,[1]DI!$A$4:$B$15000,2,FALSE),0)</f>
        <v>0.1065</v>
      </c>
      <c r="F722" s="14">
        <f t="shared" ca="1" si="256"/>
        <v>1.00040168</v>
      </c>
      <c r="G722" s="14">
        <f ca="1">(TRUNC(PRODUCT($F$12:$F721),16))</f>
        <v>1.3814153325812699</v>
      </c>
      <c r="H722" s="14">
        <f t="shared" si="257"/>
        <v>1</v>
      </c>
      <c r="I722" s="14">
        <f t="shared" ca="1" si="258"/>
        <v>1.3814153300000001</v>
      </c>
      <c r="J722" s="13">
        <f t="shared" si="248"/>
        <v>0</v>
      </c>
      <c r="K722" s="29">
        <f t="shared" si="249"/>
        <v>44538</v>
      </c>
      <c r="L722" s="2">
        <f t="shared" si="250"/>
        <v>710</v>
      </c>
      <c r="M722" s="17">
        <f t="shared" si="251"/>
        <v>710</v>
      </c>
      <c r="N722" s="12">
        <f t="shared" si="240"/>
        <v>1</v>
      </c>
      <c r="O722" s="12">
        <f t="shared" ca="1" si="241"/>
        <v>1.3814153300000001</v>
      </c>
      <c r="P722" s="17">
        <f t="shared" si="252"/>
        <v>0</v>
      </c>
      <c r="Q722" s="14">
        <f t="shared" ca="1" si="242"/>
        <v>381.41532999999998</v>
      </c>
      <c r="R722" s="20">
        <f t="shared" si="243"/>
        <v>0</v>
      </c>
      <c r="S722" s="14">
        <f t="shared" si="244"/>
        <v>0</v>
      </c>
      <c r="T722" s="4" t="str">
        <f t="shared" si="253"/>
        <v>A+J=</v>
      </c>
      <c r="U722" s="29">
        <f t="shared" si="254"/>
        <v>46021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45"/>
        <v>45569</v>
      </c>
      <c r="B723" s="116">
        <f t="shared" ca="1" si="255"/>
        <v>1381.9702199999999</v>
      </c>
      <c r="C723" s="14">
        <f t="shared" si="246"/>
        <v>1000</v>
      </c>
      <c r="D723" s="95">
        <f t="shared" si="247"/>
        <v>45568</v>
      </c>
      <c r="E723" s="93">
        <f ca="1">IF(D723&lt;$B$1,VLOOKUP(D723,[1]DI!$A$4:$B$15000,2,FALSE),0)</f>
        <v>0.1065</v>
      </c>
      <c r="F723" s="14">
        <f t="shared" ca="1" si="256"/>
        <v>1.00040168</v>
      </c>
      <c r="G723" s="14">
        <f ca="1">(TRUNC(PRODUCT($F$12:$F722),16))</f>
        <v>1.38197021949206</v>
      </c>
      <c r="H723" s="14">
        <f t="shared" si="257"/>
        <v>1</v>
      </c>
      <c r="I723" s="14">
        <f t="shared" ca="1" si="258"/>
        <v>1.3819702199999999</v>
      </c>
      <c r="J723" s="13">
        <f t="shared" si="248"/>
        <v>0</v>
      </c>
      <c r="K723" s="29">
        <f t="shared" si="249"/>
        <v>44538</v>
      </c>
      <c r="L723" s="2">
        <f t="shared" si="250"/>
        <v>711</v>
      </c>
      <c r="M723" s="17">
        <f t="shared" si="251"/>
        <v>711</v>
      </c>
      <c r="N723" s="12">
        <f t="shared" si="240"/>
        <v>1</v>
      </c>
      <c r="O723" s="12">
        <f t="shared" ca="1" si="241"/>
        <v>1.3819702199999999</v>
      </c>
      <c r="P723" s="17">
        <f t="shared" si="252"/>
        <v>0</v>
      </c>
      <c r="Q723" s="14">
        <f t="shared" ca="1" si="242"/>
        <v>381.97021999999998</v>
      </c>
      <c r="R723" s="20">
        <f t="shared" si="243"/>
        <v>0</v>
      </c>
      <c r="S723" s="14">
        <f t="shared" si="244"/>
        <v>0</v>
      </c>
      <c r="T723" s="4" t="str">
        <f t="shared" si="253"/>
        <v>A+J=</v>
      </c>
      <c r="U723" s="29">
        <f t="shared" si="254"/>
        <v>46021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45"/>
        <v>45572</v>
      </c>
      <c r="B724" s="116">
        <f t="shared" ca="1" si="255"/>
        <v>1382.5253299999999</v>
      </c>
      <c r="C724" s="14">
        <f t="shared" si="246"/>
        <v>1000</v>
      </c>
      <c r="D724" s="95">
        <f t="shared" si="247"/>
        <v>45569</v>
      </c>
      <c r="E724" s="93">
        <f ca="1">IF(D724&lt;$B$1,VLOOKUP(D724,[1]DI!$A$4:$B$15000,2,FALSE),0)</f>
        <v>0.1065</v>
      </c>
      <c r="F724" s="14">
        <f t="shared" ca="1" si="256"/>
        <v>1.00040168</v>
      </c>
      <c r="G724" s="14">
        <f ca="1">(TRUNC(PRODUCT($F$12:$F723),16))</f>
        <v>1.3825253292898201</v>
      </c>
      <c r="H724" s="14">
        <f t="shared" si="257"/>
        <v>1</v>
      </c>
      <c r="I724" s="14">
        <f t="shared" ca="1" si="258"/>
        <v>1.38252533</v>
      </c>
      <c r="J724" s="13">
        <f t="shared" si="248"/>
        <v>0</v>
      </c>
      <c r="K724" s="29">
        <f t="shared" si="249"/>
        <v>44538</v>
      </c>
      <c r="L724" s="2">
        <f t="shared" si="250"/>
        <v>712</v>
      </c>
      <c r="M724" s="17">
        <f t="shared" si="251"/>
        <v>712</v>
      </c>
      <c r="N724" s="12">
        <f t="shared" si="240"/>
        <v>1</v>
      </c>
      <c r="O724" s="12">
        <f t="shared" ca="1" si="241"/>
        <v>1.38252533</v>
      </c>
      <c r="P724" s="17">
        <f t="shared" si="252"/>
        <v>0</v>
      </c>
      <c r="Q724" s="14">
        <f t="shared" ca="1" si="242"/>
        <v>382.52533</v>
      </c>
      <c r="R724" s="20">
        <f t="shared" si="243"/>
        <v>0</v>
      </c>
      <c r="S724" s="14">
        <f t="shared" si="244"/>
        <v>0</v>
      </c>
      <c r="T724" s="4" t="str">
        <f t="shared" si="253"/>
        <v>A+J=</v>
      </c>
      <c r="U724" s="29">
        <f t="shared" si="254"/>
        <v>46021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45"/>
        <v>45573</v>
      </c>
      <c r="B725" s="116">
        <f t="shared" ca="1" si="255"/>
        <v>1383.0806600000001</v>
      </c>
      <c r="C725" s="14">
        <f t="shared" si="246"/>
        <v>1000</v>
      </c>
      <c r="D725" s="95">
        <f t="shared" si="247"/>
        <v>45572</v>
      </c>
      <c r="E725" s="93">
        <f ca="1">IF(D725&lt;$B$1,VLOOKUP(D725,[1]DI!$A$4:$B$15000,2,FALSE),0)</f>
        <v>0.1065</v>
      </c>
      <c r="F725" s="14">
        <f t="shared" ca="1" si="256"/>
        <v>1.00040168</v>
      </c>
      <c r="G725" s="14">
        <f ca="1">(TRUNC(PRODUCT($F$12:$F724),16))</f>
        <v>1.3830806620640901</v>
      </c>
      <c r="H725" s="14">
        <f t="shared" si="257"/>
        <v>1</v>
      </c>
      <c r="I725" s="14">
        <f t="shared" ca="1" si="258"/>
        <v>1.3830806600000001</v>
      </c>
      <c r="J725" s="13">
        <f t="shared" si="248"/>
        <v>0</v>
      </c>
      <c r="K725" s="29">
        <f t="shared" si="249"/>
        <v>44538</v>
      </c>
      <c r="L725" s="2">
        <f t="shared" si="250"/>
        <v>713</v>
      </c>
      <c r="M725" s="17">
        <f t="shared" si="251"/>
        <v>713</v>
      </c>
      <c r="N725" s="12">
        <f t="shared" si="240"/>
        <v>1</v>
      </c>
      <c r="O725" s="12">
        <f t="shared" ca="1" si="241"/>
        <v>1.3830806600000001</v>
      </c>
      <c r="P725" s="17">
        <f t="shared" si="252"/>
        <v>0</v>
      </c>
      <c r="Q725" s="14">
        <f t="shared" ca="1" si="242"/>
        <v>383.08066000000002</v>
      </c>
      <c r="R725" s="20">
        <f t="shared" si="243"/>
        <v>0</v>
      </c>
      <c r="S725" s="14">
        <f t="shared" si="244"/>
        <v>0</v>
      </c>
      <c r="T725" s="4" t="str">
        <f t="shared" si="253"/>
        <v>A+J=</v>
      </c>
      <c r="U725" s="29">
        <f t="shared" si="254"/>
        <v>46021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45"/>
        <v>45574</v>
      </c>
      <c r="B726" s="116">
        <f t="shared" ca="1" si="255"/>
        <v>1383.6362199999999</v>
      </c>
      <c r="C726" s="14">
        <f t="shared" si="246"/>
        <v>1000</v>
      </c>
      <c r="D726" s="95">
        <f t="shared" si="247"/>
        <v>45573</v>
      </c>
      <c r="E726" s="93">
        <f ca="1">IF(D726&lt;$B$1,VLOOKUP(D726,[1]DI!$A$4:$B$15000,2,FALSE),0)</f>
        <v>0.1065</v>
      </c>
      <c r="F726" s="14">
        <f t="shared" ca="1" si="256"/>
        <v>1.00040168</v>
      </c>
      <c r="G726" s="14">
        <f ca="1">(TRUNC(PRODUCT($F$12:$F725),16))</f>
        <v>1.3836362179044299</v>
      </c>
      <c r="H726" s="14">
        <f t="shared" si="257"/>
        <v>1</v>
      </c>
      <c r="I726" s="14">
        <f t="shared" ca="1" si="258"/>
        <v>1.3836362200000001</v>
      </c>
      <c r="J726" s="13">
        <f t="shared" si="248"/>
        <v>0</v>
      </c>
      <c r="K726" s="29">
        <f t="shared" si="249"/>
        <v>44538</v>
      </c>
      <c r="L726" s="2">
        <f t="shared" si="250"/>
        <v>714</v>
      </c>
      <c r="M726" s="17">
        <f t="shared" si="251"/>
        <v>714</v>
      </c>
      <c r="N726" s="12">
        <f t="shared" si="240"/>
        <v>1</v>
      </c>
      <c r="O726" s="12">
        <f t="shared" ca="1" si="241"/>
        <v>1.3836362200000001</v>
      </c>
      <c r="P726" s="17">
        <f t="shared" si="252"/>
        <v>0</v>
      </c>
      <c r="Q726" s="14">
        <f t="shared" ca="1" si="242"/>
        <v>383.63621999999998</v>
      </c>
      <c r="R726" s="20">
        <f t="shared" si="243"/>
        <v>0</v>
      </c>
      <c r="S726" s="14">
        <f t="shared" si="244"/>
        <v>0</v>
      </c>
      <c r="T726" s="4" t="str">
        <f t="shared" si="253"/>
        <v>A+J=</v>
      </c>
      <c r="U726" s="29">
        <f t="shared" si="254"/>
        <v>46021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45"/>
        <v>45575</v>
      </c>
      <c r="B727" s="116">
        <f t="shared" ca="1" si="255"/>
        <v>1384.192</v>
      </c>
      <c r="C727" s="14">
        <f t="shared" si="246"/>
        <v>1000</v>
      </c>
      <c r="D727" s="95">
        <f t="shared" si="247"/>
        <v>45574</v>
      </c>
      <c r="E727" s="93">
        <f ca="1">IF(D727&lt;$B$1,VLOOKUP(D727,[1]DI!$A$4:$B$15000,2,FALSE),0)</f>
        <v>0.1065</v>
      </c>
      <c r="F727" s="14">
        <f t="shared" ca="1" si="256"/>
        <v>1.00040168</v>
      </c>
      <c r="G727" s="14">
        <f ca="1">(TRUNC(PRODUCT($F$12:$F726),16))</f>
        <v>1.3841919969004399</v>
      </c>
      <c r="H727" s="14">
        <f t="shared" si="257"/>
        <v>1</v>
      </c>
      <c r="I727" s="14">
        <f t="shared" ca="1" si="258"/>
        <v>1.3841920000000001</v>
      </c>
      <c r="J727" s="13">
        <f t="shared" si="248"/>
        <v>0</v>
      </c>
      <c r="K727" s="29">
        <f t="shared" si="249"/>
        <v>44538</v>
      </c>
      <c r="L727" s="2">
        <f t="shared" si="250"/>
        <v>715</v>
      </c>
      <c r="M727" s="17">
        <f t="shared" si="251"/>
        <v>715</v>
      </c>
      <c r="N727" s="12">
        <f t="shared" si="240"/>
        <v>1</v>
      </c>
      <c r="O727" s="12">
        <f t="shared" ca="1" si="241"/>
        <v>1.3841920000000001</v>
      </c>
      <c r="P727" s="17">
        <f t="shared" si="252"/>
        <v>0</v>
      </c>
      <c r="Q727" s="14">
        <f t="shared" ca="1" si="242"/>
        <v>384.19200000000001</v>
      </c>
      <c r="R727" s="20">
        <f t="shared" si="243"/>
        <v>0</v>
      </c>
      <c r="S727" s="14">
        <f t="shared" si="244"/>
        <v>0</v>
      </c>
      <c r="T727" s="4" t="str">
        <f t="shared" si="253"/>
        <v>A+J=</v>
      </c>
      <c r="U727" s="29">
        <f t="shared" si="254"/>
        <v>46021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45"/>
        <v>45576</v>
      </c>
      <c r="B728" s="116">
        <f t="shared" ca="1" si="255"/>
        <v>1384.748</v>
      </c>
      <c r="C728" s="14">
        <f t="shared" si="246"/>
        <v>1000</v>
      </c>
      <c r="D728" s="95">
        <f t="shared" si="247"/>
        <v>45575</v>
      </c>
      <c r="E728" s="93">
        <f ca="1">IF(D728&lt;$B$1,VLOOKUP(D728,[1]DI!$A$4:$B$15000,2,FALSE),0)</f>
        <v>0.1065</v>
      </c>
      <c r="F728" s="14">
        <f t="shared" ca="1" si="256"/>
        <v>1.00040168</v>
      </c>
      <c r="G728" s="14">
        <f ca="1">(TRUNC(PRODUCT($F$12:$F727),16))</f>
        <v>1.38474799914175</v>
      </c>
      <c r="H728" s="14">
        <f t="shared" si="257"/>
        <v>1</v>
      </c>
      <c r="I728" s="14">
        <f t="shared" ca="1" si="258"/>
        <v>1.3847480000000001</v>
      </c>
      <c r="J728" s="13">
        <f t="shared" si="248"/>
        <v>0</v>
      </c>
      <c r="K728" s="29">
        <f t="shared" si="249"/>
        <v>44538</v>
      </c>
      <c r="L728" s="2">
        <f t="shared" si="250"/>
        <v>716</v>
      </c>
      <c r="M728" s="17">
        <f t="shared" si="251"/>
        <v>716</v>
      </c>
      <c r="N728" s="12">
        <f t="shared" si="240"/>
        <v>1</v>
      </c>
      <c r="O728" s="12">
        <f t="shared" ca="1" si="241"/>
        <v>1.3847480000000001</v>
      </c>
      <c r="P728" s="17">
        <f t="shared" si="252"/>
        <v>0</v>
      </c>
      <c r="Q728" s="14">
        <f t="shared" ca="1" si="242"/>
        <v>384.74799999999999</v>
      </c>
      <c r="R728" s="20">
        <f t="shared" si="243"/>
        <v>0</v>
      </c>
      <c r="S728" s="14">
        <f t="shared" si="244"/>
        <v>0</v>
      </c>
      <c r="T728" s="4" t="str">
        <f t="shared" si="253"/>
        <v>A+J=</v>
      </c>
      <c r="U728" s="29">
        <f t="shared" si="254"/>
        <v>46021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45"/>
        <v>45579</v>
      </c>
      <c r="B729" s="116">
        <f t="shared" ca="1" si="255"/>
        <v>1385.30422</v>
      </c>
      <c r="C729" s="14">
        <f t="shared" si="246"/>
        <v>1000</v>
      </c>
      <c r="D729" s="95">
        <f t="shared" si="247"/>
        <v>45576</v>
      </c>
      <c r="E729" s="93">
        <f ca="1">IF(D729&lt;$B$1,VLOOKUP(D729,[1]DI!$A$4:$B$15000,2,FALSE),0)</f>
        <v>0.1065</v>
      </c>
      <c r="F729" s="14">
        <f t="shared" ca="1" si="256"/>
        <v>1.00040168</v>
      </c>
      <c r="G729" s="14">
        <f ca="1">(TRUNC(PRODUCT($F$12:$F728),16))</f>
        <v>1.38530422471805</v>
      </c>
      <c r="H729" s="14">
        <f t="shared" si="257"/>
        <v>1</v>
      </c>
      <c r="I729" s="14">
        <f t="shared" ca="1" si="258"/>
        <v>1.3853042200000001</v>
      </c>
      <c r="J729" s="13">
        <f t="shared" si="248"/>
        <v>0</v>
      </c>
      <c r="K729" s="29">
        <f t="shared" si="249"/>
        <v>44538</v>
      </c>
      <c r="L729" s="2">
        <f t="shared" si="250"/>
        <v>717</v>
      </c>
      <c r="M729" s="17">
        <f t="shared" si="251"/>
        <v>717</v>
      </c>
      <c r="N729" s="12">
        <f t="shared" si="240"/>
        <v>1</v>
      </c>
      <c r="O729" s="12">
        <f t="shared" ca="1" si="241"/>
        <v>1.3853042200000001</v>
      </c>
      <c r="P729" s="17">
        <f t="shared" si="252"/>
        <v>0</v>
      </c>
      <c r="Q729" s="14">
        <f t="shared" ca="1" si="242"/>
        <v>385.30421999999999</v>
      </c>
      <c r="R729" s="20">
        <f t="shared" si="243"/>
        <v>0</v>
      </c>
      <c r="S729" s="14">
        <f t="shared" si="244"/>
        <v>0</v>
      </c>
      <c r="T729" s="4" t="str">
        <f t="shared" si="253"/>
        <v>A+J=</v>
      </c>
      <c r="U729" s="29">
        <f t="shared" si="254"/>
        <v>46021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45"/>
        <v>45580</v>
      </c>
      <c r="B730" s="116">
        <f t="shared" ca="1" si="255"/>
        <v>1385.86067</v>
      </c>
      <c r="C730" s="14">
        <f t="shared" si="246"/>
        <v>1000</v>
      </c>
      <c r="D730" s="95">
        <f t="shared" si="247"/>
        <v>45579</v>
      </c>
      <c r="E730" s="93">
        <f ca="1">IF(D730&lt;$B$1,VLOOKUP(D730,[1]DI!$A$4:$B$15000,2,FALSE),0)</f>
        <v>0.1065</v>
      </c>
      <c r="F730" s="14">
        <f t="shared" ca="1" si="256"/>
        <v>1.00040168</v>
      </c>
      <c r="G730" s="14">
        <f ca="1">(TRUNC(PRODUCT($F$12:$F729),16))</f>
        <v>1.38586067371903</v>
      </c>
      <c r="H730" s="14">
        <f t="shared" si="257"/>
        <v>1</v>
      </c>
      <c r="I730" s="14">
        <f t="shared" ca="1" si="258"/>
        <v>1.38586067</v>
      </c>
      <c r="J730" s="13">
        <f t="shared" si="248"/>
        <v>0</v>
      </c>
      <c r="K730" s="29">
        <f t="shared" si="249"/>
        <v>44538</v>
      </c>
      <c r="L730" s="2">
        <f t="shared" si="250"/>
        <v>718</v>
      </c>
      <c r="M730" s="17">
        <f t="shared" si="251"/>
        <v>718</v>
      </c>
      <c r="N730" s="12">
        <f t="shared" si="240"/>
        <v>1</v>
      </c>
      <c r="O730" s="12">
        <f t="shared" ca="1" si="241"/>
        <v>1.38586067</v>
      </c>
      <c r="P730" s="17">
        <f t="shared" si="252"/>
        <v>0</v>
      </c>
      <c r="Q730" s="14">
        <f t="shared" ca="1" si="242"/>
        <v>385.86067000000003</v>
      </c>
      <c r="R730" s="20">
        <f t="shared" si="243"/>
        <v>0</v>
      </c>
      <c r="S730" s="14">
        <f t="shared" si="244"/>
        <v>0</v>
      </c>
      <c r="T730" s="4" t="str">
        <f t="shared" si="253"/>
        <v>A+J=</v>
      </c>
      <c r="U730" s="29">
        <f t="shared" si="254"/>
        <v>46021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45"/>
        <v>45581</v>
      </c>
      <c r="B731" s="116">
        <f t="shared" ca="1" si="255"/>
        <v>1386.4173499999999</v>
      </c>
      <c r="C731" s="14">
        <f t="shared" si="246"/>
        <v>1000</v>
      </c>
      <c r="D731" s="95">
        <f t="shared" si="247"/>
        <v>45580</v>
      </c>
      <c r="E731" s="93">
        <f ca="1">IF(D731&lt;$B$1,VLOOKUP(D731,[1]DI!$A$4:$B$15000,2,FALSE),0)</f>
        <v>0.1065</v>
      </c>
      <c r="F731" s="14">
        <f t="shared" ca="1" si="256"/>
        <v>1.00040168</v>
      </c>
      <c r="G731" s="14">
        <f ca="1">(TRUNC(PRODUCT($F$12:$F730),16))</f>
        <v>1.38641734623445</v>
      </c>
      <c r="H731" s="14">
        <f t="shared" si="257"/>
        <v>1</v>
      </c>
      <c r="I731" s="14">
        <f t="shared" ca="1" si="258"/>
        <v>1.3864173500000001</v>
      </c>
      <c r="J731" s="13">
        <f t="shared" si="248"/>
        <v>0</v>
      </c>
      <c r="K731" s="29">
        <f t="shared" si="249"/>
        <v>44538</v>
      </c>
      <c r="L731" s="2">
        <f t="shared" si="250"/>
        <v>719</v>
      </c>
      <c r="M731" s="17">
        <f t="shared" si="251"/>
        <v>719</v>
      </c>
      <c r="N731" s="12">
        <f t="shared" si="240"/>
        <v>1</v>
      </c>
      <c r="O731" s="12">
        <f t="shared" ca="1" si="241"/>
        <v>1.3864173500000001</v>
      </c>
      <c r="P731" s="17">
        <f t="shared" si="252"/>
        <v>0</v>
      </c>
      <c r="Q731" s="14">
        <f t="shared" ca="1" si="242"/>
        <v>386.41735</v>
      </c>
      <c r="R731" s="20">
        <f t="shared" si="243"/>
        <v>0</v>
      </c>
      <c r="S731" s="14">
        <f t="shared" si="244"/>
        <v>0</v>
      </c>
      <c r="T731" s="4" t="str">
        <f t="shared" si="253"/>
        <v>A+J=</v>
      </c>
      <c r="U731" s="29">
        <f t="shared" si="254"/>
        <v>46021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45"/>
        <v>45582</v>
      </c>
      <c r="B732" s="116">
        <f t="shared" ca="1" si="255"/>
        <v>1386.97424</v>
      </c>
      <c r="C732" s="14">
        <f t="shared" si="246"/>
        <v>1000</v>
      </c>
      <c r="D732" s="95">
        <f t="shared" si="247"/>
        <v>45581</v>
      </c>
      <c r="E732" s="93">
        <f ca="1">IF(D732&lt;$B$1,VLOOKUP(D732,[1]DI!$A$4:$B$15000,2,FALSE),0)</f>
        <v>0.1065</v>
      </c>
      <c r="F732" s="14">
        <f t="shared" ca="1" si="256"/>
        <v>1.00040168</v>
      </c>
      <c r="G732" s="14">
        <f ca="1">(TRUNC(PRODUCT($F$12:$F731),16))</f>
        <v>1.3869742423540901</v>
      </c>
      <c r="H732" s="14">
        <f t="shared" si="257"/>
        <v>1</v>
      </c>
      <c r="I732" s="14">
        <f t="shared" ca="1" si="258"/>
        <v>1.38697424</v>
      </c>
      <c r="J732" s="13">
        <f t="shared" si="248"/>
        <v>0</v>
      </c>
      <c r="K732" s="29">
        <f t="shared" si="249"/>
        <v>44538</v>
      </c>
      <c r="L732" s="2">
        <f t="shared" si="250"/>
        <v>720</v>
      </c>
      <c r="M732" s="17">
        <f t="shared" si="251"/>
        <v>720</v>
      </c>
      <c r="N732" s="12">
        <f t="shared" si="240"/>
        <v>1</v>
      </c>
      <c r="O732" s="12">
        <f t="shared" ca="1" si="241"/>
        <v>1.38697424</v>
      </c>
      <c r="P732" s="17">
        <f t="shared" si="252"/>
        <v>0</v>
      </c>
      <c r="Q732" s="14">
        <f t="shared" ca="1" si="242"/>
        <v>386.97424000000001</v>
      </c>
      <c r="R732" s="20">
        <f t="shared" si="243"/>
        <v>0</v>
      </c>
      <c r="S732" s="14">
        <f t="shared" si="244"/>
        <v>0</v>
      </c>
      <c r="T732" s="4" t="str">
        <f t="shared" si="253"/>
        <v>A+J=</v>
      </c>
      <c r="U732" s="29">
        <f t="shared" si="254"/>
        <v>46021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45"/>
        <v>45583</v>
      </c>
      <c r="B733" s="116">
        <f t="shared" ca="1" si="255"/>
        <v>1387.5313599999999</v>
      </c>
      <c r="C733" s="14">
        <f t="shared" si="246"/>
        <v>1000</v>
      </c>
      <c r="D733" s="95">
        <f t="shared" si="247"/>
        <v>45582</v>
      </c>
      <c r="E733" s="93">
        <f ca="1">IF(D733&lt;$B$1,VLOOKUP(D733,[1]DI!$A$4:$B$15000,2,FALSE),0)</f>
        <v>0.1065</v>
      </c>
      <c r="F733" s="14">
        <f t="shared" ca="1" si="256"/>
        <v>1.00040168</v>
      </c>
      <c r="G733" s="14">
        <f ca="1">(TRUNC(PRODUCT($F$12:$F732),16))</f>
        <v>1.3875313621677601</v>
      </c>
      <c r="H733" s="14">
        <f t="shared" si="257"/>
        <v>1</v>
      </c>
      <c r="I733" s="14">
        <f t="shared" ca="1" si="258"/>
        <v>1.3875313600000001</v>
      </c>
      <c r="J733" s="13">
        <f t="shared" si="248"/>
        <v>0</v>
      </c>
      <c r="K733" s="29">
        <f t="shared" si="249"/>
        <v>44538</v>
      </c>
      <c r="L733" s="2">
        <f t="shared" si="250"/>
        <v>721</v>
      </c>
      <c r="M733" s="17">
        <f t="shared" si="251"/>
        <v>721</v>
      </c>
      <c r="N733" s="12">
        <f t="shared" si="240"/>
        <v>1</v>
      </c>
      <c r="O733" s="12">
        <f t="shared" ca="1" si="241"/>
        <v>1.3875313600000001</v>
      </c>
      <c r="P733" s="17">
        <f t="shared" si="252"/>
        <v>0</v>
      </c>
      <c r="Q733" s="14">
        <f t="shared" ca="1" si="242"/>
        <v>387.53136000000001</v>
      </c>
      <c r="R733" s="20">
        <f t="shared" si="243"/>
        <v>0</v>
      </c>
      <c r="S733" s="14">
        <f t="shared" si="244"/>
        <v>0</v>
      </c>
      <c r="T733" s="4" t="str">
        <f t="shared" si="253"/>
        <v>A+J=</v>
      </c>
      <c r="U733" s="29">
        <f t="shared" si="254"/>
        <v>46021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45"/>
        <v>45586</v>
      </c>
      <c r="B734" s="116">
        <f t="shared" ca="1" si="255"/>
        <v>1388.08871</v>
      </c>
      <c r="C734" s="14">
        <f t="shared" si="246"/>
        <v>1000</v>
      </c>
      <c r="D734" s="95">
        <f t="shared" si="247"/>
        <v>45583</v>
      </c>
      <c r="E734" s="93">
        <f ca="1">IF(D734&lt;$B$1,VLOOKUP(D734,[1]DI!$A$4:$B$15000,2,FALSE),0)</f>
        <v>0.1065</v>
      </c>
      <c r="F734" s="14">
        <f t="shared" ca="1" si="256"/>
        <v>1.00040168</v>
      </c>
      <c r="G734" s="14">
        <f ca="1">(TRUNC(PRODUCT($F$12:$F733),16))</f>
        <v>1.38808870576531</v>
      </c>
      <c r="H734" s="14">
        <f t="shared" si="257"/>
        <v>1</v>
      </c>
      <c r="I734" s="14">
        <f t="shared" ca="1" si="258"/>
        <v>1.3880887099999999</v>
      </c>
      <c r="J734" s="13">
        <f t="shared" si="248"/>
        <v>0</v>
      </c>
      <c r="K734" s="29">
        <f t="shared" si="249"/>
        <v>44538</v>
      </c>
      <c r="L734" s="2">
        <f t="shared" si="250"/>
        <v>722</v>
      </c>
      <c r="M734" s="17">
        <f t="shared" si="251"/>
        <v>722</v>
      </c>
      <c r="N734" s="12">
        <f t="shared" si="240"/>
        <v>1</v>
      </c>
      <c r="O734" s="12">
        <f t="shared" ca="1" si="241"/>
        <v>1.3880887099999999</v>
      </c>
      <c r="P734" s="17">
        <f t="shared" si="252"/>
        <v>0</v>
      </c>
      <c r="Q734" s="14">
        <f t="shared" ca="1" si="242"/>
        <v>388.08870999999999</v>
      </c>
      <c r="R734" s="20">
        <f t="shared" si="243"/>
        <v>0</v>
      </c>
      <c r="S734" s="14">
        <f t="shared" si="244"/>
        <v>0</v>
      </c>
      <c r="T734" s="4" t="str">
        <f t="shared" si="253"/>
        <v>A+J=</v>
      </c>
      <c r="U734" s="29">
        <f t="shared" si="254"/>
        <v>46021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45"/>
        <v>45587</v>
      </c>
      <c r="B735" s="116">
        <f t="shared" ca="1" si="255"/>
        <v>1388.64627</v>
      </c>
      <c r="C735" s="14">
        <f t="shared" si="246"/>
        <v>1000</v>
      </c>
      <c r="D735" s="95">
        <f t="shared" si="247"/>
        <v>45586</v>
      </c>
      <c r="E735" s="93">
        <f ca="1">IF(D735&lt;$B$1,VLOOKUP(D735,[1]DI!$A$4:$B$15000,2,FALSE),0)</f>
        <v>0.1065</v>
      </c>
      <c r="F735" s="14">
        <f t="shared" ca="1" si="256"/>
        <v>1.00040168</v>
      </c>
      <c r="G735" s="14">
        <f ca="1">(TRUNC(PRODUCT($F$12:$F734),16))</f>
        <v>1.38864627323664</v>
      </c>
      <c r="H735" s="14">
        <f t="shared" si="257"/>
        <v>1</v>
      </c>
      <c r="I735" s="14">
        <f t="shared" ca="1" si="258"/>
        <v>1.38864627</v>
      </c>
      <c r="J735" s="13">
        <f t="shared" si="248"/>
        <v>0</v>
      </c>
      <c r="K735" s="29">
        <f t="shared" si="249"/>
        <v>44538</v>
      </c>
      <c r="L735" s="2">
        <f t="shared" si="250"/>
        <v>723</v>
      </c>
      <c r="M735" s="17">
        <f t="shared" si="251"/>
        <v>723</v>
      </c>
      <c r="N735" s="12">
        <f t="shared" si="240"/>
        <v>1</v>
      </c>
      <c r="O735" s="12">
        <f t="shared" ca="1" si="241"/>
        <v>1.38864627</v>
      </c>
      <c r="P735" s="17">
        <f t="shared" si="252"/>
        <v>0</v>
      </c>
      <c r="Q735" s="14">
        <f t="shared" ca="1" si="242"/>
        <v>388.64627000000002</v>
      </c>
      <c r="R735" s="20">
        <f t="shared" si="243"/>
        <v>0</v>
      </c>
      <c r="S735" s="14">
        <f t="shared" si="244"/>
        <v>0</v>
      </c>
      <c r="T735" s="4" t="str">
        <f t="shared" si="253"/>
        <v>A+J=</v>
      </c>
      <c r="U735" s="29">
        <f t="shared" si="254"/>
        <v>46021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45"/>
        <v>45588</v>
      </c>
      <c r="B736" s="116">
        <f t="shared" ca="1" si="255"/>
        <v>1389.20406</v>
      </c>
      <c r="C736" s="14">
        <f t="shared" si="246"/>
        <v>1000</v>
      </c>
      <c r="D736" s="95">
        <f t="shared" si="247"/>
        <v>45587</v>
      </c>
      <c r="E736" s="93">
        <f ca="1">IF(D736&lt;$B$1,VLOOKUP(D736,[1]DI!$A$4:$B$15000,2,FALSE),0)</f>
        <v>0.1065</v>
      </c>
      <c r="F736" s="14">
        <f t="shared" ca="1" si="256"/>
        <v>1.00040168</v>
      </c>
      <c r="G736" s="14">
        <f ca="1">(TRUNC(PRODUCT($F$12:$F735),16))</f>
        <v>1.3892040646716799</v>
      </c>
      <c r="H736" s="14">
        <f t="shared" si="257"/>
        <v>1</v>
      </c>
      <c r="I736" s="14">
        <f t="shared" ca="1" si="258"/>
        <v>1.38920406</v>
      </c>
      <c r="J736" s="13">
        <f t="shared" si="248"/>
        <v>0</v>
      </c>
      <c r="K736" s="29">
        <f t="shared" si="249"/>
        <v>44538</v>
      </c>
      <c r="L736" s="2">
        <f t="shared" si="250"/>
        <v>724</v>
      </c>
      <c r="M736" s="17">
        <f t="shared" si="251"/>
        <v>724</v>
      </c>
      <c r="N736" s="12">
        <f t="shared" si="240"/>
        <v>1</v>
      </c>
      <c r="O736" s="12">
        <f t="shared" ca="1" si="241"/>
        <v>1.38920406</v>
      </c>
      <c r="P736" s="17">
        <f t="shared" si="252"/>
        <v>0</v>
      </c>
      <c r="Q736" s="14">
        <f t="shared" ca="1" si="242"/>
        <v>389.20406000000003</v>
      </c>
      <c r="R736" s="20">
        <f t="shared" si="243"/>
        <v>0</v>
      </c>
      <c r="S736" s="14">
        <f t="shared" si="244"/>
        <v>0</v>
      </c>
      <c r="T736" s="4" t="str">
        <f t="shared" si="253"/>
        <v>A+J=</v>
      </c>
      <c r="U736" s="29">
        <f t="shared" si="254"/>
        <v>46021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45"/>
        <v>45589</v>
      </c>
      <c r="B737" s="116">
        <f t="shared" ca="1" si="255"/>
        <v>1389.76208</v>
      </c>
      <c r="C737" s="14">
        <f t="shared" si="246"/>
        <v>1000</v>
      </c>
      <c r="D737" s="95">
        <f t="shared" si="247"/>
        <v>45588</v>
      </c>
      <c r="E737" s="93">
        <f ca="1">IF(D737&lt;$B$1,VLOOKUP(D737,[1]DI!$A$4:$B$15000,2,FALSE),0)</f>
        <v>0.1065</v>
      </c>
      <c r="F737" s="14">
        <f t="shared" ca="1" si="256"/>
        <v>1.00040168</v>
      </c>
      <c r="G737" s="14">
        <f ca="1">(TRUNC(PRODUCT($F$12:$F736),16))</f>
        <v>1.3897620801603701</v>
      </c>
      <c r="H737" s="14">
        <f t="shared" si="257"/>
        <v>1</v>
      </c>
      <c r="I737" s="14">
        <f t="shared" ca="1" si="258"/>
        <v>1.3897620799999999</v>
      </c>
      <c r="J737" s="13">
        <f t="shared" si="248"/>
        <v>0</v>
      </c>
      <c r="K737" s="29">
        <f t="shared" si="249"/>
        <v>44538</v>
      </c>
      <c r="L737" s="2">
        <f t="shared" si="250"/>
        <v>725</v>
      </c>
      <c r="M737" s="17">
        <f t="shared" si="251"/>
        <v>725</v>
      </c>
      <c r="N737" s="12">
        <f t="shared" si="240"/>
        <v>1</v>
      </c>
      <c r="O737" s="12">
        <f t="shared" ca="1" si="241"/>
        <v>1.3897620799999999</v>
      </c>
      <c r="P737" s="17">
        <f t="shared" si="252"/>
        <v>0</v>
      </c>
      <c r="Q737" s="14">
        <f t="shared" ca="1" si="242"/>
        <v>389.76208000000003</v>
      </c>
      <c r="R737" s="20">
        <f t="shared" si="243"/>
        <v>0</v>
      </c>
      <c r="S737" s="14">
        <f t="shared" si="244"/>
        <v>0</v>
      </c>
      <c r="T737" s="4" t="str">
        <f t="shared" si="253"/>
        <v>A+J=</v>
      </c>
      <c r="U737" s="29">
        <f t="shared" si="254"/>
        <v>46021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45"/>
        <v>45590</v>
      </c>
      <c r="B738" s="116">
        <f t="shared" ca="1" si="255"/>
        <v>1390.32032</v>
      </c>
      <c r="C738" s="14">
        <f t="shared" si="246"/>
        <v>1000</v>
      </c>
      <c r="D738" s="95">
        <f t="shared" si="247"/>
        <v>45589</v>
      </c>
      <c r="E738" s="93">
        <f ca="1">IF(D738&lt;$B$1,VLOOKUP(D738,[1]DI!$A$4:$B$15000,2,FALSE),0)</f>
        <v>0.1065</v>
      </c>
      <c r="F738" s="14">
        <f t="shared" ca="1" si="256"/>
        <v>1.00040168</v>
      </c>
      <c r="G738" s="14">
        <f ca="1">(TRUNC(PRODUCT($F$12:$F737),16))</f>
        <v>1.3903203197927301</v>
      </c>
      <c r="H738" s="14">
        <f t="shared" si="257"/>
        <v>1</v>
      </c>
      <c r="I738" s="14">
        <f t="shared" ca="1" si="258"/>
        <v>1.3903203200000001</v>
      </c>
      <c r="J738" s="13">
        <f t="shared" si="248"/>
        <v>0</v>
      </c>
      <c r="K738" s="29">
        <f t="shared" si="249"/>
        <v>44538</v>
      </c>
      <c r="L738" s="2">
        <f t="shared" si="250"/>
        <v>726</v>
      </c>
      <c r="M738" s="17">
        <f t="shared" si="251"/>
        <v>726</v>
      </c>
      <c r="N738" s="12">
        <f t="shared" si="240"/>
        <v>1</v>
      </c>
      <c r="O738" s="12">
        <f t="shared" ca="1" si="241"/>
        <v>1.3903203200000001</v>
      </c>
      <c r="P738" s="17">
        <f t="shared" si="252"/>
        <v>0</v>
      </c>
      <c r="Q738" s="14">
        <f t="shared" ca="1" si="242"/>
        <v>390.32031999999998</v>
      </c>
      <c r="R738" s="20">
        <f t="shared" si="243"/>
        <v>0</v>
      </c>
      <c r="S738" s="14">
        <f t="shared" si="244"/>
        <v>0</v>
      </c>
      <c r="T738" s="4" t="str">
        <f t="shared" si="253"/>
        <v>A+J=</v>
      </c>
      <c r="U738" s="29">
        <f t="shared" si="254"/>
        <v>46021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45"/>
        <v>45593</v>
      </c>
      <c r="B739" s="116">
        <f t="shared" ca="1" si="255"/>
        <v>1390.87878</v>
      </c>
      <c r="C739" s="14">
        <f t="shared" si="246"/>
        <v>1000</v>
      </c>
      <c r="D739" s="95">
        <f t="shared" si="247"/>
        <v>45590</v>
      </c>
      <c r="E739" s="93">
        <f ca="1">IF(D739&lt;$B$1,VLOOKUP(D739,[1]DI!$A$4:$B$15000,2,FALSE),0)</f>
        <v>0.1065</v>
      </c>
      <c r="F739" s="14">
        <f t="shared" ca="1" si="256"/>
        <v>1.00040168</v>
      </c>
      <c r="G739" s="14">
        <f ca="1">(TRUNC(PRODUCT($F$12:$F738),16))</f>
        <v>1.3908787836587899</v>
      </c>
      <c r="H739" s="14">
        <f t="shared" si="257"/>
        <v>1</v>
      </c>
      <c r="I739" s="14">
        <f t="shared" ca="1" si="258"/>
        <v>1.39087878</v>
      </c>
      <c r="J739" s="13">
        <f t="shared" si="248"/>
        <v>0</v>
      </c>
      <c r="K739" s="29">
        <f t="shared" si="249"/>
        <v>44538</v>
      </c>
      <c r="L739" s="2">
        <f t="shared" si="250"/>
        <v>727</v>
      </c>
      <c r="M739" s="17">
        <f t="shared" si="251"/>
        <v>727</v>
      </c>
      <c r="N739" s="12">
        <f t="shared" si="240"/>
        <v>1</v>
      </c>
      <c r="O739" s="12">
        <f t="shared" ca="1" si="241"/>
        <v>1.39087878</v>
      </c>
      <c r="P739" s="17">
        <f t="shared" si="252"/>
        <v>0</v>
      </c>
      <c r="Q739" s="14">
        <f t="shared" ca="1" si="242"/>
        <v>390.87878000000001</v>
      </c>
      <c r="R739" s="20">
        <f t="shared" si="243"/>
        <v>0</v>
      </c>
      <c r="S739" s="14">
        <f t="shared" si="244"/>
        <v>0</v>
      </c>
      <c r="T739" s="4" t="str">
        <f t="shared" si="253"/>
        <v>A+J=</v>
      </c>
      <c r="U739" s="29">
        <f t="shared" si="254"/>
        <v>46021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45"/>
        <v>45594</v>
      </c>
      <c r="B740" s="116">
        <f t="shared" ca="1" si="255"/>
        <v>1391.4374700000001</v>
      </c>
      <c r="C740" s="14">
        <f t="shared" si="246"/>
        <v>1000</v>
      </c>
      <c r="D740" s="95">
        <f t="shared" si="247"/>
        <v>45593</v>
      </c>
      <c r="E740" s="93">
        <f ca="1">IF(D740&lt;$B$1,VLOOKUP(D740,[1]DI!$A$4:$B$15000,2,FALSE),0)</f>
        <v>0.1065</v>
      </c>
      <c r="F740" s="14">
        <f t="shared" ca="1" si="256"/>
        <v>1.00040168</v>
      </c>
      <c r="G740" s="14">
        <f ca="1">(TRUNC(PRODUCT($F$12:$F739),16))</f>
        <v>1.39143747184861</v>
      </c>
      <c r="H740" s="14">
        <f t="shared" si="257"/>
        <v>1</v>
      </c>
      <c r="I740" s="14">
        <f t="shared" ca="1" si="258"/>
        <v>1.3914374700000001</v>
      </c>
      <c r="J740" s="13">
        <f t="shared" si="248"/>
        <v>0</v>
      </c>
      <c r="K740" s="29">
        <f t="shared" si="249"/>
        <v>44538</v>
      </c>
      <c r="L740" s="2">
        <f t="shared" si="250"/>
        <v>728</v>
      </c>
      <c r="M740" s="17">
        <f t="shared" si="251"/>
        <v>728</v>
      </c>
      <c r="N740" s="12">
        <f t="shared" si="240"/>
        <v>1</v>
      </c>
      <c r="O740" s="12">
        <f t="shared" ca="1" si="241"/>
        <v>1.3914374700000001</v>
      </c>
      <c r="P740" s="17">
        <f t="shared" si="252"/>
        <v>0</v>
      </c>
      <c r="Q740" s="14">
        <f t="shared" ca="1" si="242"/>
        <v>391.43747000000002</v>
      </c>
      <c r="R740" s="20">
        <f t="shared" si="243"/>
        <v>0</v>
      </c>
      <c r="S740" s="14">
        <f t="shared" si="244"/>
        <v>0</v>
      </c>
      <c r="T740" s="4" t="str">
        <f t="shared" si="253"/>
        <v>A+J=</v>
      </c>
      <c r="U740" s="29">
        <f t="shared" si="254"/>
        <v>46021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45"/>
        <v>45595</v>
      </c>
      <c r="B741" s="116">
        <f t="shared" ca="1" si="255"/>
        <v>1391.99638</v>
      </c>
      <c r="C741" s="14">
        <f t="shared" si="246"/>
        <v>1000</v>
      </c>
      <c r="D741" s="95">
        <f t="shared" si="247"/>
        <v>45594</v>
      </c>
      <c r="E741" s="93">
        <f ca="1">IF(D741&lt;$B$1,VLOOKUP(D741,[1]DI!$A$4:$B$15000,2,FALSE),0)</f>
        <v>0.1065</v>
      </c>
      <c r="F741" s="14">
        <f t="shared" ca="1" si="256"/>
        <v>1.00040168</v>
      </c>
      <c r="G741" s="14">
        <f ca="1">(TRUNC(PRODUCT($F$12:$F740),16))</f>
        <v>1.3919963844523</v>
      </c>
      <c r="H741" s="14">
        <f t="shared" si="257"/>
        <v>1</v>
      </c>
      <c r="I741" s="14">
        <f t="shared" ca="1" si="258"/>
        <v>1.3919963799999999</v>
      </c>
      <c r="J741" s="13">
        <f t="shared" si="248"/>
        <v>0</v>
      </c>
      <c r="K741" s="29">
        <f t="shared" si="249"/>
        <v>44538</v>
      </c>
      <c r="L741" s="2">
        <f t="shared" si="250"/>
        <v>729</v>
      </c>
      <c r="M741" s="17">
        <f t="shared" si="251"/>
        <v>729</v>
      </c>
      <c r="N741" s="12">
        <f t="shared" si="240"/>
        <v>1</v>
      </c>
      <c r="O741" s="12">
        <f t="shared" ca="1" si="241"/>
        <v>1.3919963799999999</v>
      </c>
      <c r="P741" s="17">
        <f t="shared" si="252"/>
        <v>0</v>
      </c>
      <c r="Q741" s="14">
        <f t="shared" ca="1" si="242"/>
        <v>391.99637999999999</v>
      </c>
      <c r="R741" s="20">
        <f t="shared" si="243"/>
        <v>0</v>
      </c>
      <c r="S741" s="14">
        <f t="shared" si="244"/>
        <v>0</v>
      </c>
      <c r="T741" s="4" t="str">
        <f t="shared" si="253"/>
        <v>A+J=</v>
      </c>
      <c r="U741" s="29">
        <f t="shared" si="254"/>
        <v>46021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45"/>
        <v>45596</v>
      </c>
      <c r="B742" s="116">
        <f t="shared" ca="1" si="255"/>
        <v>1392.5555199999999</v>
      </c>
      <c r="C742" s="14">
        <f t="shared" si="246"/>
        <v>1000</v>
      </c>
      <c r="D742" s="95">
        <f t="shared" si="247"/>
        <v>45595</v>
      </c>
      <c r="E742" s="93">
        <f ca="1">IF(D742&lt;$B$1,VLOOKUP(D742,[1]DI!$A$4:$B$15000,2,FALSE),0)</f>
        <v>0.1065</v>
      </c>
      <c r="F742" s="14">
        <f t="shared" ca="1" si="256"/>
        <v>1.00040168</v>
      </c>
      <c r="G742" s="14">
        <f ca="1">(TRUNC(PRODUCT($F$12:$F741),16))</f>
        <v>1.3925555215600101</v>
      </c>
      <c r="H742" s="14">
        <f t="shared" si="257"/>
        <v>1</v>
      </c>
      <c r="I742" s="14">
        <f t="shared" ca="1" si="258"/>
        <v>1.3925555199999999</v>
      </c>
      <c r="J742" s="13">
        <f t="shared" si="248"/>
        <v>0</v>
      </c>
      <c r="K742" s="29">
        <f t="shared" si="249"/>
        <v>44538</v>
      </c>
      <c r="L742" s="2">
        <f t="shared" si="250"/>
        <v>730</v>
      </c>
      <c r="M742" s="17">
        <f t="shared" si="251"/>
        <v>730</v>
      </c>
      <c r="N742" s="12">
        <f t="shared" si="240"/>
        <v>1</v>
      </c>
      <c r="O742" s="12">
        <f t="shared" ca="1" si="241"/>
        <v>1.3925555199999999</v>
      </c>
      <c r="P742" s="17">
        <f t="shared" si="252"/>
        <v>0</v>
      </c>
      <c r="Q742" s="14">
        <f t="shared" ca="1" si="242"/>
        <v>392.55552</v>
      </c>
      <c r="R742" s="20">
        <f t="shared" si="243"/>
        <v>0</v>
      </c>
      <c r="S742" s="14">
        <f t="shared" si="244"/>
        <v>0</v>
      </c>
      <c r="T742" s="4" t="str">
        <f t="shared" si="253"/>
        <v>A+J=</v>
      </c>
      <c r="U742" s="29">
        <f t="shared" si="254"/>
        <v>46021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45"/>
        <v>45597</v>
      </c>
      <c r="B743" s="116">
        <f t="shared" ca="1" si="255"/>
        <v>1393.1148800000001</v>
      </c>
      <c r="C743" s="14">
        <f t="shared" si="246"/>
        <v>1000</v>
      </c>
      <c r="D743" s="95">
        <f t="shared" si="247"/>
        <v>45596</v>
      </c>
      <c r="E743" s="93">
        <f ca="1">IF(D743&lt;$B$1,VLOOKUP(D743,[1]DI!$A$4:$B$15000,2,FALSE),0)</f>
        <v>0.1065</v>
      </c>
      <c r="F743" s="14">
        <f t="shared" ca="1" si="256"/>
        <v>1.00040168</v>
      </c>
      <c r="G743" s="14">
        <f ca="1">(TRUNC(PRODUCT($F$12:$F742),16))</f>
        <v>1.39311488326191</v>
      </c>
      <c r="H743" s="14">
        <f t="shared" si="257"/>
        <v>1</v>
      </c>
      <c r="I743" s="14">
        <f t="shared" ca="1" si="258"/>
        <v>1.3931148799999999</v>
      </c>
      <c r="J743" s="13">
        <f t="shared" si="248"/>
        <v>0</v>
      </c>
      <c r="K743" s="29">
        <f t="shared" si="249"/>
        <v>44538</v>
      </c>
      <c r="L743" s="2">
        <f t="shared" si="250"/>
        <v>731</v>
      </c>
      <c r="M743" s="17">
        <f t="shared" si="251"/>
        <v>731</v>
      </c>
      <c r="N743" s="12">
        <f t="shared" si="240"/>
        <v>1</v>
      </c>
      <c r="O743" s="12">
        <f t="shared" ca="1" si="241"/>
        <v>1.3931148799999999</v>
      </c>
      <c r="P743" s="17">
        <f t="shared" si="252"/>
        <v>0</v>
      </c>
      <c r="Q743" s="14">
        <f t="shared" ca="1" si="242"/>
        <v>393.11488000000003</v>
      </c>
      <c r="R743" s="20">
        <f t="shared" si="243"/>
        <v>0</v>
      </c>
      <c r="S743" s="14">
        <f t="shared" si="244"/>
        <v>0</v>
      </c>
      <c r="T743" s="4" t="str">
        <f t="shared" si="253"/>
        <v>A+J=</v>
      </c>
      <c r="U743" s="29">
        <f t="shared" si="254"/>
        <v>46021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45"/>
        <v>45600</v>
      </c>
      <c r="B744" s="116">
        <f t="shared" ca="1" si="255"/>
        <v>1393.6744699999999</v>
      </c>
      <c r="C744" s="14">
        <f t="shared" si="246"/>
        <v>1000</v>
      </c>
      <c r="D744" s="95">
        <f t="shared" si="247"/>
        <v>45597</v>
      </c>
      <c r="E744" s="93">
        <f ca="1">IF(D744&lt;$B$1,VLOOKUP(D744,[1]DI!$A$4:$B$15000,2,FALSE),0)</f>
        <v>0.1065</v>
      </c>
      <c r="F744" s="14">
        <f t="shared" ca="1" si="256"/>
        <v>1.00040168</v>
      </c>
      <c r="G744" s="14">
        <f ca="1">(TRUNC(PRODUCT($F$12:$F743),16))</f>
        <v>1.3936744696482199</v>
      </c>
      <c r="H744" s="14">
        <f t="shared" si="257"/>
        <v>1</v>
      </c>
      <c r="I744" s="14">
        <f t="shared" ca="1" si="258"/>
        <v>1.3936744700000001</v>
      </c>
      <c r="J744" s="13">
        <f t="shared" si="248"/>
        <v>0</v>
      </c>
      <c r="K744" s="29">
        <f t="shared" si="249"/>
        <v>44538</v>
      </c>
      <c r="L744" s="2">
        <f t="shared" si="250"/>
        <v>732</v>
      </c>
      <c r="M744" s="17">
        <f t="shared" si="251"/>
        <v>732</v>
      </c>
      <c r="N744" s="12">
        <f t="shared" si="240"/>
        <v>1</v>
      </c>
      <c r="O744" s="12">
        <f t="shared" ca="1" si="241"/>
        <v>1.3936744700000001</v>
      </c>
      <c r="P744" s="17">
        <f t="shared" si="252"/>
        <v>0</v>
      </c>
      <c r="Q744" s="14">
        <f t="shared" ca="1" si="242"/>
        <v>393.67446999999999</v>
      </c>
      <c r="R744" s="20">
        <f t="shared" si="243"/>
        <v>0</v>
      </c>
      <c r="S744" s="14">
        <f t="shared" si="244"/>
        <v>0</v>
      </c>
      <c r="T744" s="4" t="str">
        <f t="shared" si="253"/>
        <v>A+J=</v>
      </c>
      <c r="U744" s="29">
        <f t="shared" si="254"/>
        <v>46021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45"/>
        <v>45601</v>
      </c>
      <c r="B745" s="116">
        <f t="shared" ca="1" si="255"/>
        <v>1394.2342800000001</v>
      </c>
      <c r="C745" s="14">
        <f t="shared" si="246"/>
        <v>1000</v>
      </c>
      <c r="D745" s="95">
        <f t="shared" si="247"/>
        <v>45600</v>
      </c>
      <c r="E745" s="93">
        <f ca="1">IF(D745&lt;$B$1,VLOOKUP(D745,[1]DI!$A$4:$B$15000,2,FALSE),0)</f>
        <v>0.1065</v>
      </c>
      <c r="F745" s="14">
        <f t="shared" ca="1" si="256"/>
        <v>1.00040168</v>
      </c>
      <c r="G745" s="14">
        <f ca="1">(TRUNC(PRODUCT($F$12:$F744),16))</f>
        <v>1.3942342808091801</v>
      </c>
      <c r="H745" s="14">
        <f t="shared" si="257"/>
        <v>1</v>
      </c>
      <c r="I745" s="14">
        <f t="shared" ca="1" si="258"/>
        <v>1.39423428</v>
      </c>
      <c r="J745" s="13">
        <f t="shared" si="248"/>
        <v>0</v>
      </c>
      <c r="K745" s="29">
        <f t="shared" si="249"/>
        <v>44538</v>
      </c>
      <c r="L745" s="2">
        <f t="shared" si="250"/>
        <v>733</v>
      </c>
      <c r="M745" s="17">
        <f t="shared" si="251"/>
        <v>733</v>
      </c>
      <c r="N745" s="12">
        <f t="shared" si="240"/>
        <v>1</v>
      </c>
      <c r="O745" s="12">
        <f t="shared" ca="1" si="241"/>
        <v>1.39423428</v>
      </c>
      <c r="P745" s="17">
        <f t="shared" si="252"/>
        <v>0</v>
      </c>
      <c r="Q745" s="14">
        <f t="shared" ca="1" si="242"/>
        <v>394.23428000000001</v>
      </c>
      <c r="R745" s="20">
        <f t="shared" si="243"/>
        <v>0</v>
      </c>
      <c r="S745" s="14">
        <f t="shared" si="244"/>
        <v>0</v>
      </c>
      <c r="T745" s="4" t="str">
        <f t="shared" si="253"/>
        <v>A+J=</v>
      </c>
      <c r="U745" s="29">
        <f t="shared" si="254"/>
        <v>46021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45"/>
        <v>45602</v>
      </c>
      <c r="B746" s="116">
        <f t="shared" ca="1" si="255"/>
        <v>1394.79432</v>
      </c>
      <c r="C746" s="14">
        <f t="shared" si="246"/>
        <v>1000</v>
      </c>
      <c r="D746" s="95">
        <f t="shared" si="247"/>
        <v>45601</v>
      </c>
      <c r="E746" s="93">
        <f ca="1">IF(D746&lt;$B$1,VLOOKUP(D746,[1]DI!$A$4:$B$15000,2,FALSE),0)</f>
        <v>0.1065</v>
      </c>
      <c r="F746" s="14">
        <f t="shared" ca="1" si="256"/>
        <v>1.00040168</v>
      </c>
      <c r="G746" s="14">
        <f ca="1">(TRUNC(PRODUCT($F$12:$F745),16))</f>
        <v>1.3947943168351</v>
      </c>
      <c r="H746" s="14">
        <f t="shared" si="257"/>
        <v>1</v>
      </c>
      <c r="I746" s="14">
        <f t="shared" ca="1" si="258"/>
        <v>1.3947943199999999</v>
      </c>
      <c r="J746" s="13">
        <f t="shared" si="248"/>
        <v>0</v>
      </c>
      <c r="K746" s="29">
        <f t="shared" si="249"/>
        <v>44538</v>
      </c>
      <c r="L746" s="2">
        <f t="shared" si="250"/>
        <v>734</v>
      </c>
      <c r="M746" s="17">
        <f t="shared" si="251"/>
        <v>734</v>
      </c>
      <c r="N746" s="12">
        <f t="shared" si="240"/>
        <v>1</v>
      </c>
      <c r="O746" s="12">
        <f t="shared" ca="1" si="241"/>
        <v>1.3947943199999999</v>
      </c>
      <c r="P746" s="17">
        <f t="shared" si="252"/>
        <v>0</v>
      </c>
      <c r="Q746" s="14">
        <f t="shared" ca="1" si="242"/>
        <v>394.79432000000003</v>
      </c>
      <c r="R746" s="20">
        <f t="shared" si="243"/>
        <v>0</v>
      </c>
      <c r="S746" s="14">
        <f t="shared" si="244"/>
        <v>0</v>
      </c>
      <c r="T746" s="4" t="str">
        <f t="shared" si="253"/>
        <v>A+J=</v>
      </c>
      <c r="U746" s="29">
        <f t="shared" si="254"/>
        <v>46021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45"/>
        <v>45603</v>
      </c>
      <c r="B747" s="116">
        <f t="shared" ca="1" si="255"/>
        <v>1395.3545799999999</v>
      </c>
      <c r="C747" s="14">
        <f t="shared" si="246"/>
        <v>1000</v>
      </c>
      <c r="D747" s="95">
        <f t="shared" si="247"/>
        <v>45602</v>
      </c>
      <c r="E747" s="93">
        <f ca="1">IF(D747&lt;$B$1,VLOOKUP(D747,[1]DI!$A$4:$B$15000,2,FALSE),0)</f>
        <v>0.1065</v>
      </c>
      <c r="F747" s="14">
        <f t="shared" ca="1" si="256"/>
        <v>1.00040168</v>
      </c>
      <c r="G747" s="14">
        <f ca="1">(TRUNC(PRODUCT($F$12:$F746),16))</f>
        <v>1.3953545778162899</v>
      </c>
      <c r="H747" s="14">
        <f t="shared" si="257"/>
        <v>1</v>
      </c>
      <c r="I747" s="14">
        <f t="shared" ca="1" si="258"/>
        <v>1.39535458</v>
      </c>
      <c r="J747" s="13">
        <f t="shared" si="248"/>
        <v>0</v>
      </c>
      <c r="K747" s="29">
        <f t="shared" si="249"/>
        <v>44538</v>
      </c>
      <c r="L747" s="2">
        <f t="shared" si="250"/>
        <v>735</v>
      </c>
      <c r="M747" s="17">
        <f t="shared" si="251"/>
        <v>735</v>
      </c>
      <c r="N747" s="12">
        <f t="shared" si="240"/>
        <v>1</v>
      </c>
      <c r="O747" s="12">
        <f t="shared" ca="1" si="241"/>
        <v>1.39535458</v>
      </c>
      <c r="P747" s="17">
        <f t="shared" si="252"/>
        <v>0</v>
      </c>
      <c r="Q747" s="14">
        <f t="shared" ca="1" si="242"/>
        <v>395.35458</v>
      </c>
      <c r="R747" s="20">
        <f t="shared" si="243"/>
        <v>0</v>
      </c>
      <c r="S747" s="14">
        <f t="shared" si="244"/>
        <v>0</v>
      </c>
      <c r="T747" s="4" t="str">
        <f t="shared" si="253"/>
        <v>A+J=</v>
      </c>
      <c r="U747" s="29">
        <f t="shared" si="254"/>
        <v>46021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45"/>
        <v>45604</v>
      </c>
      <c r="B748" s="116">
        <f t="shared" ca="1" si="255"/>
        <v>1395.91506</v>
      </c>
      <c r="C748" s="14">
        <f t="shared" si="246"/>
        <v>1000</v>
      </c>
      <c r="D748" s="95">
        <f t="shared" si="247"/>
        <v>45603</v>
      </c>
      <c r="E748" s="93">
        <f ca="1">IF(D748&lt;$B$1,VLOOKUP(D748,[1]DI!$A$4:$B$15000,2,FALSE),0)</f>
        <v>0.1115</v>
      </c>
      <c r="F748" s="14">
        <f t="shared" ca="1" si="256"/>
        <v>1.00041957</v>
      </c>
      <c r="G748" s="14">
        <f ca="1">(TRUNC(PRODUCT($F$12:$F747),16))</f>
        <v>1.3959150638430999</v>
      </c>
      <c r="H748" s="14">
        <f t="shared" si="257"/>
        <v>1</v>
      </c>
      <c r="I748" s="14">
        <f t="shared" ca="1" si="258"/>
        <v>1.3959150600000001</v>
      </c>
      <c r="J748" s="13">
        <f t="shared" si="248"/>
        <v>0</v>
      </c>
      <c r="K748" s="29">
        <f t="shared" si="249"/>
        <v>44538</v>
      </c>
      <c r="L748" s="2">
        <f t="shared" si="250"/>
        <v>736</v>
      </c>
      <c r="M748" s="17">
        <f t="shared" si="251"/>
        <v>736</v>
      </c>
      <c r="N748" s="12">
        <f t="shared" si="240"/>
        <v>1</v>
      </c>
      <c r="O748" s="12">
        <f t="shared" ca="1" si="241"/>
        <v>1.3959150600000001</v>
      </c>
      <c r="P748" s="17">
        <f t="shared" si="252"/>
        <v>0</v>
      </c>
      <c r="Q748" s="14">
        <f t="shared" ca="1" si="242"/>
        <v>395.91505999999998</v>
      </c>
      <c r="R748" s="20">
        <f t="shared" si="243"/>
        <v>0</v>
      </c>
      <c r="S748" s="14">
        <f t="shared" si="244"/>
        <v>0</v>
      </c>
      <c r="T748" s="4" t="str">
        <f t="shared" si="253"/>
        <v>A+J=</v>
      </c>
      <c r="U748" s="29">
        <f t="shared" si="254"/>
        <v>46021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45"/>
        <v>45607</v>
      </c>
      <c r="B749" s="116">
        <f t="shared" ca="1" si="255"/>
        <v>1396.5007499999999</v>
      </c>
      <c r="C749" s="14">
        <f t="shared" si="246"/>
        <v>1000</v>
      </c>
      <c r="D749" s="95">
        <f t="shared" si="247"/>
        <v>45604</v>
      </c>
      <c r="E749" s="93">
        <f ca="1">IF(D749&lt;$B$1,VLOOKUP(D749,[1]DI!$A$4:$B$15000,2,FALSE),0)</f>
        <v>0.1115</v>
      </c>
      <c r="F749" s="14">
        <f t="shared" ca="1" si="256"/>
        <v>1.00041957</v>
      </c>
      <c r="G749" s="14">
        <f ca="1">(TRUNC(PRODUCT($F$12:$F748),16))</f>
        <v>1.39650074792644</v>
      </c>
      <c r="H749" s="14">
        <f t="shared" si="257"/>
        <v>1</v>
      </c>
      <c r="I749" s="14">
        <f t="shared" ca="1" si="258"/>
        <v>1.39650075</v>
      </c>
      <c r="J749" s="13">
        <f t="shared" si="248"/>
        <v>0</v>
      </c>
      <c r="K749" s="29">
        <f t="shared" si="249"/>
        <v>44538</v>
      </c>
      <c r="L749" s="2">
        <f t="shared" si="250"/>
        <v>737</v>
      </c>
      <c r="M749" s="17">
        <f t="shared" si="251"/>
        <v>737</v>
      </c>
      <c r="N749" s="12">
        <f t="shared" si="240"/>
        <v>1</v>
      </c>
      <c r="O749" s="12">
        <f t="shared" ca="1" si="241"/>
        <v>1.39650075</v>
      </c>
      <c r="P749" s="17">
        <f t="shared" si="252"/>
        <v>0</v>
      </c>
      <c r="Q749" s="14">
        <f t="shared" ca="1" si="242"/>
        <v>396.50074999999998</v>
      </c>
      <c r="R749" s="20">
        <f t="shared" si="243"/>
        <v>0</v>
      </c>
      <c r="S749" s="14">
        <f t="shared" si="244"/>
        <v>0</v>
      </c>
      <c r="T749" s="4" t="str">
        <f t="shared" si="253"/>
        <v>A+J=</v>
      </c>
      <c r="U749" s="29">
        <f t="shared" si="254"/>
        <v>46021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45"/>
        <v>45608</v>
      </c>
      <c r="B750" s="116">
        <f t="shared" ca="1" si="255"/>
        <v>1397.0866799999999</v>
      </c>
      <c r="C750" s="14">
        <f t="shared" si="246"/>
        <v>1000</v>
      </c>
      <c r="D750" s="95">
        <f t="shared" si="247"/>
        <v>45607</v>
      </c>
      <c r="E750" s="93">
        <f ca="1">IF(D750&lt;$B$1,VLOOKUP(D750,[1]DI!$A$4:$B$15000,2,FALSE),0)</f>
        <v>0.1115</v>
      </c>
      <c r="F750" s="14">
        <f t="shared" ca="1" si="256"/>
        <v>1.00041957</v>
      </c>
      <c r="G750" s="14">
        <f ca="1">(TRUNC(PRODUCT($F$12:$F749),16))</f>
        <v>1.39708667774525</v>
      </c>
      <c r="H750" s="14">
        <f t="shared" si="257"/>
        <v>1</v>
      </c>
      <c r="I750" s="14">
        <f t="shared" ca="1" si="258"/>
        <v>1.3970866799999999</v>
      </c>
      <c r="J750" s="13">
        <f t="shared" si="248"/>
        <v>0</v>
      </c>
      <c r="K750" s="29">
        <f t="shared" si="249"/>
        <v>44538</v>
      </c>
      <c r="L750" s="2">
        <f t="shared" si="250"/>
        <v>738</v>
      </c>
      <c r="M750" s="17">
        <f t="shared" si="251"/>
        <v>738</v>
      </c>
      <c r="N750" s="12">
        <f t="shared" si="240"/>
        <v>1</v>
      </c>
      <c r="O750" s="12">
        <f t="shared" ca="1" si="241"/>
        <v>1.3970866799999999</v>
      </c>
      <c r="P750" s="17">
        <f t="shared" si="252"/>
        <v>0</v>
      </c>
      <c r="Q750" s="14">
        <f t="shared" ca="1" si="242"/>
        <v>397.08668</v>
      </c>
      <c r="R750" s="20">
        <f t="shared" si="243"/>
        <v>0</v>
      </c>
      <c r="S750" s="14">
        <f t="shared" si="244"/>
        <v>0</v>
      </c>
      <c r="T750" s="4" t="str">
        <f t="shared" si="253"/>
        <v>A+J=</v>
      </c>
      <c r="U750" s="29">
        <f t="shared" si="254"/>
        <v>46021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45"/>
        <v>45609</v>
      </c>
      <c r="B751" s="116">
        <f t="shared" ca="1" si="255"/>
        <v>1397.6728499999999</v>
      </c>
      <c r="C751" s="14">
        <f t="shared" si="246"/>
        <v>1000</v>
      </c>
      <c r="D751" s="95">
        <f t="shared" si="247"/>
        <v>45608</v>
      </c>
      <c r="E751" s="93">
        <f ca="1">IF(D751&lt;$B$1,VLOOKUP(D751,[1]DI!$A$4:$B$15000,2,FALSE),0)</f>
        <v>0.1115</v>
      </c>
      <c r="F751" s="14">
        <f t="shared" ca="1" si="256"/>
        <v>1.00041957</v>
      </c>
      <c r="G751" s="14">
        <f ca="1">(TRUNC(PRODUCT($F$12:$F750),16))</f>
        <v>1.3976728534026299</v>
      </c>
      <c r="H751" s="14">
        <f t="shared" si="257"/>
        <v>1</v>
      </c>
      <c r="I751" s="14">
        <f t="shared" ca="1" si="258"/>
        <v>1.39767285</v>
      </c>
      <c r="J751" s="13">
        <f t="shared" si="248"/>
        <v>0</v>
      </c>
      <c r="K751" s="29">
        <f t="shared" si="249"/>
        <v>44538</v>
      </c>
      <c r="L751" s="2">
        <f t="shared" si="250"/>
        <v>739</v>
      </c>
      <c r="M751" s="17">
        <f t="shared" si="251"/>
        <v>739</v>
      </c>
      <c r="N751" s="12">
        <f t="shared" si="240"/>
        <v>1</v>
      </c>
      <c r="O751" s="12">
        <f t="shared" ca="1" si="241"/>
        <v>1.39767285</v>
      </c>
      <c r="P751" s="17">
        <f t="shared" si="252"/>
        <v>0</v>
      </c>
      <c r="Q751" s="14">
        <f t="shared" ca="1" si="242"/>
        <v>397.67284999999998</v>
      </c>
      <c r="R751" s="20">
        <f t="shared" si="243"/>
        <v>0</v>
      </c>
      <c r="S751" s="14">
        <f t="shared" si="244"/>
        <v>0</v>
      </c>
      <c r="T751" s="4" t="str">
        <f t="shared" si="253"/>
        <v>A+J=</v>
      </c>
      <c r="U751" s="29">
        <f t="shared" si="254"/>
        <v>46021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45"/>
        <v>45610</v>
      </c>
      <c r="B752" s="116">
        <f t="shared" ca="1" si="255"/>
        <v>1398.25928</v>
      </c>
      <c r="C752" s="14">
        <f t="shared" si="246"/>
        <v>1000</v>
      </c>
      <c r="D752" s="95">
        <f t="shared" si="247"/>
        <v>45609</v>
      </c>
      <c r="E752" s="93">
        <f ca="1">IF(D752&lt;$B$1,VLOOKUP(D752,[1]DI!$A$4:$B$15000,2,FALSE),0)</f>
        <v>0.1115</v>
      </c>
      <c r="F752" s="14">
        <f t="shared" ca="1" si="256"/>
        <v>1.00041957</v>
      </c>
      <c r="G752" s="14">
        <f ca="1">(TRUNC(PRODUCT($F$12:$F751),16))</f>
        <v>1.39825927500173</v>
      </c>
      <c r="H752" s="14">
        <f t="shared" si="257"/>
        <v>1</v>
      </c>
      <c r="I752" s="14">
        <f t="shared" ca="1" si="258"/>
        <v>1.39825928</v>
      </c>
      <c r="J752" s="13">
        <f t="shared" si="248"/>
        <v>0</v>
      </c>
      <c r="K752" s="29">
        <f t="shared" si="249"/>
        <v>44538</v>
      </c>
      <c r="L752" s="2">
        <f t="shared" si="250"/>
        <v>740</v>
      </c>
      <c r="M752" s="17">
        <f t="shared" si="251"/>
        <v>740</v>
      </c>
      <c r="N752" s="12">
        <f t="shared" si="240"/>
        <v>1</v>
      </c>
      <c r="O752" s="12">
        <f t="shared" ca="1" si="241"/>
        <v>1.39825928</v>
      </c>
      <c r="P752" s="17">
        <f t="shared" si="252"/>
        <v>0</v>
      </c>
      <c r="Q752" s="14">
        <f t="shared" ca="1" si="242"/>
        <v>398.25927999999999</v>
      </c>
      <c r="R752" s="20">
        <f t="shared" si="243"/>
        <v>0</v>
      </c>
      <c r="S752" s="14">
        <f t="shared" si="244"/>
        <v>0</v>
      </c>
      <c r="T752" s="4" t="str">
        <f t="shared" si="253"/>
        <v>A+J=</v>
      </c>
      <c r="U752" s="29">
        <f t="shared" si="254"/>
        <v>46021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45"/>
        <v>45614</v>
      </c>
      <c r="B753" s="116">
        <f t="shared" ca="1" si="255"/>
        <v>1398.8459399999999</v>
      </c>
      <c r="C753" s="14">
        <f t="shared" si="246"/>
        <v>1000</v>
      </c>
      <c r="D753" s="95">
        <f t="shared" si="247"/>
        <v>45610</v>
      </c>
      <c r="E753" s="93">
        <f ca="1">IF(D753&lt;$B$1,VLOOKUP(D753,[1]DI!$A$4:$B$15000,2,FALSE),0)</f>
        <v>0.1115</v>
      </c>
      <c r="F753" s="14">
        <f t="shared" ca="1" si="256"/>
        <v>1.00041957</v>
      </c>
      <c r="G753" s="14">
        <f ca="1">(TRUNC(PRODUCT($F$12:$F752),16))</f>
        <v>1.39884594264574</v>
      </c>
      <c r="H753" s="14">
        <f t="shared" si="257"/>
        <v>1</v>
      </c>
      <c r="I753" s="14">
        <f t="shared" ca="1" si="258"/>
        <v>1.39884594</v>
      </c>
      <c r="J753" s="13">
        <f t="shared" si="248"/>
        <v>0</v>
      </c>
      <c r="K753" s="29">
        <f t="shared" si="249"/>
        <v>44538</v>
      </c>
      <c r="L753" s="2">
        <f t="shared" si="250"/>
        <v>741</v>
      </c>
      <c r="M753" s="17">
        <f t="shared" si="251"/>
        <v>741</v>
      </c>
      <c r="N753" s="12">
        <f t="shared" si="240"/>
        <v>1</v>
      </c>
      <c r="O753" s="12">
        <f t="shared" ca="1" si="241"/>
        <v>1.39884594</v>
      </c>
      <c r="P753" s="17">
        <f t="shared" si="252"/>
        <v>0</v>
      </c>
      <c r="Q753" s="14">
        <f t="shared" ca="1" si="242"/>
        <v>398.84593999999998</v>
      </c>
      <c r="R753" s="20">
        <f t="shared" si="243"/>
        <v>0</v>
      </c>
      <c r="S753" s="14">
        <f t="shared" si="244"/>
        <v>0</v>
      </c>
      <c r="T753" s="4" t="str">
        <f t="shared" si="253"/>
        <v>A+J=</v>
      </c>
      <c r="U753" s="29">
        <f t="shared" si="254"/>
        <v>46021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45"/>
        <v>45615</v>
      </c>
      <c r="B754" s="116">
        <f t="shared" ca="1" si="255"/>
        <v>1399.4328599999999</v>
      </c>
      <c r="C754" s="14">
        <f t="shared" si="246"/>
        <v>1000</v>
      </c>
      <c r="D754" s="95">
        <f t="shared" si="247"/>
        <v>45614</v>
      </c>
      <c r="E754" s="93">
        <f ca="1">IF(D754&lt;$B$1,VLOOKUP(D754,[1]DI!$A$4:$B$15000,2,FALSE),0)</f>
        <v>0.1115</v>
      </c>
      <c r="F754" s="14">
        <f t="shared" ca="1" si="256"/>
        <v>1.00041957</v>
      </c>
      <c r="G754" s="14">
        <f ca="1">(TRUNC(PRODUCT($F$12:$F753),16))</f>
        <v>1.3994328564378999</v>
      </c>
      <c r="H754" s="14">
        <f t="shared" si="257"/>
        <v>1</v>
      </c>
      <c r="I754" s="14">
        <f t="shared" ca="1" si="258"/>
        <v>1.3994328599999999</v>
      </c>
      <c r="J754" s="13">
        <f t="shared" si="248"/>
        <v>0</v>
      </c>
      <c r="K754" s="29">
        <f t="shared" si="249"/>
        <v>44538</v>
      </c>
      <c r="L754" s="2">
        <f t="shared" si="250"/>
        <v>742</v>
      </c>
      <c r="M754" s="17">
        <f t="shared" si="251"/>
        <v>742</v>
      </c>
      <c r="N754" s="12">
        <f t="shared" si="240"/>
        <v>1</v>
      </c>
      <c r="O754" s="12">
        <f t="shared" ca="1" si="241"/>
        <v>1.3994328599999999</v>
      </c>
      <c r="P754" s="17">
        <f t="shared" si="252"/>
        <v>0</v>
      </c>
      <c r="Q754" s="14">
        <f t="shared" ca="1" si="242"/>
        <v>399.43286000000001</v>
      </c>
      <c r="R754" s="20">
        <f t="shared" si="243"/>
        <v>0</v>
      </c>
      <c r="S754" s="14">
        <f t="shared" si="244"/>
        <v>0</v>
      </c>
      <c r="T754" s="4" t="str">
        <f t="shared" si="253"/>
        <v>A+J=</v>
      </c>
      <c r="U754" s="29">
        <f t="shared" si="254"/>
        <v>46021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45"/>
        <v>45617</v>
      </c>
      <c r="B755" s="116">
        <f t="shared" ca="1" si="255"/>
        <v>1400.0200199999999</v>
      </c>
      <c r="C755" s="14">
        <f t="shared" si="246"/>
        <v>1000</v>
      </c>
      <c r="D755" s="95">
        <f t="shared" si="247"/>
        <v>45615</v>
      </c>
      <c r="E755" s="93">
        <f ca="1">IF(D755&lt;$B$1,VLOOKUP(D755,[1]DI!$A$4:$B$15000,2,FALSE),0)</f>
        <v>0.1115</v>
      </c>
      <c r="F755" s="14">
        <f t="shared" ca="1" si="256"/>
        <v>1.00041957</v>
      </c>
      <c r="G755" s="14">
        <f ca="1">(TRUNC(PRODUCT($F$12:$F754),16))</f>
        <v>1.40002001648147</v>
      </c>
      <c r="H755" s="14">
        <f t="shared" si="257"/>
        <v>1</v>
      </c>
      <c r="I755" s="14">
        <f t="shared" ca="1" si="258"/>
        <v>1.4000200199999999</v>
      </c>
      <c r="J755" s="13">
        <f t="shared" si="248"/>
        <v>0</v>
      </c>
      <c r="K755" s="29">
        <f t="shared" si="249"/>
        <v>44538</v>
      </c>
      <c r="L755" s="2">
        <f t="shared" si="250"/>
        <v>743</v>
      </c>
      <c r="M755" s="17">
        <f t="shared" si="251"/>
        <v>743</v>
      </c>
      <c r="N755" s="12">
        <f t="shared" si="240"/>
        <v>1</v>
      </c>
      <c r="O755" s="12">
        <f t="shared" ca="1" si="241"/>
        <v>1.4000200199999999</v>
      </c>
      <c r="P755" s="17">
        <f t="shared" si="252"/>
        <v>0</v>
      </c>
      <c r="Q755" s="14">
        <f t="shared" ca="1" si="242"/>
        <v>400.02001999999999</v>
      </c>
      <c r="R755" s="20">
        <f t="shared" si="243"/>
        <v>0</v>
      </c>
      <c r="S755" s="14">
        <f t="shared" si="244"/>
        <v>0</v>
      </c>
      <c r="T755" s="4" t="str">
        <f t="shared" si="253"/>
        <v>A+J=</v>
      </c>
      <c r="U755" s="29">
        <f t="shared" si="254"/>
        <v>46021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45"/>
        <v>45618</v>
      </c>
      <c r="B756" s="116">
        <f t="shared" ca="1" si="255"/>
        <v>1400.60742</v>
      </c>
      <c r="C756" s="14">
        <f t="shared" si="246"/>
        <v>1000</v>
      </c>
      <c r="D756" s="95">
        <f t="shared" si="247"/>
        <v>45617</v>
      </c>
      <c r="E756" s="93">
        <f ca="1">IF(D756&lt;$B$1,VLOOKUP(D756,[1]DI!$A$4:$B$15000,2,FALSE),0)</f>
        <v>0.1115</v>
      </c>
      <c r="F756" s="14">
        <f t="shared" ca="1" si="256"/>
        <v>1.00041957</v>
      </c>
      <c r="G756" s="14">
        <f ca="1">(TRUNC(PRODUCT($F$12:$F755),16))</f>
        <v>1.40060742287979</v>
      </c>
      <c r="H756" s="14">
        <f t="shared" si="257"/>
        <v>1</v>
      </c>
      <c r="I756" s="14">
        <f t="shared" ca="1" si="258"/>
        <v>1.40060742</v>
      </c>
      <c r="J756" s="13">
        <f t="shared" si="248"/>
        <v>0</v>
      </c>
      <c r="K756" s="29">
        <f t="shared" si="249"/>
        <v>44538</v>
      </c>
      <c r="L756" s="2">
        <f t="shared" si="250"/>
        <v>744</v>
      </c>
      <c r="M756" s="17">
        <f t="shared" si="251"/>
        <v>744</v>
      </c>
      <c r="N756" s="12">
        <f t="shared" si="240"/>
        <v>1</v>
      </c>
      <c r="O756" s="12">
        <f t="shared" ca="1" si="241"/>
        <v>1.40060742</v>
      </c>
      <c r="P756" s="17">
        <f t="shared" si="252"/>
        <v>0</v>
      </c>
      <c r="Q756" s="14">
        <f t="shared" ca="1" si="242"/>
        <v>400.60741999999999</v>
      </c>
      <c r="R756" s="20">
        <f t="shared" si="243"/>
        <v>0</v>
      </c>
      <c r="S756" s="14">
        <f t="shared" si="244"/>
        <v>0</v>
      </c>
      <c r="T756" s="4" t="str">
        <f t="shared" si="253"/>
        <v>A+J=</v>
      </c>
      <c r="U756" s="29">
        <f t="shared" si="254"/>
        <v>46021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45"/>
        <v>45621</v>
      </c>
      <c r="B757" s="116">
        <f t="shared" ca="1" si="255"/>
        <v>1401.19508</v>
      </c>
      <c r="C757" s="14">
        <f t="shared" si="246"/>
        <v>1000</v>
      </c>
      <c r="D757" s="95">
        <f t="shared" si="247"/>
        <v>45618</v>
      </c>
      <c r="E757" s="93">
        <f ca="1">IF(D757&lt;$B$1,VLOOKUP(D757,[1]DI!$A$4:$B$15000,2,FALSE),0)</f>
        <v>0.1115</v>
      </c>
      <c r="F757" s="14">
        <f t="shared" ca="1" si="256"/>
        <v>1.00041957</v>
      </c>
      <c r="G757" s="14">
        <f ca="1">(TRUNC(PRODUCT($F$12:$F756),16))</f>
        <v>1.4011950757362099</v>
      </c>
      <c r="H757" s="14">
        <f t="shared" si="257"/>
        <v>1</v>
      </c>
      <c r="I757" s="14">
        <f t="shared" ca="1" si="258"/>
        <v>1.4011950799999999</v>
      </c>
      <c r="J757" s="13">
        <f t="shared" si="248"/>
        <v>0</v>
      </c>
      <c r="K757" s="29">
        <f t="shared" si="249"/>
        <v>44538</v>
      </c>
      <c r="L757" s="2">
        <f t="shared" si="250"/>
        <v>745</v>
      </c>
      <c r="M757" s="17">
        <f t="shared" si="251"/>
        <v>745</v>
      </c>
      <c r="N757" s="12">
        <f t="shared" si="240"/>
        <v>1</v>
      </c>
      <c r="O757" s="12">
        <f t="shared" ca="1" si="241"/>
        <v>1.4011950799999999</v>
      </c>
      <c r="P757" s="17">
        <f t="shared" si="252"/>
        <v>0</v>
      </c>
      <c r="Q757" s="14">
        <f t="shared" ca="1" si="242"/>
        <v>401.19508000000002</v>
      </c>
      <c r="R757" s="20">
        <f t="shared" si="243"/>
        <v>0</v>
      </c>
      <c r="S757" s="14">
        <f t="shared" si="244"/>
        <v>0</v>
      </c>
      <c r="T757" s="4" t="str">
        <f t="shared" si="253"/>
        <v>A+J=</v>
      </c>
      <c r="U757" s="29">
        <f t="shared" si="254"/>
        <v>46021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45"/>
        <v>45622</v>
      </c>
      <c r="B758" s="116">
        <f t="shared" ca="1" si="255"/>
        <v>1401.78298</v>
      </c>
      <c r="C758" s="14">
        <f t="shared" si="246"/>
        <v>1000</v>
      </c>
      <c r="D758" s="95">
        <f t="shared" si="247"/>
        <v>45621</v>
      </c>
      <c r="E758" s="93">
        <f ca="1">IF(D758&lt;$B$1,VLOOKUP(D758,[1]DI!$A$4:$B$15000,2,FALSE),0)</f>
        <v>0.1115</v>
      </c>
      <c r="F758" s="14">
        <f t="shared" ca="1" si="256"/>
        <v>1.00041957</v>
      </c>
      <c r="G758" s="14">
        <f ca="1">(TRUNC(PRODUCT($F$12:$F757),16))</f>
        <v>1.40178297515413</v>
      </c>
      <c r="H758" s="14">
        <f t="shared" si="257"/>
        <v>1</v>
      </c>
      <c r="I758" s="14">
        <f t="shared" ca="1" si="258"/>
        <v>1.4017829799999999</v>
      </c>
      <c r="J758" s="13">
        <f t="shared" si="248"/>
        <v>0</v>
      </c>
      <c r="K758" s="29">
        <f t="shared" si="249"/>
        <v>44538</v>
      </c>
      <c r="L758" s="2">
        <f t="shared" si="250"/>
        <v>746</v>
      </c>
      <c r="M758" s="17">
        <f t="shared" si="251"/>
        <v>746</v>
      </c>
      <c r="N758" s="12">
        <f t="shared" si="240"/>
        <v>1</v>
      </c>
      <c r="O758" s="12">
        <f t="shared" ca="1" si="241"/>
        <v>1.4017829799999999</v>
      </c>
      <c r="P758" s="17">
        <f t="shared" si="252"/>
        <v>0</v>
      </c>
      <c r="Q758" s="14">
        <f t="shared" ca="1" si="242"/>
        <v>401.78298000000001</v>
      </c>
      <c r="R758" s="20">
        <f t="shared" si="243"/>
        <v>0</v>
      </c>
      <c r="S758" s="14">
        <f t="shared" si="244"/>
        <v>0</v>
      </c>
      <c r="T758" s="4" t="str">
        <f t="shared" si="253"/>
        <v>A+J=</v>
      </c>
      <c r="U758" s="29">
        <f t="shared" si="254"/>
        <v>46021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45"/>
        <v>45623</v>
      </c>
      <c r="B759" s="116">
        <f t="shared" ca="1" si="255"/>
        <v>1402.37112</v>
      </c>
      <c r="C759" s="14">
        <f t="shared" si="246"/>
        <v>1000</v>
      </c>
      <c r="D759" s="95">
        <f t="shared" si="247"/>
        <v>45622</v>
      </c>
      <c r="E759" s="93">
        <f ca="1">IF(D759&lt;$B$1,VLOOKUP(D759,[1]DI!$A$4:$B$15000,2,FALSE),0)</f>
        <v>0.1115</v>
      </c>
      <c r="F759" s="14">
        <f t="shared" ca="1" si="256"/>
        <v>1.00041957</v>
      </c>
      <c r="G759" s="14">
        <f ca="1">(TRUNC(PRODUCT($F$12:$F758),16))</f>
        <v>1.40237112123702</v>
      </c>
      <c r="H759" s="14">
        <f t="shared" si="257"/>
        <v>1</v>
      </c>
      <c r="I759" s="14">
        <f t="shared" ca="1" si="258"/>
        <v>1.40237112</v>
      </c>
      <c r="J759" s="13">
        <f t="shared" si="248"/>
        <v>0</v>
      </c>
      <c r="K759" s="29">
        <f t="shared" si="249"/>
        <v>44538</v>
      </c>
      <c r="L759" s="2">
        <f t="shared" si="250"/>
        <v>747</v>
      </c>
      <c r="M759" s="17">
        <f t="shared" si="251"/>
        <v>747</v>
      </c>
      <c r="N759" s="12">
        <f t="shared" si="240"/>
        <v>1</v>
      </c>
      <c r="O759" s="12">
        <f t="shared" ca="1" si="241"/>
        <v>1.40237112</v>
      </c>
      <c r="P759" s="17">
        <f t="shared" si="252"/>
        <v>0</v>
      </c>
      <c r="Q759" s="14">
        <f t="shared" ca="1" si="242"/>
        <v>402.37112000000002</v>
      </c>
      <c r="R759" s="20">
        <f t="shared" si="243"/>
        <v>0</v>
      </c>
      <c r="S759" s="14">
        <f t="shared" si="244"/>
        <v>0</v>
      </c>
      <c r="T759" s="4" t="str">
        <f t="shared" si="253"/>
        <v>A+J=</v>
      </c>
      <c r="U759" s="29">
        <f t="shared" si="254"/>
        <v>46021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45"/>
        <v>45624</v>
      </c>
      <c r="B760" s="116">
        <f t="shared" ca="1" si="255"/>
        <v>1402.9595100000001</v>
      </c>
      <c r="C760" s="14">
        <f t="shared" si="246"/>
        <v>1000</v>
      </c>
      <c r="D760" s="95">
        <f t="shared" si="247"/>
        <v>45623</v>
      </c>
      <c r="E760" s="93">
        <f ca="1">IF(D760&lt;$B$1,VLOOKUP(D760,[1]DI!$A$4:$B$15000,2,FALSE),0)</f>
        <v>0.1115</v>
      </c>
      <c r="F760" s="14">
        <f t="shared" ca="1" si="256"/>
        <v>1.00041957</v>
      </c>
      <c r="G760" s="14">
        <f ca="1">(TRUNC(PRODUCT($F$12:$F759),16))</f>
        <v>1.4029595140883599</v>
      </c>
      <c r="H760" s="14">
        <f t="shared" si="257"/>
        <v>1</v>
      </c>
      <c r="I760" s="14">
        <f t="shared" ca="1" si="258"/>
        <v>1.4029595100000001</v>
      </c>
      <c r="J760" s="13">
        <f t="shared" si="248"/>
        <v>0</v>
      </c>
      <c r="K760" s="29">
        <f t="shared" si="249"/>
        <v>44538</v>
      </c>
      <c r="L760" s="2">
        <f t="shared" si="250"/>
        <v>748</v>
      </c>
      <c r="M760" s="17">
        <f t="shared" si="251"/>
        <v>748</v>
      </c>
      <c r="N760" s="12">
        <f t="shared" si="240"/>
        <v>1</v>
      </c>
      <c r="O760" s="12">
        <f t="shared" ca="1" si="241"/>
        <v>1.4029595100000001</v>
      </c>
      <c r="P760" s="17">
        <f t="shared" si="252"/>
        <v>0</v>
      </c>
      <c r="Q760" s="14">
        <f t="shared" ca="1" si="242"/>
        <v>402.95951000000002</v>
      </c>
      <c r="R760" s="20">
        <f t="shared" si="243"/>
        <v>0</v>
      </c>
      <c r="S760" s="14">
        <f t="shared" si="244"/>
        <v>0</v>
      </c>
      <c r="T760" s="4" t="str">
        <f t="shared" si="253"/>
        <v>A+J=</v>
      </c>
      <c r="U760" s="29">
        <f t="shared" si="254"/>
        <v>46021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45"/>
        <v>45625</v>
      </c>
      <c r="B761" s="116">
        <f t="shared" ca="1" si="255"/>
        <v>1403.5481500000001</v>
      </c>
      <c r="C761" s="14">
        <f t="shared" si="246"/>
        <v>1000</v>
      </c>
      <c r="D761" s="95">
        <f t="shared" si="247"/>
        <v>45624</v>
      </c>
      <c r="E761" s="93">
        <f ca="1">IF(D761&lt;$B$1,VLOOKUP(D761,[1]DI!$A$4:$B$15000,2,FALSE),0)</f>
        <v>0.1115</v>
      </c>
      <c r="F761" s="14">
        <f t="shared" ca="1" si="256"/>
        <v>1.00041957</v>
      </c>
      <c r="G761" s="14">
        <f ca="1">(TRUNC(PRODUCT($F$12:$F760),16))</f>
        <v>1.4035481538116801</v>
      </c>
      <c r="H761" s="14">
        <f t="shared" si="257"/>
        <v>1</v>
      </c>
      <c r="I761" s="14">
        <f t="shared" ca="1" si="258"/>
        <v>1.40354815</v>
      </c>
      <c r="J761" s="13">
        <f t="shared" si="248"/>
        <v>0</v>
      </c>
      <c r="K761" s="29">
        <f t="shared" si="249"/>
        <v>44538</v>
      </c>
      <c r="L761" s="2">
        <f t="shared" si="250"/>
        <v>749</v>
      </c>
      <c r="M761" s="17">
        <f t="shared" si="251"/>
        <v>749</v>
      </c>
      <c r="N761" s="12">
        <f t="shared" si="240"/>
        <v>1</v>
      </c>
      <c r="O761" s="12">
        <f t="shared" ca="1" si="241"/>
        <v>1.40354815</v>
      </c>
      <c r="P761" s="17">
        <f t="shared" si="252"/>
        <v>0</v>
      </c>
      <c r="Q761" s="14">
        <f t="shared" ca="1" si="242"/>
        <v>403.54815000000002</v>
      </c>
      <c r="R761" s="20">
        <f t="shared" si="243"/>
        <v>0</v>
      </c>
      <c r="S761" s="14">
        <f t="shared" si="244"/>
        <v>0</v>
      </c>
      <c r="T761" s="4" t="str">
        <f t="shared" si="253"/>
        <v>A+J=</v>
      </c>
      <c r="U761" s="29">
        <f t="shared" si="254"/>
        <v>46021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45"/>
        <v>45628</v>
      </c>
      <c r="B762" s="116">
        <f t="shared" ca="1" si="255"/>
        <v>1404.1370400000001</v>
      </c>
      <c r="C762" s="14">
        <f t="shared" si="246"/>
        <v>1000</v>
      </c>
      <c r="D762" s="95">
        <f t="shared" si="247"/>
        <v>45625</v>
      </c>
      <c r="E762" s="93">
        <f ca="1">IF(D762&lt;$B$1,VLOOKUP(D762,[1]DI!$A$4:$B$15000,2,FALSE),0)</f>
        <v>0.1115</v>
      </c>
      <c r="F762" s="14">
        <f t="shared" ca="1" si="256"/>
        <v>1.00041957</v>
      </c>
      <c r="G762" s="14">
        <f ca="1">(TRUNC(PRODUCT($F$12:$F761),16))</f>
        <v>1.40413704051058</v>
      </c>
      <c r="H762" s="14">
        <f t="shared" si="257"/>
        <v>1</v>
      </c>
      <c r="I762" s="14">
        <f t="shared" ca="1" si="258"/>
        <v>1.4041370399999999</v>
      </c>
      <c r="J762" s="13">
        <f t="shared" si="248"/>
        <v>0</v>
      </c>
      <c r="K762" s="29">
        <f t="shared" si="249"/>
        <v>44538</v>
      </c>
      <c r="L762" s="2">
        <f t="shared" si="250"/>
        <v>750</v>
      </c>
      <c r="M762" s="17">
        <f t="shared" si="251"/>
        <v>750</v>
      </c>
      <c r="N762" s="12">
        <f t="shared" si="240"/>
        <v>1</v>
      </c>
      <c r="O762" s="12">
        <f t="shared" ca="1" si="241"/>
        <v>1.4041370399999999</v>
      </c>
      <c r="P762" s="17">
        <f t="shared" si="252"/>
        <v>0</v>
      </c>
      <c r="Q762" s="14">
        <f t="shared" ca="1" si="242"/>
        <v>404.13704000000001</v>
      </c>
      <c r="R762" s="20">
        <f t="shared" si="243"/>
        <v>0</v>
      </c>
      <c r="S762" s="14">
        <f t="shared" si="244"/>
        <v>0</v>
      </c>
      <c r="T762" s="4" t="str">
        <f t="shared" si="253"/>
        <v>A+J=</v>
      </c>
      <c r="U762" s="29">
        <f t="shared" si="254"/>
        <v>46021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45"/>
        <v>45629</v>
      </c>
      <c r="B763" s="116">
        <f t="shared" ca="1" si="255"/>
        <v>1404.7261699999999</v>
      </c>
      <c r="C763" s="14">
        <f t="shared" si="246"/>
        <v>1000</v>
      </c>
      <c r="D763" s="95">
        <f t="shared" si="247"/>
        <v>45628</v>
      </c>
      <c r="E763" s="93">
        <f ca="1">IF(D763&lt;$B$1,VLOOKUP(D763,[1]DI!$A$4:$B$15000,2,FALSE),0)</f>
        <v>0.1115</v>
      </c>
      <c r="F763" s="14">
        <f t="shared" ca="1" si="256"/>
        <v>1.00041957</v>
      </c>
      <c r="G763" s="14">
        <f ca="1">(TRUNC(PRODUCT($F$12:$F762),16))</f>
        <v>1.4047261742886601</v>
      </c>
      <c r="H763" s="14">
        <f t="shared" si="257"/>
        <v>1</v>
      </c>
      <c r="I763" s="14">
        <f t="shared" ca="1" si="258"/>
        <v>1.40472617</v>
      </c>
      <c r="J763" s="13">
        <f t="shared" si="248"/>
        <v>0</v>
      </c>
      <c r="K763" s="29">
        <f t="shared" si="249"/>
        <v>44538</v>
      </c>
      <c r="L763" s="2">
        <f t="shared" si="250"/>
        <v>751</v>
      </c>
      <c r="M763" s="17">
        <f t="shared" si="251"/>
        <v>751</v>
      </c>
      <c r="N763" s="12">
        <f t="shared" si="240"/>
        <v>1</v>
      </c>
      <c r="O763" s="12">
        <f t="shared" ca="1" si="241"/>
        <v>1.40472617</v>
      </c>
      <c r="P763" s="17">
        <f t="shared" si="252"/>
        <v>0</v>
      </c>
      <c r="Q763" s="14">
        <f t="shared" ca="1" si="242"/>
        <v>404.72617000000002</v>
      </c>
      <c r="R763" s="20">
        <f t="shared" si="243"/>
        <v>0</v>
      </c>
      <c r="S763" s="14">
        <f t="shared" si="244"/>
        <v>0</v>
      </c>
      <c r="T763" s="4" t="str">
        <f t="shared" si="253"/>
        <v>A+J=</v>
      </c>
      <c r="U763" s="29">
        <f t="shared" si="254"/>
        <v>46021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45"/>
        <v>45630</v>
      </c>
      <c r="B764" s="116">
        <f t="shared" ca="1" si="255"/>
        <v>1405.31556</v>
      </c>
      <c r="C764" s="14">
        <f t="shared" si="246"/>
        <v>1000</v>
      </c>
      <c r="D764" s="95">
        <f t="shared" si="247"/>
        <v>45629</v>
      </c>
      <c r="E764" s="93">
        <f ca="1">IF(D764&lt;$B$1,VLOOKUP(D764,[1]DI!$A$4:$B$15000,2,FALSE),0)</f>
        <v>0.1115</v>
      </c>
      <c r="F764" s="14">
        <f t="shared" ca="1" si="256"/>
        <v>1.00041957</v>
      </c>
      <c r="G764" s="14">
        <f ca="1">(TRUNC(PRODUCT($F$12:$F763),16))</f>
        <v>1.4053155552496099</v>
      </c>
      <c r="H764" s="14">
        <f t="shared" si="257"/>
        <v>1</v>
      </c>
      <c r="I764" s="14">
        <f t="shared" ca="1" si="258"/>
        <v>1.40531556</v>
      </c>
      <c r="J764" s="13">
        <f t="shared" si="248"/>
        <v>0</v>
      </c>
      <c r="K764" s="29">
        <f t="shared" si="249"/>
        <v>44538</v>
      </c>
      <c r="L764" s="2">
        <f t="shared" si="250"/>
        <v>752</v>
      </c>
      <c r="M764" s="17">
        <f t="shared" si="251"/>
        <v>752</v>
      </c>
      <c r="N764" s="12">
        <f t="shared" si="240"/>
        <v>1</v>
      </c>
      <c r="O764" s="12">
        <f t="shared" ca="1" si="241"/>
        <v>1.40531556</v>
      </c>
      <c r="P764" s="17">
        <f t="shared" si="252"/>
        <v>0</v>
      </c>
      <c r="Q764" s="14">
        <f t="shared" ca="1" si="242"/>
        <v>405.31556</v>
      </c>
      <c r="R764" s="20">
        <f t="shared" si="243"/>
        <v>0</v>
      </c>
      <c r="S764" s="14">
        <f t="shared" si="244"/>
        <v>0</v>
      </c>
      <c r="T764" s="4" t="str">
        <f t="shared" si="253"/>
        <v>A+J=</v>
      </c>
      <c r="U764" s="29">
        <f t="shared" si="254"/>
        <v>46021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45"/>
        <v>45631</v>
      </c>
      <c r="B765" s="116">
        <f t="shared" ca="1" si="255"/>
        <v>1405.90518</v>
      </c>
      <c r="C765" s="14">
        <f t="shared" si="246"/>
        <v>1000</v>
      </c>
      <c r="D765" s="95">
        <f t="shared" si="247"/>
        <v>45630</v>
      </c>
      <c r="E765" s="93">
        <f ca="1">IF(D765&lt;$B$1,VLOOKUP(D765,[1]DI!$A$4:$B$15000,2,FALSE),0)</f>
        <v>0.1115</v>
      </c>
      <c r="F765" s="14">
        <f t="shared" ca="1" si="256"/>
        <v>1.00041957</v>
      </c>
      <c r="G765" s="14">
        <f ca="1">(TRUNC(PRODUCT($F$12:$F764),16))</f>
        <v>1.4059051834971299</v>
      </c>
      <c r="H765" s="14">
        <f t="shared" si="257"/>
        <v>1</v>
      </c>
      <c r="I765" s="14">
        <f t="shared" ca="1" si="258"/>
        <v>1.40590518</v>
      </c>
      <c r="J765" s="13">
        <f t="shared" si="248"/>
        <v>0</v>
      </c>
      <c r="K765" s="29">
        <f t="shared" si="249"/>
        <v>44538</v>
      </c>
      <c r="L765" s="2">
        <f t="shared" si="250"/>
        <v>753</v>
      </c>
      <c r="M765" s="17">
        <f t="shared" si="251"/>
        <v>753</v>
      </c>
      <c r="N765" s="12">
        <f t="shared" si="240"/>
        <v>1</v>
      </c>
      <c r="O765" s="12">
        <f t="shared" ca="1" si="241"/>
        <v>1.40590518</v>
      </c>
      <c r="P765" s="17">
        <f t="shared" si="252"/>
        <v>0</v>
      </c>
      <c r="Q765" s="14">
        <f t="shared" ca="1" si="242"/>
        <v>405.90517999999997</v>
      </c>
      <c r="R765" s="20">
        <f t="shared" si="243"/>
        <v>0</v>
      </c>
      <c r="S765" s="14">
        <f t="shared" si="244"/>
        <v>0</v>
      </c>
      <c r="T765" s="4" t="str">
        <f t="shared" si="253"/>
        <v>A+J=</v>
      </c>
      <c r="U765" s="29">
        <f t="shared" si="254"/>
        <v>46021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45"/>
        <v>45632</v>
      </c>
      <c r="B766" s="116">
        <f t="shared" ca="1" si="255"/>
        <v>1406.49506</v>
      </c>
      <c r="C766" s="14">
        <f t="shared" si="246"/>
        <v>1000</v>
      </c>
      <c r="D766" s="95">
        <f t="shared" si="247"/>
        <v>45631</v>
      </c>
      <c r="E766" s="93">
        <f ca="1">IF(D766&lt;$B$1,VLOOKUP(D766,[1]DI!$A$4:$B$15000,2,FALSE),0)</f>
        <v>0.1115</v>
      </c>
      <c r="F766" s="14">
        <f t="shared" ca="1" si="256"/>
        <v>1.00041957</v>
      </c>
      <c r="G766" s="14">
        <f ca="1">(TRUNC(PRODUCT($F$12:$F765),16))</f>
        <v>1.4064950591349701</v>
      </c>
      <c r="H766" s="14">
        <f t="shared" si="257"/>
        <v>1</v>
      </c>
      <c r="I766" s="14">
        <f t="shared" ca="1" si="258"/>
        <v>1.4064950599999999</v>
      </c>
      <c r="J766" s="13">
        <f t="shared" si="248"/>
        <v>0</v>
      </c>
      <c r="K766" s="29">
        <f t="shared" si="249"/>
        <v>44538</v>
      </c>
      <c r="L766" s="2">
        <f t="shared" si="250"/>
        <v>754</v>
      </c>
      <c r="M766" s="17">
        <f t="shared" si="251"/>
        <v>754</v>
      </c>
      <c r="N766" s="12">
        <f t="shared" si="240"/>
        <v>1</v>
      </c>
      <c r="O766" s="12">
        <f t="shared" ca="1" si="241"/>
        <v>1.4064950599999999</v>
      </c>
      <c r="P766" s="17">
        <f t="shared" si="252"/>
        <v>0</v>
      </c>
      <c r="Q766" s="14">
        <f t="shared" ca="1" si="242"/>
        <v>406.49506000000002</v>
      </c>
      <c r="R766" s="20">
        <f t="shared" si="243"/>
        <v>0</v>
      </c>
      <c r="S766" s="14">
        <f t="shared" si="244"/>
        <v>0</v>
      </c>
      <c r="T766" s="4" t="str">
        <f t="shared" si="253"/>
        <v>A+J=</v>
      </c>
      <c r="U766" s="29">
        <f t="shared" si="254"/>
        <v>46021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45"/>
        <v>45635</v>
      </c>
      <c r="B767" s="116">
        <f t="shared" ca="1" si="255"/>
        <v>1407.08518</v>
      </c>
      <c r="C767" s="14">
        <f t="shared" si="246"/>
        <v>1000</v>
      </c>
      <c r="D767" s="95">
        <f t="shared" si="247"/>
        <v>45632</v>
      </c>
      <c r="E767" s="93">
        <f ca="1">IF(D767&lt;$B$1,VLOOKUP(D767,[1]DI!$A$4:$B$15000,2,FALSE),0)</f>
        <v>0.1115</v>
      </c>
      <c r="F767" s="14">
        <f t="shared" ca="1" si="256"/>
        <v>1.00041957</v>
      </c>
      <c r="G767" s="14">
        <f ca="1">(TRUNC(PRODUCT($F$12:$F766),16))</f>
        <v>1.4070851822669299</v>
      </c>
      <c r="H767" s="14">
        <f t="shared" si="257"/>
        <v>1</v>
      </c>
      <c r="I767" s="14">
        <f t="shared" ca="1" si="258"/>
        <v>1.4070851799999999</v>
      </c>
      <c r="J767" s="13">
        <f t="shared" si="248"/>
        <v>0</v>
      </c>
      <c r="K767" s="29">
        <f t="shared" si="249"/>
        <v>44538</v>
      </c>
      <c r="L767" s="2">
        <f t="shared" si="250"/>
        <v>755</v>
      </c>
      <c r="M767" s="17">
        <f t="shared" si="251"/>
        <v>755</v>
      </c>
      <c r="N767" s="12">
        <f t="shared" si="240"/>
        <v>1</v>
      </c>
      <c r="O767" s="12">
        <f t="shared" ca="1" si="241"/>
        <v>1.4070851799999999</v>
      </c>
      <c r="P767" s="17">
        <f t="shared" si="252"/>
        <v>0</v>
      </c>
      <c r="Q767" s="14">
        <f t="shared" ca="1" si="242"/>
        <v>407.08517999999998</v>
      </c>
      <c r="R767" s="20">
        <f t="shared" si="243"/>
        <v>0</v>
      </c>
      <c r="S767" s="14">
        <f t="shared" si="244"/>
        <v>0</v>
      </c>
      <c r="T767" s="4" t="str">
        <f t="shared" si="253"/>
        <v>A+J=</v>
      </c>
      <c r="U767" s="29">
        <f t="shared" si="254"/>
        <v>46021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45"/>
        <v>45636</v>
      </c>
      <c r="B768" s="116">
        <f t="shared" ca="1" si="255"/>
        <v>1407.6755499999999</v>
      </c>
      <c r="C768" s="14">
        <f t="shared" si="246"/>
        <v>1000</v>
      </c>
      <c r="D768" s="95">
        <f t="shared" si="247"/>
        <v>45635</v>
      </c>
      <c r="E768" s="93">
        <f ca="1">IF(D768&lt;$B$1,VLOOKUP(D768,[1]DI!$A$4:$B$15000,2,FALSE),0)</f>
        <v>0.1115</v>
      </c>
      <c r="F768" s="14">
        <f t="shared" ca="1" si="256"/>
        <v>1.00041957</v>
      </c>
      <c r="G768" s="14">
        <f ca="1">(TRUNC(PRODUCT($F$12:$F767),16))</f>
        <v>1.4076755529968501</v>
      </c>
      <c r="H768" s="14">
        <f t="shared" si="257"/>
        <v>1</v>
      </c>
      <c r="I768" s="14">
        <f t="shared" ca="1" si="258"/>
        <v>1.40767555</v>
      </c>
      <c r="J768" s="13">
        <f t="shared" si="248"/>
        <v>0</v>
      </c>
      <c r="K768" s="29">
        <f t="shared" si="249"/>
        <v>44538</v>
      </c>
      <c r="L768" s="2">
        <f t="shared" si="250"/>
        <v>756</v>
      </c>
      <c r="M768" s="17">
        <f t="shared" si="251"/>
        <v>756</v>
      </c>
      <c r="N768" s="12">
        <f t="shared" si="240"/>
        <v>1</v>
      </c>
      <c r="O768" s="12">
        <f t="shared" ca="1" si="241"/>
        <v>1.40767555</v>
      </c>
      <c r="P768" s="17">
        <f t="shared" si="252"/>
        <v>0</v>
      </c>
      <c r="Q768" s="14">
        <f t="shared" ca="1" si="242"/>
        <v>407.67554999999999</v>
      </c>
      <c r="R768" s="20">
        <f t="shared" si="243"/>
        <v>0</v>
      </c>
      <c r="S768" s="14">
        <f t="shared" si="244"/>
        <v>0</v>
      </c>
      <c r="T768" s="4" t="str">
        <f t="shared" si="253"/>
        <v>A+J=</v>
      </c>
      <c r="U768" s="29">
        <f t="shared" si="254"/>
        <v>46021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45"/>
        <v>45637</v>
      </c>
      <c r="B769" s="116">
        <f t="shared" ca="1" si="255"/>
        <v>1408.2661699999999</v>
      </c>
      <c r="C769" s="14">
        <f t="shared" si="246"/>
        <v>1000</v>
      </c>
      <c r="D769" s="95">
        <f t="shared" si="247"/>
        <v>45636</v>
      </c>
      <c r="E769" s="93">
        <f ca="1">IF(D769&lt;$B$1,VLOOKUP(D769,[1]DI!$A$4:$B$15000,2,FALSE),0)</f>
        <v>0.1115</v>
      </c>
      <c r="F769" s="14">
        <f t="shared" ca="1" si="256"/>
        <v>1.00041957</v>
      </c>
      <c r="G769" s="14">
        <f ca="1">(TRUNC(PRODUCT($F$12:$F768),16))</f>
        <v>1.40826617142862</v>
      </c>
      <c r="H769" s="14">
        <f t="shared" si="257"/>
        <v>1</v>
      </c>
      <c r="I769" s="14">
        <f t="shared" ca="1" si="258"/>
        <v>1.4082661700000001</v>
      </c>
      <c r="J769" s="13">
        <f t="shared" si="248"/>
        <v>0</v>
      </c>
      <c r="K769" s="29">
        <f t="shared" si="249"/>
        <v>44538</v>
      </c>
      <c r="L769" s="2">
        <f t="shared" si="250"/>
        <v>757</v>
      </c>
      <c r="M769" s="17">
        <f t="shared" si="251"/>
        <v>757</v>
      </c>
      <c r="N769" s="12">
        <f t="shared" si="240"/>
        <v>1</v>
      </c>
      <c r="O769" s="12">
        <f t="shared" ca="1" si="241"/>
        <v>1.4082661700000001</v>
      </c>
      <c r="P769" s="17">
        <f t="shared" si="252"/>
        <v>0</v>
      </c>
      <c r="Q769" s="14">
        <f t="shared" ca="1" si="242"/>
        <v>408.26616999999999</v>
      </c>
      <c r="R769" s="20">
        <f t="shared" si="243"/>
        <v>0</v>
      </c>
      <c r="S769" s="14">
        <f t="shared" si="244"/>
        <v>0</v>
      </c>
      <c r="T769" s="4" t="str">
        <f t="shared" si="253"/>
        <v>A+J=</v>
      </c>
      <c r="U769" s="29">
        <f t="shared" si="254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45"/>
        <v>45638</v>
      </c>
      <c r="B770" s="116">
        <f t="shared" ca="1" si="255"/>
        <v>1408.8570399999999</v>
      </c>
      <c r="C770" s="14">
        <f t="shared" si="246"/>
        <v>1000</v>
      </c>
      <c r="D770" s="95">
        <f t="shared" si="247"/>
        <v>45637</v>
      </c>
      <c r="E770" s="93">
        <f ca="1">IF(D770&lt;$B$1,VLOOKUP(D770,[1]DI!$A$4:$B$15000,2,FALSE),0)</f>
        <v>0.1115</v>
      </c>
      <c r="F770" s="14">
        <f t="shared" ca="1" si="256"/>
        <v>1.00041957</v>
      </c>
      <c r="G770" s="14">
        <f ca="1">(TRUNC(PRODUCT($F$12:$F769),16))</f>
        <v>1.40885703766617</v>
      </c>
      <c r="H770" s="14">
        <f t="shared" si="257"/>
        <v>1</v>
      </c>
      <c r="I770" s="14">
        <f t="shared" ca="1" si="258"/>
        <v>1.40885704</v>
      </c>
      <c r="J770" s="13">
        <f t="shared" si="248"/>
        <v>0</v>
      </c>
      <c r="K770" s="29">
        <f t="shared" si="249"/>
        <v>44538</v>
      </c>
      <c r="L770" s="2">
        <f t="shared" si="250"/>
        <v>758</v>
      </c>
      <c r="M770" s="17">
        <f t="shared" si="251"/>
        <v>758</v>
      </c>
      <c r="N770" s="12">
        <f t="shared" si="240"/>
        <v>1</v>
      </c>
      <c r="O770" s="12">
        <f t="shared" ca="1" si="241"/>
        <v>1.40885704</v>
      </c>
      <c r="P770" s="17">
        <f t="shared" si="252"/>
        <v>0</v>
      </c>
      <c r="Q770" s="14">
        <f t="shared" ca="1" si="242"/>
        <v>408.85703999999998</v>
      </c>
      <c r="R770" s="20">
        <f t="shared" si="243"/>
        <v>0</v>
      </c>
      <c r="S770" s="14">
        <f t="shared" si="244"/>
        <v>0</v>
      </c>
      <c r="T770" s="4" t="str">
        <f t="shared" si="253"/>
        <v>A+J=</v>
      </c>
      <c r="U770" s="29">
        <f t="shared" si="254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45"/>
        <v>45639</v>
      </c>
      <c r="B771" s="116">
        <f t="shared" ca="1" si="255"/>
        <v>1409.4481499999999</v>
      </c>
      <c r="C771" s="14">
        <f t="shared" si="246"/>
        <v>1000</v>
      </c>
      <c r="D771" s="95">
        <f t="shared" si="247"/>
        <v>45638</v>
      </c>
      <c r="E771" s="93">
        <f ca="1">IF(D771&lt;$B$1,VLOOKUP(D771,[1]DI!$A$4:$B$15000,2,FALSE),0)</f>
        <v>0.1215</v>
      </c>
      <c r="F771" s="14">
        <f t="shared" ca="1" si="256"/>
        <v>1.00045513</v>
      </c>
      <c r="G771" s="14">
        <f ca="1">(TRUNC(PRODUCT($F$12:$F770),16))</f>
        <v>1.4094481518134601</v>
      </c>
      <c r="H771" s="14">
        <f t="shared" si="257"/>
        <v>1</v>
      </c>
      <c r="I771" s="14">
        <f t="shared" ca="1" si="258"/>
        <v>1.40944815</v>
      </c>
      <c r="J771" s="13">
        <f t="shared" si="248"/>
        <v>0</v>
      </c>
      <c r="K771" s="29">
        <f t="shared" si="249"/>
        <v>44538</v>
      </c>
      <c r="L771" s="2">
        <f t="shared" si="250"/>
        <v>759</v>
      </c>
      <c r="M771" s="17">
        <f t="shared" si="251"/>
        <v>759</v>
      </c>
      <c r="N771" s="12">
        <f t="shared" si="240"/>
        <v>1</v>
      </c>
      <c r="O771" s="12">
        <f t="shared" ca="1" si="241"/>
        <v>1.40944815</v>
      </c>
      <c r="P771" s="17">
        <f t="shared" si="252"/>
        <v>0</v>
      </c>
      <c r="Q771" s="14">
        <f t="shared" ca="1" si="242"/>
        <v>409.44815</v>
      </c>
      <c r="R771" s="20">
        <f t="shared" si="243"/>
        <v>0</v>
      </c>
      <c r="S771" s="14">
        <f t="shared" si="244"/>
        <v>0</v>
      </c>
      <c r="T771" s="4" t="str">
        <f t="shared" si="253"/>
        <v>A+J=</v>
      </c>
      <c r="U771" s="29">
        <f t="shared" si="254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45"/>
        <v>45642</v>
      </c>
      <c r="B772" s="116">
        <f t="shared" ca="1" si="255"/>
        <v>1410.0896299999999</v>
      </c>
      <c r="C772" s="14">
        <f t="shared" si="246"/>
        <v>1000</v>
      </c>
      <c r="D772" s="95">
        <f t="shared" si="247"/>
        <v>45639</v>
      </c>
      <c r="E772" s="93">
        <f ca="1">IF(D772&lt;$B$1,VLOOKUP(D772,[1]DI!$A$4:$B$15000,2,FALSE),0)</f>
        <v>0.1215</v>
      </c>
      <c r="F772" s="14">
        <f t="shared" ca="1" si="256"/>
        <v>1.00045513</v>
      </c>
      <c r="G772" s="14">
        <f ca="1">(TRUNC(PRODUCT($F$12:$F771),16))</f>
        <v>1.4100896339508</v>
      </c>
      <c r="H772" s="14">
        <f t="shared" si="257"/>
        <v>1</v>
      </c>
      <c r="I772" s="14">
        <f t="shared" ca="1" si="258"/>
        <v>1.4100896300000001</v>
      </c>
      <c r="J772" s="13">
        <f t="shared" si="248"/>
        <v>0</v>
      </c>
      <c r="K772" s="29">
        <f t="shared" si="249"/>
        <v>44538</v>
      </c>
      <c r="L772" s="2">
        <f t="shared" si="250"/>
        <v>760</v>
      </c>
      <c r="M772" s="17">
        <f t="shared" si="251"/>
        <v>760</v>
      </c>
      <c r="N772" s="12">
        <f t="shared" si="240"/>
        <v>1</v>
      </c>
      <c r="O772" s="12">
        <f t="shared" ca="1" si="241"/>
        <v>1.4100896300000001</v>
      </c>
      <c r="P772" s="17">
        <f t="shared" si="252"/>
        <v>0</v>
      </c>
      <c r="Q772" s="14">
        <f t="shared" ca="1" si="242"/>
        <v>410.08963</v>
      </c>
      <c r="R772" s="20">
        <f t="shared" si="243"/>
        <v>0</v>
      </c>
      <c r="S772" s="14">
        <f t="shared" si="244"/>
        <v>0</v>
      </c>
      <c r="T772" s="4" t="str">
        <f t="shared" si="253"/>
        <v>A+J=</v>
      </c>
      <c r="U772" s="29">
        <f t="shared" si="254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45"/>
        <v>45643</v>
      </c>
      <c r="B773" s="116">
        <f t="shared" ca="1" si="255"/>
        <v>1410.7314099999999</v>
      </c>
      <c r="C773" s="14">
        <f t="shared" si="246"/>
        <v>1000</v>
      </c>
      <c r="D773" s="95">
        <f t="shared" si="247"/>
        <v>45642</v>
      </c>
      <c r="E773" s="93">
        <f ca="1">IF(D773&lt;$B$1,VLOOKUP(D773,[1]DI!$A$4:$B$15000,2,FALSE),0)</f>
        <v>0.1215</v>
      </c>
      <c r="F773" s="14">
        <f t="shared" ca="1" si="256"/>
        <v>1.00045513</v>
      </c>
      <c r="G773" s="14">
        <f ca="1">(TRUNC(PRODUCT($F$12:$F772),16))</f>
        <v>1.4107314080458999</v>
      </c>
      <c r="H773" s="14">
        <f t="shared" si="257"/>
        <v>1</v>
      </c>
      <c r="I773" s="14">
        <f t="shared" ca="1" si="258"/>
        <v>1.4107314099999999</v>
      </c>
      <c r="J773" s="13">
        <f t="shared" si="248"/>
        <v>0</v>
      </c>
      <c r="K773" s="29">
        <f t="shared" si="249"/>
        <v>44538</v>
      </c>
      <c r="L773" s="2">
        <f t="shared" si="250"/>
        <v>761</v>
      </c>
      <c r="M773" s="17">
        <f t="shared" si="251"/>
        <v>761</v>
      </c>
      <c r="N773" s="12">
        <f t="shared" si="240"/>
        <v>1</v>
      </c>
      <c r="O773" s="12">
        <f t="shared" ca="1" si="241"/>
        <v>1.4107314099999999</v>
      </c>
      <c r="P773" s="17">
        <f t="shared" si="252"/>
        <v>0</v>
      </c>
      <c r="Q773" s="14">
        <f t="shared" ca="1" si="242"/>
        <v>410.73140999999998</v>
      </c>
      <c r="R773" s="20">
        <f t="shared" si="243"/>
        <v>0</v>
      </c>
      <c r="S773" s="14">
        <f t="shared" si="244"/>
        <v>0</v>
      </c>
      <c r="T773" s="4" t="str">
        <f t="shared" si="253"/>
        <v>A+J=</v>
      </c>
      <c r="U773" s="29">
        <f t="shared" si="254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45"/>
        <v>45644</v>
      </c>
      <c r="B774" s="116">
        <f t="shared" ca="1" si="255"/>
        <v>1411.37347</v>
      </c>
      <c r="C774" s="14">
        <f t="shared" si="246"/>
        <v>1000</v>
      </c>
      <c r="D774" s="95">
        <f t="shared" si="247"/>
        <v>45643</v>
      </c>
      <c r="E774" s="93">
        <f ca="1">IF(D774&lt;$B$1,VLOOKUP(D774,[1]DI!$A$4:$B$15000,2,FALSE),0)</f>
        <v>0.1215</v>
      </c>
      <c r="F774" s="14">
        <f t="shared" ca="1" si="256"/>
        <v>1.00045513</v>
      </c>
      <c r="G774" s="14">
        <f ca="1">(TRUNC(PRODUCT($F$12:$F773),16))</f>
        <v>1.4113734742316399</v>
      </c>
      <c r="H774" s="14">
        <f t="shared" si="257"/>
        <v>1</v>
      </c>
      <c r="I774" s="14">
        <f t="shared" ca="1" si="258"/>
        <v>1.41137347</v>
      </c>
      <c r="J774" s="13">
        <f t="shared" si="248"/>
        <v>0</v>
      </c>
      <c r="K774" s="29">
        <f t="shared" si="249"/>
        <v>44538</v>
      </c>
      <c r="L774" s="2">
        <f t="shared" si="250"/>
        <v>762</v>
      </c>
      <c r="M774" s="17">
        <f t="shared" si="251"/>
        <v>762</v>
      </c>
      <c r="N774" s="12">
        <f t="shared" si="240"/>
        <v>1</v>
      </c>
      <c r="O774" s="12">
        <f t="shared" ca="1" si="241"/>
        <v>1.41137347</v>
      </c>
      <c r="P774" s="17">
        <f t="shared" si="252"/>
        <v>0</v>
      </c>
      <c r="Q774" s="14">
        <f t="shared" ca="1" si="242"/>
        <v>411.37347</v>
      </c>
      <c r="R774" s="20">
        <f t="shared" si="243"/>
        <v>0</v>
      </c>
      <c r="S774" s="14">
        <f t="shared" si="244"/>
        <v>0</v>
      </c>
      <c r="T774" s="4" t="str">
        <f t="shared" si="253"/>
        <v>A+J=</v>
      </c>
      <c r="U774" s="29">
        <f t="shared" si="254"/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45"/>
        <v>45645</v>
      </c>
      <c r="B775" s="116">
        <f t="shared" ca="1" si="255"/>
        <v>1412.0158300000001</v>
      </c>
      <c r="C775" s="14">
        <f t="shared" si="246"/>
        <v>1000</v>
      </c>
      <c r="D775" s="95">
        <f t="shared" si="247"/>
        <v>45644</v>
      </c>
      <c r="E775" s="93">
        <f ca="1">IF(D775&lt;$B$1,VLOOKUP(D775,[1]DI!$A$4:$B$15000,2,FALSE),0)</f>
        <v>0.1215</v>
      </c>
      <c r="F775" s="14">
        <f t="shared" ca="1" si="256"/>
        <v>1.00045513</v>
      </c>
      <c r="G775" s="14">
        <f ca="1">(TRUNC(PRODUCT($F$12:$F774),16))</f>
        <v>1.41201583264097</v>
      </c>
      <c r="H775" s="14">
        <f t="shared" si="257"/>
        <v>1</v>
      </c>
      <c r="I775" s="14">
        <f t="shared" ca="1" si="258"/>
        <v>1.4120158300000001</v>
      </c>
      <c r="J775" s="13">
        <f t="shared" si="248"/>
        <v>0</v>
      </c>
      <c r="K775" s="29">
        <f t="shared" si="249"/>
        <v>44538</v>
      </c>
      <c r="L775" s="2">
        <f t="shared" si="250"/>
        <v>763</v>
      </c>
      <c r="M775" s="17">
        <f t="shared" si="251"/>
        <v>763</v>
      </c>
      <c r="N775" s="12">
        <f t="shared" si="240"/>
        <v>1</v>
      </c>
      <c r="O775" s="12">
        <f t="shared" ca="1" si="241"/>
        <v>1.4120158300000001</v>
      </c>
      <c r="P775" s="17">
        <f t="shared" si="252"/>
        <v>0</v>
      </c>
      <c r="Q775" s="14">
        <f t="shared" ca="1" si="242"/>
        <v>412.01582999999999</v>
      </c>
      <c r="R775" s="20">
        <f t="shared" si="243"/>
        <v>0</v>
      </c>
      <c r="S775" s="14">
        <f t="shared" si="244"/>
        <v>0</v>
      </c>
      <c r="T775" s="4" t="str">
        <f t="shared" si="253"/>
        <v>A+J=</v>
      </c>
      <c r="U775" s="29">
        <f t="shared" si="254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45"/>
        <v>45646</v>
      </c>
      <c r="B776" s="116">
        <f t="shared" ca="1" si="255"/>
        <v>1412.6584800000001</v>
      </c>
      <c r="C776" s="14">
        <f t="shared" si="246"/>
        <v>1000</v>
      </c>
      <c r="D776" s="95">
        <f t="shared" si="247"/>
        <v>45645</v>
      </c>
      <c r="E776" s="93">
        <f ca="1">IF(D776&lt;$B$1,VLOOKUP(D776,[1]DI!$A$4:$B$15000,2,FALSE),0)</f>
        <v>0.1215</v>
      </c>
      <c r="F776" s="14">
        <f t="shared" ca="1" si="256"/>
        <v>1.00045513</v>
      </c>
      <c r="G776" s="14">
        <f ca="1">(TRUNC(PRODUCT($F$12:$F775),16))</f>
        <v>1.4126584834068801</v>
      </c>
      <c r="H776" s="14">
        <f t="shared" si="257"/>
        <v>1</v>
      </c>
      <c r="I776" s="14">
        <f t="shared" ca="1" si="258"/>
        <v>1.4126584799999999</v>
      </c>
      <c r="J776" s="13">
        <f t="shared" si="248"/>
        <v>0</v>
      </c>
      <c r="K776" s="29">
        <f t="shared" si="249"/>
        <v>44538</v>
      </c>
      <c r="L776" s="2">
        <f t="shared" si="250"/>
        <v>764</v>
      </c>
      <c r="M776" s="17">
        <f t="shared" si="251"/>
        <v>764</v>
      </c>
      <c r="N776" s="12">
        <f t="shared" si="240"/>
        <v>1</v>
      </c>
      <c r="O776" s="12">
        <f t="shared" ca="1" si="241"/>
        <v>1.4126584799999999</v>
      </c>
      <c r="P776" s="17">
        <f t="shared" si="252"/>
        <v>0</v>
      </c>
      <c r="Q776" s="14">
        <f t="shared" ca="1" si="242"/>
        <v>412.65848</v>
      </c>
      <c r="R776" s="20">
        <f t="shared" si="243"/>
        <v>0</v>
      </c>
      <c r="S776" s="14">
        <f t="shared" si="244"/>
        <v>0</v>
      </c>
      <c r="T776" s="4" t="str">
        <f t="shared" si="253"/>
        <v>A+J=</v>
      </c>
      <c r="U776" s="29">
        <f t="shared" si="254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45"/>
        <v>45649</v>
      </c>
      <c r="B777" s="116">
        <f t="shared" ca="1" si="255"/>
        <v>1413.30143</v>
      </c>
      <c r="C777" s="14">
        <f t="shared" si="246"/>
        <v>1000</v>
      </c>
      <c r="D777" s="95">
        <f t="shared" si="247"/>
        <v>45646</v>
      </c>
      <c r="E777" s="93">
        <f ca="1">IF(D777&lt;$B$1,VLOOKUP(D777,[1]DI!$A$4:$B$15000,2,FALSE),0)</f>
        <v>0.1215</v>
      </c>
      <c r="F777" s="14">
        <f t="shared" ca="1" si="256"/>
        <v>1.00045513</v>
      </c>
      <c r="G777" s="14">
        <f ca="1">(TRUNC(PRODUCT($F$12:$F776),16))</f>
        <v>1.41330142666243</v>
      </c>
      <c r="H777" s="14">
        <f t="shared" si="257"/>
        <v>1</v>
      </c>
      <c r="I777" s="14">
        <f t="shared" ca="1" si="258"/>
        <v>1.41330143</v>
      </c>
      <c r="J777" s="13">
        <f t="shared" si="248"/>
        <v>0</v>
      </c>
      <c r="K777" s="29">
        <f t="shared" si="249"/>
        <v>44538</v>
      </c>
      <c r="L777" s="2">
        <f t="shared" si="250"/>
        <v>765</v>
      </c>
      <c r="M777" s="17">
        <f t="shared" si="251"/>
        <v>765</v>
      </c>
      <c r="N777" s="12">
        <f t="shared" si="240"/>
        <v>1</v>
      </c>
      <c r="O777" s="12">
        <f t="shared" ca="1" si="241"/>
        <v>1.41330143</v>
      </c>
      <c r="P777" s="17">
        <f t="shared" si="252"/>
        <v>0</v>
      </c>
      <c r="Q777" s="14">
        <f t="shared" ca="1" si="242"/>
        <v>413.30142999999998</v>
      </c>
      <c r="R777" s="20">
        <f t="shared" si="243"/>
        <v>0</v>
      </c>
      <c r="S777" s="14">
        <f t="shared" si="244"/>
        <v>0</v>
      </c>
      <c r="T777" s="4" t="str">
        <f t="shared" si="253"/>
        <v>A+J=</v>
      </c>
      <c r="U777" s="29">
        <f t="shared" si="254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45"/>
        <v>45650</v>
      </c>
      <c r="B778" s="116">
        <f t="shared" ca="1" si="255"/>
        <v>1413.9446600000001</v>
      </c>
      <c r="C778" s="14">
        <f t="shared" si="246"/>
        <v>1000</v>
      </c>
      <c r="D778" s="95">
        <f t="shared" si="247"/>
        <v>45649</v>
      </c>
      <c r="E778" s="93">
        <f ca="1">IF(D778&lt;$B$1,VLOOKUP(D778,[1]DI!$A$4:$B$15000,2,FALSE),0)</f>
        <v>0.1215</v>
      </c>
      <c r="F778" s="14">
        <f t="shared" ca="1" si="256"/>
        <v>1.00045513</v>
      </c>
      <c r="G778" s="14">
        <f ca="1">(TRUNC(PRODUCT($F$12:$F777),16))</f>
        <v>1.4139446625407499</v>
      </c>
      <c r="H778" s="14">
        <f t="shared" si="257"/>
        <v>1</v>
      </c>
      <c r="I778" s="14">
        <f t="shared" ca="1" si="258"/>
        <v>1.4139446600000001</v>
      </c>
      <c r="J778" s="13">
        <f t="shared" si="248"/>
        <v>0</v>
      </c>
      <c r="K778" s="29">
        <f t="shared" si="249"/>
        <v>44538</v>
      </c>
      <c r="L778" s="2">
        <f t="shared" si="250"/>
        <v>766</v>
      </c>
      <c r="M778" s="17">
        <f t="shared" si="251"/>
        <v>766</v>
      </c>
      <c r="N778" s="12">
        <f t="shared" si="240"/>
        <v>1</v>
      </c>
      <c r="O778" s="12">
        <f t="shared" ca="1" si="241"/>
        <v>1.4139446600000001</v>
      </c>
      <c r="P778" s="17">
        <f t="shared" si="252"/>
        <v>0</v>
      </c>
      <c r="Q778" s="14">
        <f t="shared" ca="1" si="242"/>
        <v>413.94466</v>
      </c>
      <c r="R778" s="20">
        <f t="shared" si="243"/>
        <v>0</v>
      </c>
      <c r="S778" s="14">
        <f t="shared" si="244"/>
        <v>0</v>
      </c>
      <c r="T778" s="4" t="str">
        <f t="shared" si="253"/>
        <v>A+J=</v>
      </c>
      <c r="U778" s="29">
        <f t="shared" si="254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45"/>
        <v>45652</v>
      </c>
      <c r="B779" s="116">
        <f t="shared" ca="1" si="255"/>
        <v>1414.5881899999999</v>
      </c>
      <c r="C779" s="14">
        <f t="shared" si="246"/>
        <v>1000</v>
      </c>
      <c r="D779" s="95">
        <f t="shared" si="247"/>
        <v>45650</v>
      </c>
      <c r="E779" s="93">
        <f ca="1">IF(D779&lt;$B$1,VLOOKUP(D779,[1]DI!$A$4:$B$15000,2,FALSE),0)</f>
        <v>0.1215</v>
      </c>
      <c r="F779" s="14">
        <f t="shared" ca="1" si="256"/>
        <v>1.00045513</v>
      </c>
      <c r="G779" s="14">
        <f ca="1">(TRUNC(PRODUCT($F$12:$F778),16))</f>
        <v>1.41458819117501</v>
      </c>
      <c r="H779" s="14">
        <f t="shared" si="257"/>
        <v>1</v>
      </c>
      <c r="I779" s="14">
        <f t="shared" ca="1" si="258"/>
        <v>1.4145881899999999</v>
      </c>
      <c r="J779" s="13">
        <f t="shared" si="248"/>
        <v>0</v>
      </c>
      <c r="K779" s="29">
        <f t="shared" si="249"/>
        <v>44538</v>
      </c>
      <c r="L779" s="2">
        <f t="shared" si="250"/>
        <v>767</v>
      </c>
      <c r="M779" s="17">
        <f t="shared" si="251"/>
        <v>767</v>
      </c>
      <c r="N779" s="12">
        <f t="shared" si="240"/>
        <v>1</v>
      </c>
      <c r="O779" s="12">
        <f t="shared" ca="1" si="241"/>
        <v>1.4145881899999999</v>
      </c>
      <c r="P779" s="17">
        <f t="shared" si="252"/>
        <v>0</v>
      </c>
      <c r="Q779" s="14">
        <f t="shared" ca="1" si="242"/>
        <v>414.58819</v>
      </c>
      <c r="R779" s="20">
        <f t="shared" si="243"/>
        <v>0</v>
      </c>
      <c r="S779" s="14">
        <f t="shared" si="244"/>
        <v>0</v>
      </c>
      <c r="T779" s="4" t="str">
        <f t="shared" si="253"/>
        <v>A+J=</v>
      </c>
      <c r="U779" s="29">
        <f t="shared" si="254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45"/>
        <v>45653</v>
      </c>
      <c r="B780" s="116">
        <f t="shared" ca="1" si="255"/>
        <v>1415.2320099999999</v>
      </c>
      <c r="C780" s="14">
        <f t="shared" si="246"/>
        <v>1000</v>
      </c>
      <c r="D780" s="95">
        <f t="shared" si="247"/>
        <v>45652</v>
      </c>
      <c r="E780" s="93">
        <f ca="1">IF(D780&lt;$B$1,VLOOKUP(D780,[1]DI!$A$4:$B$15000,2,FALSE),0)</f>
        <v>0.1215</v>
      </c>
      <c r="F780" s="14">
        <f t="shared" ca="1" si="256"/>
        <v>1.00045513</v>
      </c>
      <c r="G780" s="14">
        <f ca="1">(TRUNC(PRODUCT($F$12:$F779),16))</f>
        <v>1.4152320126984601</v>
      </c>
      <c r="H780" s="14">
        <f t="shared" si="257"/>
        <v>1</v>
      </c>
      <c r="I780" s="14">
        <f t="shared" ca="1" si="258"/>
        <v>1.41523201</v>
      </c>
      <c r="J780" s="13">
        <f t="shared" si="248"/>
        <v>0</v>
      </c>
      <c r="K780" s="29">
        <f t="shared" si="249"/>
        <v>44538</v>
      </c>
      <c r="L780" s="2">
        <f t="shared" si="250"/>
        <v>768</v>
      </c>
      <c r="M780" s="17">
        <f t="shared" si="251"/>
        <v>768</v>
      </c>
      <c r="N780" s="12">
        <f t="shared" ref="N780:N843" si="259">ROUND((J780+1)^(M780/252),9)</f>
        <v>1</v>
      </c>
      <c r="O780" s="12">
        <f t="shared" ref="O780:O843" ca="1" si="260">ROUND(I780*N780,9)</f>
        <v>1.41523201</v>
      </c>
      <c r="P780" s="17">
        <f t="shared" si="252"/>
        <v>0</v>
      </c>
      <c r="Q780" s="14">
        <f t="shared" ref="Q780:Q843" ca="1" si="261">TRUNC(((O780-1)*C780),8)</f>
        <v>415.23201</v>
      </c>
      <c r="R780" s="20">
        <f t="shared" ref="R780:R843" si="262">IF($P780&gt;0,VLOOKUP($P780,$X$12:$AD$150,7),0)</f>
        <v>0</v>
      </c>
      <c r="S780" s="14">
        <f t="shared" ref="S780:S843" si="263">IF(R780&gt;0,TRUNC(R780*C780,8),0)</f>
        <v>0</v>
      </c>
      <c r="T780" s="4" t="str">
        <f t="shared" si="253"/>
        <v>A+J=</v>
      </c>
      <c r="U780" s="29">
        <f t="shared" si="254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64">WORKDAY($A780,1,$X$166:$X$544)</f>
        <v>45656</v>
      </c>
      <c r="B781" s="116">
        <f t="shared" ca="1" si="255"/>
        <v>1415.8761300000001</v>
      </c>
      <c r="C781" s="14">
        <f t="shared" ref="C781:C844" si="265">(C780-S780)</f>
        <v>1000</v>
      </c>
      <c r="D781" s="95">
        <f t="shared" ref="D781:D844" si="266">WORKDAY($A781,-1,$X$160:$X$544)</f>
        <v>45653</v>
      </c>
      <c r="E781" s="93">
        <f ca="1">IF(D781&lt;$B$1,VLOOKUP(D781,[1]DI!$A$4:$B$15000,2,FALSE),0)</f>
        <v>0.1215</v>
      </c>
      <c r="F781" s="14">
        <f t="shared" ca="1" si="256"/>
        <v>1.00045513</v>
      </c>
      <c r="G781" s="14">
        <f ca="1">(TRUNC(PRODUCT($F$12:$F780),16))</f>
        <v>1.4158761272444</v>
      </c>
      <c r="H781" s="14">
        <f t="shared" si="257"/>
        <v>1</v>
      </c>
      <c r="I781" s="14">
        <f t="shared" ca="1" si="258"/>
        <v>1.41587613</v>
      </c>
      <c r="J781" s="13">
        <f t="shared" ref="J781:J844" si="267">J780</f>
        <v>0</v>
      </c>
      <c r="K781" s="29">
        <f t="shared" ref="K781:K844" si="268">IF(P780&gt;0,VLOOKUP(P780,X$12:AH$150,2),K780)</f>
        <v>44538</v>
      </c>
      <c r="L781" s="2">
        <f t="shared" ref="L781:L844" si="269">IF(A781&gt;K781,IF(NETWORKDAYS(K781,A781,$X$160:$X$544)-1=0,1,NETWORKDAYS(K781,A781,$X$160:$X$544)-1),0)</f>
        <v>769</v>
      </c>
      <c r="M781" s="17">
        <f t="shared" ref="M781:M844" si="270">IF(AND(L781=1,L780=1),1,IF(L781&gt;0,IF(L781=L780,L781+1,L781),0))</f>
        <v>769</v>
      </c>
      <c r="N781" s="12">
        <f t="shared" si="259"/>
        <v>1</v>
      </c>
      <c r="O781" s="12">
        <f t="shared" ca="1" si="260"/>
        <v>1.41587613</v>
      </c>
      <c r="P781" s="17">
        <f t="shared" ref="P781:P844" si="271">IF(VLOOKUP(A781,Y$12:AF$150,8)=VLOOKUP(A780,Y$12:AF$150,8),0,VLOOKUP(A781,Y$12:AF$150,8))</f>
        <v>0</v>
      </c>
      <c r="Q781" s="14">
        <f t="shared" ca="1" si="261"/>
        <v>415.87612999999999</v>
      </c>
      <c r="R781" s="20">
        <f t="shared" si="262"/>
        <v>0</v>
      </c>
      <c r="S781" s="14">
        <f t="shared" si="263"/>
        <v>0</v>
      </c>
      <c r="T781" s="4" t="str">
        <f t="shared" ref="T781:T844" si="272">IF(P780&gt;0,VLOOKUP(P780,X$12:AH$150,10),T780)</f>
        <v>A+J=</v>
      </c>
      <c r="U781" s="29">
        <f t="shared" ref="U781:U844" si="273">IF(P780&gt;0,VLOOKUP(P780,X$12:AH$150,11),U780)</f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64"/>
        <v>45657</v>
      </c>
      <c r="B782" s="116">
        <f t="shared" ref="B782:B845" ca="1" si="274">IF(D782&lt;=TODAY(),C782+Q782,IF(AND(D782&gt;TODAY(),A782&lt;=$B$1),IF(VLOOKUP(TODAY(),$A$10:$E$5000,4,FALSE)=0,"n.d",C782+Q782),"n.d"))</f>
        <v>1416.52053</v>
      </c>
      <c r="C782" s="14">
        <f t="shared" si="265"/>
        <v>1000</v>
      </c>
      <c r="D782" s="95">
        <f t="shared" si="266"/>
        <v>45656</v>
      </c>
      <c r="E782" s="93">
        <f ca="1">IF(D782&lt;$B$1,VLOOKUP(D782,[1]DI!$A$4:$B$15000,2,FALSE),0)</f>
        <v>0.1215</v>
      </c>
      <c r="F782" s="14">
        <f t="shared" ref="F782:F845" ca="1" si="275">ROUND(((1+E782)^(1/252)),8)</f>
        <v>1.00045513</v>
      </c>
      <c r="G782" s="14">
        <f ca="1">(TRUNC(PRODUCT($F$12:$F781),16))</f>
        <v>1.41652053494619</v>
      </c>
      <c r="H782" s="14">
        <f t="shared" ref="H782:H845" si="276">IF(P781&gt;0,G781,H781)</f>
        <v>1</v>
      </c>
      <c r="I782" s="14">
        <f t="shared" ref="I782:I845" ca="1" si="277">ROUND(G782/H782,8)</f>
        <v>1.4165205300000001</v>
      </c>
      <c r="J782" s="13">
        <f t="shared" si="267"/>
        <v>0</v>
      </c>
      <c r="K782" s="29">
        <f t="shared" si="268"/>
        <v>44538</v>
      </c>
      <c r="L782" s="2">
        <f t="shared" si="269"/>
        <v>770</v>
      </c>
      <c r="M782" s="17">
        <f t="shared" si="270"/>
        <v>770</v>
      </c>
      <c r="N782" s="12">
        <f t="shared" si="259"/>
        <v>1</v>
      </c>
      <c r="O782" s="12">
        <f t="shared" ca="1" si="260"/>
        <v>1.4165205300000001</v>
      </c>
      <c r="P782" s="17">
        <f t="shared" si="271"/>
        <v>0</v>
      </c>
      <c r="Q782" s="14">
        <f t="shared" ca="1" si="261"/>
        <v>416.52053000000001</v>
      </c>
      <c r="R782" s="20">
        <f t="shared" si="262"/>
        <v>0</v>
      </c>
      <c r="S782" s="14">
        <f t="shared" si="263"/>
        <v>0</v>
      </c>
      <c r="T782" s="4" t="str">
        <f t="shared" si="272"/>
        <v>A+J=</v>
      </c>
      <c r="U782" s="29">
        <f t="shared" si="273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64"/>
        <v>45659</v>
      </c>
      <c r="B783" s="116">
        <f t="shared" ca="1" si="274"/>
        <v>1417.16524</v>
      </c>
      <c r="C783" s="14">
        <f t="shared" si="265"/>
        <v>1000</v>
      </c>
      <c r="D783" s="95">
        <f t="shared" si="266"/>
        <v>45657</v>
      </c>
      <c r="E783" s="93">
        <f ca="1">IF(D783&lt;$B$1,VLOOKUP(D783,[1]DI!$A$4:$B$15000,2,FALSE),0)</f>
        <v>0.1215</v>
      </c>
      <c r="F783" s="14">
        <f t="shared" ca="1" si="275"/>
        <v>1.00045513</v>
      </c>
      <c r="G783" s="14">
        <f ca="1">(TRUNC(PRODUCT($F$12:$F782),16))</f>
        <v>1.41716523593726</v>
      </c>
      <c r="H783" s="14">
        <f t="shared" si="276"/>
        <v>1</v>
      </c>
      <c r="I783" s="14">
        <f t="shared" ca="1" si="277"/>
        <v>1.4171652400000001</v>
      </c>
      <c r="J783" s="13">
        <f t="shared" si="267"/>
        <v>0</v>
      </c>
      <c r="K783" s="29">
        <f t="shared" si="268"/>
        <v>44538</v>
      </c>
      <c r="L783" s="2">
        <f t="shared" si="269"/>
        <v>771</v>
      </c>
      <c r="M783" s="17">
        <f t="shared" si="270"/>
        <v>771</v>
      </c>
      <c r="N783" s="12">
        <f t="shared" si="259"/>
        <v>1</v>
      </c>
      <c r="O783" s="12">
        <f t="shared" ca="1" si="260"/>
        <v>1.4171652400000001</v>
      </c>
      <c r="P783" s="17">
        <f t="shared" si="271"/>
        <v>0</v>
      </c>
      <c r="Q783" s="14">
        <f t="shared" ca="1" si="261"/>
        <v>417.16523999999998</v>
      </c>
      <c r="R783" s="20">
        <f t="shared" si="262"/>
        <v>0</v>
      </c>
      <c r="S783" s="14">
        <f t="shared" si="263"/>
        <v>0</v>
      </c>
      <c r="T783" s="4" t="str">
        <f t="shared" si="272"/>
        <v>A+J=</v>
      </c>
      <c r="U783" s="29">
        <f t="shared" si="273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64"/>
        <v>45660</v>
      </c>
      <c r="B784" s="116">
        <f t="shared" ca="1" si="274"/>
        <v>1417.81023</v>
      </c>
      <c r="C784" s="14">
        <f t="shared" si="265"/>
        <v>1000</v>
      </c>
      <c r="D784" s="95">
        <f t="shared" si="266"/>
        <v>45659</v>
      </c>
      <c r="E784" s="93">
        <f ca="1">IF(D784&lt;$B$1,VLOOKUP(D784,[1]DI!$A$4:$B$15000,2,FALSE),0)</f>
        <v>0.1215</v>
      </c>
      <c r="F784" s="14">
        <f t="shared" ca="1" si="275"/>
        <v>1.00045513</v>
      </c>
      <c r="G784" s="14">
        <f ca="1">(TRUNC(PRODUCT($F$12:$F783),16))</f>
        <v>1.41781023035109</v>
      </c>
      <c r="H784" s="14">
        <f t="shared" si="276"/>
        <v>1</v>
      </c>
      <c r="I784" s="14">
        <f t="shared" ca="1" si="277"/>
        <v>1.4178102299999999</v>
      </c>
      <c r="J784" s="13">
        <f t="shared" si="267"/>
        <v>0</v>
      </c>
      <c r="K784" s="29">
        <f t="shared" si="268"/>
        <v>44538</v>
      </c>
      <c r="L784" s="2">
        <f t="shared" si="269"/>
        <v>772</v>
      </c>
      <c r="M784" s="17">
        <f t="shared" si="270"/>
        <v>772</v>
      </c>
      <c r="N784" s="12">
        <f t="shared" si="259"/>
        <v>1</v>
      </c>
      <c r="O784" s="12">
        <f t="shared" ca="1" si="260"/>
        <v>1.4178102299999999</v>
      </c>
      <c r="P784" s="17">
        <f t="shared" si="271"/>
        <v>0</v>
      </c>
      <c r="Q784" s="14">
        <f t="shared" ca="1" si="261"/>
        <v>417.81022999999999</v>
      </c>
      <c r="R784" s="20">
        <f t="shared" si="262"/>
        <v>0</v>
      </c>
      <c r="S784" s="14">
        <f t="shared" si="263"/>
        <v>0</v>
      </c>
      <c r="T784" s="4" t="str">
        <f t="shared" si="272"/>
        <v>A+J=</v>
      </c>
      <c r="U784" s="29">
        <f t="shared" si="273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64"/>
        <v>45663</v>
      </c>
      <c r="B785" s="116">
        <f t="shared" ca="1" si="274"/>
        <v>1418.45552</v>
      </c>
      <c r="C785" s="14">
        <f t="shared" si="265"/>
        <v>1000</v>
      </c>
      <c r="D785" s="95">
        <f t="shared" si="266"/>
        <v>45660</v>
      </c>
      <c r="E785" s="93">
        <f ca="1">IF(D785&lt;$B$1,VLOOKUP(D785,[1]DI!$A$4:$B$15000,2,FALSE),0)</f>
        <v>0.1215</v>
      </c>
      <c r="F785" s="14">
        <f t="shared" ca="1" si="275"/>
        <v>1.00045513</v>
      </c>
      <c r="G785" s="14">
        <f ca="1">(TRUNC(PRODUCT($F$12:$F784),16))</f>
        <v>1.41845551832123</v>
      </c>
      <c r="H785" s="14">
        <f t="shared" si="276"/>
        <v>1</v>
      </c>
      <c r="I785" s="14">
        <f t="shared" ca="1" si="277"/>
        <v>1.41845552</v>
      </c>
      <c r="J785" s="13">
        <f t="shared" si="267"/>
        <v>0</v>
      </c>
      <c r="K785" s="29">
        <f t="shared" si="268"/>
        <v>44538</v>
      </c>
      <c r="L785" s="2">
        <f t="shared" si="269"/>
        <v>773</v>
      </c>
      <c r="M785" s="17">
        <f t="shared" si="270"/>
        <v>773</v>
      </c>
      <c r="N785" s="12">
        <f t="shared" si="259"/>
        <v>1</v>
      </c>
      <c r="O785" s="12">
        <f t="shared" ca="1" si="260"/>
        <v>1.41845552</v>
      </c>
      <c r="P785" s="17">
        <f t="shared" si="271"/>
        <v>0</v>
      </c>
      <c r="Q785" s="14">
        <f t="shared" ca="1" si="261"/>
        <v>418.45551999999998</v>
      </c>
      <c r="R785" s="20">
        <f t="shared" si="262"/>
        <v>0</v>
      </c>
      <c r="S785" s="14">
        <f t="shared" si="263"/>
        <v>0</v>
      </c>
      <c r="T785" s="4" t="str">
        <f t="shared" si="272"/>
        <v>A+J=</v>
      </c>
      <c r="U785" s="29">
        <f t="shared" si="273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64"/>
        <v>45664</v>
      </c>
      <c r="B786" s="116">
        <f t="shared" ca="1" si="274"/>
        <v>1419.1010999999999</v>
      </c>
      <c r="C786" s="14">
        <f t="shared" si="265"/>
        <v>1000</v>
      </c>
      <c r="D786" s="95">
        <f t="shared" si="266"/>
        <v>45663</v>
      </c>
      <c r="E786" s="93">
        <f ca="1">IF(D786&lt;$B$1,VLOOKUP(D786,[1]DI!$A$4:$B$15000,2,FALSE),0)</f>
        <v>0.1215</v>
      </c>
      <c r="F786" s="14">
        <f t="shared" ca="1" si="275"/>
        <v>1.00045513</v>
      </c>
      <c r="G786" s="14">
        <f ca="1">(TRUNC(PRODUCT($F$12:$F785),16))</f>
        <v>1.4191010999812901</v>
      </c>
      <c r="H786" s="14">
        <f t="shared" si="276"/>
        <v>1</v>
      </c>
      <c r="I786" s="14">
        <f t="shared" ca="1" si="277"/>
        <v>1.4191011</v>
      </c>
      <c r="J786" s="13">
        <f t="shared" si="267"/>
        <v>0</v>
      </c>
      <c r="K786" s="29">
        <f t="shared" si="268"/>
        <v>44538</v>
      </c>
      <c r="L786" s="2">
        <f t="shared" si="269"/>
        <v>774</v>
      </c>
      <c r="M786" s="17">
        <f t="shared" si="270"/>
        <v>774</v>
      </c>
      <c r="N786" s="12">
        <f t="shared" si="259"/>
        <v>1</v>
      </c>
      <c r="O786" s="12">
        <f t="shared" ca="1" si="260"/>
        <v>1.4191011</v>
      </c>
      <c r="P786" s="17">
        <f t="shared" si="271"/>
        <v>0</v>
      </c>
      <c r="Q786" s="14">
        <f t="shared" ca="1" si="261"/>
        <v>419.10109999999997</v>
      </c>
      <c r="R786" s="20">
        <f t="shared" si="262"/>
        <v>0</v>
      </c>
      <c r="S786" s="14">
        <f t="shared" si="263"/>
        <v>0</v>
      </c>
      <c r="T786" s="4" t="str">
        <f t="shared" si="272"/>
        <v>A+J=</v>
      </c>
      <c r="U786" s="29">
        <f t="shared" si="273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64"/>
        <v>45665</v>
      </c>
      <c r="B787" s="116">
        <f t="shared" ca="1" si="274"/>
        <v>1419.7469799999999</v>
      </c>
      <c r="C787" s="14">
        <f t="shared" si="265"/>
        <v>1000</v>
      </c>
      <c r="D787" s="95">
        <f t="shared" si="266"/>
        <v>45664</v>
      </c>
      <c r="E787" s="93">
        <f ca="1">IF(D787&lt;$B$1,VLOOKUP(D787,[1]DI!$A$4:$B$15000,2,FALSE),0)</f>
        <v>0.1215</v>
      </c>
      <c r="F787" s="14">
        <f t="shared" ca="1" si="275"/>
        <v>1.00045513</v>
      </c>
      <c r="G787" s="14">
        <f ca="1">(TRUNC(PRODUCT($F$12:$F786),16))</f>
        <v>1.4197469754649199</v>
      </c>
      <c r="H787" s="14">
        <f t="shared" si="276"/>
        <v>1</v>
      </c>
      <c r="I787" s="14">
        <f t="shared" ca="1" si="277"/>
        <v>1.41974698</v>
      </c>
      <c r="J787" s="13">
        <f t="shared" si="267"/>
        <v>0</v>
      </c>
      <c r="K787" s="29">
        <f t="shared" si="268"/>
        <v>44538</v>
      </c>
      <c r="L787" s="2">
        <f t="shared" si="269"/>
        <v>775</v>
      </c>
      <c r="M787" s="17">
        <f t="shared" si="270"/>
        <v>775</v>
      </c>
      <c r="N787" s="12">
        <f t="shared" si="259"/>
        <v>1</v>
      </c>
      <c r="O787" s="12">
        <f t="shared" ca="1" si="260"/>
        <v>1.41974698</v>
      </c>
      <c r="P787" s="17">
        <f t="shared" si="271"/>
        <v>0</v>
      </c>
      <c r="Q787" s="14">
        <f t="shared" ca="1" si="261"/>
        <v>419.74698000000001</v>
      </c>
      <c r="R787" s="20">
        <f t="shared" si="262"/>
        <v>0</v>
      </c>
      <c r="S787" s="14">
        <f t="shared" si="263"/>
        <v>0</v>
      </c>
      <c r="T787" s="4" t="str">
        <f t="shared" si="272"/>
        <v>A+J=</v>
      </c>
      <c r="U787" s="29">
        <f t="shared" si="273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64"/>
        <v>45666</v>
      </c>
      <c r="B788" s="116">
        <f t="shared" ca="1" si="274"/>
        <v>1420.3931400000001</v>
      </c>
      <c r="C788" s="14">
        <f t="shared" si="265"/>
        <v>1000</v>
      </c>
      <c r="D788" s="95">
        <f t="shared" si="266"/>
        <v>45665</v>
      </c>
      <c r="E788" s="93">
        <f ca="1">IF(D788&lt;$B$1,VLOOKUP(D788,[1]DI!$A$4:$B$15000,2,FALSE),0)</f>
        <v>0.1215</v>
      </c>
      <c r="F788" s="14">
        <f t="shared" ca="1" si="275"/>
        <v>1.00045513</v>
      </c>
      <c r="G788" s="14">
        <f ca="1">(TRUNC(PRODUCT($F$12:$F787),16))</f>
        <v>1.42039314490587</v>
      </c>
      <c r="H788" s="14">
        <f t="shared" si="276"/>
        <v>1</v>
      </c>
      <c r="I788" s="14">
        <f t="shared" ca="1" si="277"/>
        <v>1.4203931400000001</v>
      </c>
      <c r="J788" s="13">
        <f t="shared" si="267"/>
        <v>0</v>
      </c>
      <c r="K788" s="29">
        <f t="shared" si="268"/>
        <v>44538</v>
      </c>
      <c r="L788" s="2">
        <f t="shared" si="269"/>
        <v>776</v>
      </c>
      <c r="M788" s="17">
        <f t="shared" si="270"/>
        <v>776</v>
      </c>
      <c r="N788" s="12">
        <f t="shared" si="259"/>
        <v>1</v>
      </c>
      <c r="O788" s="12">
        <f t="shared" ca="1" si="260"/>
        <v>1.4203931400000001</v>
      </c>
      <c r="P788" s="17">
        <f t="shared" si="271"/>
        <v>0</v>
      </c>
      <c r="Q788" s="14">
        <f t="shared" ca="1" si="261"/>
        <v>420.39314000000002</v>
      </c>
      <c r="R788" s="20">
        <f t="shared" si="262"/>
        <v>0</v>
      </c>
      <c r="S788" s="14">
        <f t="shared" si="263"/>
        <v>0</v>
      </c>
      <c r="T788" s="4" t="str">
        <f t="shared" si="272"/>
        <v>A+J=</v>
      </c>
      <c r="U788" s="29">
        <f t="shared" si="273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64"/>
        <v>45667</v>
      </c>
      <c r="B789" s="116">
        <f t="shared" ca="1" si="274"/>
        <v>1421.03961</v>
      </c>
      <c r="C789" s="14">
        <f t="shared" si="265"/>
        <v>1000</v>
      </c>
      <c r="D789" s="95">
        <f t="shared" si="266"/>
        <v>45666</v>
      </c>
      <c r="E789" s="93">
        <f ca="1">IF(D789&lt;$B$1,VLOOKUP(D789,[1]DI!$A$4:$B$15000,2,FALSE),0)</f>
        <v>0.1215</v>
      </c>
      <c r="F789" s="14">
        <f t="shared" ca="1" si="275"/>
        <v>1.00045513</v>
      </c>
      <c r="G789" s="14">
        <f ca="1">(TRUNC(PRODUCT($F$12:$F788),16))</f>
        <v>1.42103960843791</v>
      </c>
      <c r="H789" s="14">
        <f t="shared" si="276"/>
        <v>1</v>
      </c>
      <c r="I789" s="14">
        <f t="shared" ca="1" si="277"/>
        <v>1.42103961</v>
      </c>
      <c r="J789" s="13">
        <f t="shared" si="267"/>
        <v>0</v>
      </c>
      <c r="K789" s="29">
        <f t="shared" si="268"/>
        <v>44538</v>
      </c>
      <c r="L789" s="2">
        <f t="shared" si="269"/>
        <v>777</v>
      </c>
      <c r="M789" s="17">
        <f t="shared" si="270"/>
        <v>777</v>
      </c>
      <c r="N789" s="12">
        <f t="shared" si="259"/>
        <v>1</v>
      </c>
      <c r="O789" s="12">
        <f t="shared" ca="1" si="260"/>
        <v>1.42103961</v>
      </c>
      <c r="P789" s="17">
        <f t="shared" si="271"/>
        <v>0</v>
      </c>
      <c r="Q789" s="14">
        <f t="shared" ca="1" si="261"/>
        <v>421.03960999999998</v>
      </c>
      <c r="R789" s="20">
        <f t="shared" si="262"/>
        <v>0</v>
      </c>
      <c r="S789" s="14">
        <f t="shared" si="263"/>
        <v>0</v>
      </c>
      <c r="T789" s="4" t="str">
        <f t="shared" si="272"/>
        <v>A+J=</v>
      </c>
      <c r="U789" s="29">
        <f t="shared" si="273"/>
        <v>46021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64"/>
        <v>45670</v>
      </c>
      <c r="B790" s="116">
        <f t="shared" ca="1" si="274"/>
        <v>1421.6863699999999</v>
      </c>
      <c r="C790" s="14">
        <f t="shared" si="265"/>
        <v>1000</v>
      </c>
      <c r="D790" s="95">
        <f t="shared" si="266"/>
        <v>45667</v>
      </c>
      <c r="E790" s="93">
        <f ca="1">IF(D790&lt;$B$1,VLOOKUP(D790,[1]DI!$A$4:$B$15000,2,FALSE),0)</f>
        <v>0.1215</v>
      </c>
      <c r="F790" s="14">
        <f t="shared" ca="1" si="275"/>
        <v>1.00045513</v>
      </c>
      <c r="G790" s="14">
        <f ca="1">(TRUNC(PRODUCT($F$12:$F789),16))</f>
        <v>1.42168636619489</v>
      </c>
      <c r="H790" s="14">
        <f t="shared" si="276"/>
        <v>1</v>
      </c>
      <c r="I790" s="14">
        <f t="shared" ca="1" si="277"/>
        <v>1.42168637</v>
      </c>
      <c r="J790" s="13">
        <f t="shared" si="267"/>
        <v>0</v>
      </c>
      <c r="K790" s="29">
        <f t="shared" si="268"/>
        <v>44538</v>
      </c>
      <c r="L790" s="2">
        <f t="shared" si="269"/>
        <v>778</v>
      </c>
      <c r="M790" s="17">
        <f t="shared" si="270"/>
        <v>778</v>
      </c>
      <c r="N790" s="12">
        <f t="shared" si="259"/>
        <v>1</v>
      </c>
      <c r="O790" s="12">
        <f t="shared" ca="1" si="260"/>
        <v>1.42168637</v>
      </c>
      <c r="P790" s="17">
        <f t="shared" si="271"/>
        <v>0</v>
      </c>
      <c r="Q790" s="14">
        <f t="shared" ca="1" si="261"/>
        <v>421.68637000000001</v>
      </c>
      <c r="R790" s="20">
        <f t="shared" si="262"/>
        <v>0</v>
      </c>
      <c r="S790" s="14">
        <f t="shared" si="263"/>
        <v>0</v>
      </c>
      <c r="T790" s="4" t="str">
        <f t="shared" si="272"/>
        <v>A+J=</v>
      </c>
      <c r="U790" s="29">
        <f t="shared" si="273"/>
        <v>46021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64"/>
        <v>45671</v>
      </c>
      <c r="B791" s="116">
        <f t="shared" ca="1" si="274"/>
        <v>1422.3334199999999</v>
      </c>
      <c r="C791" s="14">
        <f t="shared" si="265"/>
        <v>1000</v>
      </c>
      <c r="D791" s="95">
        <f t="shared" si="266"/>
        <v>45670</v>
      </c>
      <c r="E791" s="93">
        <f ca="1">IF(D791&lt;$B$1,VLOOKUP(D791,[1]DI!$A$4:$B$15000,2,FALSE),0)</f>
        <v>0.1215</v>
      </c>
      <c r="F791" s="14">
        <f t="shared" ca="1" si="275"/>
        <v>1.00045513</v>
      </c>
      <c r="G791" s="14">
        <f ca="1">(TRUNC(PRODUCT($F$12:$F790),16))</f>
        <v>1.4223334183107399</v>
      </c>
      <c r="H791" s="14">
        <f t="shared" si="276"/>
        <v>1</v>
      </c>
      <c r="I791" s="14">
        <f t="shared" ca="1" si="277"/>
        <v>1.42233342</v>
      </c>
      <c r="J791" s="13">
        <f t="shared" si="267"/>
        <v>0</v>
      </c>
      <c r="K791" s="29">
        <f t="shared" si="268"/>
        <v>44538</v>
      </c>
      <c r="L791" s="2">
        <f t="shared" si="269"/>
        <v>779</v>
      </c>
      <c r="M791" s="17">
        <f t="shared" si="270"/>
        <v>779</v>
      </c>
      <c r="N791" s="12">
        <f t="shared" si="259"/>
        <v>1</v>
      </c>
      <c r="O791" s="12">
        <f t="shared" ca="1" si="260"/>
        <v>1.42233342</v>
      </c>
      <c r="P791" s="17">
        <f t="shared" si="271"/>
        <v>0</v>
      </c>
      <c r="Q791" s="14">
        <f t="shared" ca="1" si="261"/>
        <v>422.33341999999999</v>
      </c>
      <c r="R791" s="20">
        <f t="shared" si="262"/>
        <v>0</v>
      </c>
      <c r="S791" s="14">
        <f t="shared" si="263"/>
        <v>0</v>
      </c>
      <c r="T791" s="4" t="str">
        <f t="shared" si="272"/>
        <v>A+J=</v>
      </c>
      <c r="U791" s="29">
        <f t="shared" si="273"/>
        <v>46021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64"/>
        <v>45672</v>
      </c>
      <c r="B792" s="116">
        <f t="shared" ca="1" si="274"/>
        <v>1422.9807599999999</v>
      </c>
      <c r="C792" s="14">
        <f t="shared" si="265"/>
        <v>1000</v>
      </c>
      <c r="D792" s="95">
        <f t="shared" si="266"/>
        <v>45671</v>
      </c>
      <c r="E792" s="93">
        <f ca="1">IF(D792&lt;$B$1,VLOOKUP(D792,[1]DI!$A$4:$B$15000,2,FALSE),0)</f>
        <v>0.1215</v>
      </c>
      <c r="F792" s="14">
        <f t="shared" ca="1" si="275"/>
        <v>1.00045513</v>
      </c>
      <c r="G792" s="14">
        <f ca="1">(TRUNC(PRODUCT($F$12:$F791),16))</f>
        <v>1.4229807649194199</v>
      </c>
      <c r="H792" s="14">
        <f t="shared" si="276"/>
        <v>1</v>
      </c>
      <c r="I792" s="14">
        <f t="shared" ca="1" si="277"/>
        <v>1.42298076</v>
      </c>
      <c r="J792" s="13">
        <f t="shared" si="267"/>
        <v>0</v>
      </c>
      <c r="K792" s="29">
        <f t="shared" si="268"/>
        <v>44538</v>
      </c>
      <c r="L792" s="2">
        <f t="shared" si="269"/>
        <v>780</v>
      </c>
      <c r="M792" s="17">
        <f t="shared" si="270"/>
        <v>780</v>
      </c>
      <c r="N792" s="12">
        <f t="shared" si="259"/>
        <v>1</v>
      </c>
      <c r="O792" s="12">
        <f t="shared" ca="1" si="260"/>
        <v>1.42298076</v>
      </c>
      <c r="P792" s="17">
        <f t="shared" si="271"/>
        <v>0</v>
      </c>
      <c r="Q792" s="14">
        <f t="shared" ca="1" si="261"/>
        <v>422.98075999999998</v>
      </c>
      <c r="R792" s="20">
        <f t="shared" si="262"/>
        <v>0</v>
      </c>
      <c r="S792" s="14">
        <f t="shared" si="263"/>
        <v>0</v>
      </c>
      <c r="T792" s="4" t="str">
        <f t="shared" si="272"/>
        <v>A+J=</v>
      </c>
      <c r="U792" s="29">
        <f t="shared" si="273"/>
        <v>46021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64"/>
        <v>45673</v>
      </c>
      <c r="B793" s="116">
        <f t="shared" ca="1" si="274"/>
        <v>1423.62841</v>
      </c>
      <c r="C793" s="14">
        <f t="shared" si="265"/>
        <v>1000</v>
      </c>
      <c r="D793" s="95">
        <f t="shared" si="266"/>
        <v>45672</v>
      </c>
      <c r="E793" s="93">
        <f ca="1">IF(D793&lt;$B$1,VLOOKUP(D793,[1]DI!$A$4:$B$15000,2,FALSE),0)</f>
        <v>0.1215</v>
      </c>
      <c r="F793" s="14">
        <f t="shared" ca="1" si="275"/>
        <v>1.00045513</v>
      </c>
      <c r="G793" s="14">
        <f ca="1">(TRUNC(PRODUCT($F$12:$F792),16))</f>
        <v>1.42362840615495</v>
      </c>
      <c r="H793" s="14">
        <f t="shared" si="276"/>
        <v>1</v>
      </c>
      <c r="I793" s="14">
        <f t="shared" ca="1" si="277"/>
        <v>1.4236284100000001</v>
      </c>
      <c r="J793" s="13">
        <f t="shared" si="267"/>
        <v>0</v>
      </c>
      <c r="K793" s="29">
        <f t="shared" si="268"/>
        <v>44538</v>
      </c>
      <c r="L793" s="2">
        <f t="shared" si="269"/>
        <v>781</v>
      </c>
      <c r="M793" s="17">
        <f t="shared" si="270"/>
        <v>781</v>
      </c>
      <c r="N793" s="12">
        <f t="shared" si="259"/>
        <v>1</v>
      </c>
      <c r="O793" s="12">
        <f t="shared" ca="1" si="260"/>
        <v>1.4236284100000001</v>
      </c>
      <c r="P793" s="17">
        <f t="shared" si="271"/>
        <v>0</v>
      </c>
      <c r="Q793" s="14">
        <f t="shared" ca="1" si="261"/>
        <v>423.62840999999997</v>
      </c>
      <c r="R793" s="20">
        <f t="shared" si="262"/>
        <v>0</v>
      </c>
      <c r="S793" s="14">
        <f t="shared" si="263"/>
        <v>0</v>
      </c>
      <c r="T793" s="4" t="str">
        <f t="shared" si="272"/>
        <v>A+J=</v>
      </c>
      <c r="U793" s="29">
        <f t="shared" si="273"/>
        <v>46021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64"/>
        <v>45674</v>
      </c>
      <c r="B794" s="116">
        <f t="shared" ca="1" si="274"/>
        <v>1424.2763399999999</v>
      </c>
      <c r="C794" s="14">
        <f t="shared" si="265"/>
        <v>1000</v>
      </c>
      <c r="D794" s="95">
        <f t="shared" si="266"/>
        <v>45673</v>
      </c>
      <c r="E794" s="93">
        <f ca="1">IF(D794&lt;$B$1,VLOOKUP(D794,[1]DI!$A$4:$B$15000,2,FALSE),0)</f>
        <v>0.1215</v>
      </c>
      <c r="F794" s="14">
        <f t="shared" ca="1" si="275"/>
        <v>1.00045513</v>
      </c>
      <c r="G794" s="14">
        <f ca="1">(TRUNC(PRODUCT($F$12:$F793),16))</f>
        <v>1.4242763421514499</v>
      </c>
      <c r="H794" s="14">
        <f t="shared" si="276"/>
        <v>1</v>
      </c>
      <c r="I794" s="14">
        <f t="shared" ca="1" si="277"/>
        <v>1.42427634</v>
      </c>
      <c r="J794" s="13">
        <f t="shared" si="267"/>
        <v>0</v>
      </c>
      <c r="K794" s="29">
        <f t="shared" si="268"/>
        <v>44538</v>
      </c>
      <c r="L794" s="2">
        <f t="shared" si="269"/>
        <v>782</v>
      </c>
      <c r="M794" s="17">
        <f t="shared" si="270"/>
        <v>782</v>
      </c>
      <c r="N794" s="12">
        <f t="shared" si="259"/>
        <v>1</v>
      </c>
      <c r="O794" s="12">
        <f t="shared" ca="1" si="260"/>
        <v>1.42427634</v>
      </c>
      <c r="P794" s="17">
        <f t="shared" si="271"/>
        <v>0</v>
      </c>
      <c r="Q794" s="14">
        <f t="shared" ca="1" si="261"/>
        <v>424.27634</v>
      </c>
      <c r="R794" s="20">
        <f t="shared" si="262"/>
        <v>0</v>
      </c>
      <c r="S794" s="14">
        <f t="shared" si="263"/>
        <v>0</v>
      </c>
      <c r="T794" s="4" t="str">
        <f t="shared" si="272"/>
        <v>A+J=</v>
      </c>
      <c r="U794" s="29">
        <f t="shared" si="273"/>
        <v>46021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64"/>
        <v>45677</v>
      </c>
      <c r="B795" s="116">
        <f t="shared" ca="1" si="274"/>
        <v>1424.9245700000001</v>
      </c>
      <c r="C795" s="14">
        <f t="shared" si="265"/>
        <v>1000</v>
      </c>
      <c r="D795" s="95">
        <f t="shared" si="266"/>
        <v>45674</v>
      </c>
      <c r="E795" s="93">
        <f ca="1">IF(D795&lt;$B$1,VLOOKUP(D795,[1]DI!$A$4:$B$15000,2,FALSE),0)</f>
        <v>0.1215</v>
      </c>
      <c r="F795" s="14">
        <f t="shared" ca="1" si="275"/>
        <v>1.00045513</v>
      </c>
      <c r="G795" s="14">
        <f ca="1">(TRUNC(PRODUCT($F$12:$F794),16))</f>
        <v>1.42492457304305</v>
      </c>
      <c r="H795" s="14">
        <f t="shared" si="276"/>
        <v>1</v>
      </c>
      <c r="I795" s="14">
        <f t="shared" ca="1" si="277"/>
        <v>1.4249245699999999</v>
      </c>
      <c r="J795" s="13">
        <f t="shared" si="267"/>
        <v>0</v>
      </c>
      <c r="K795" s="29">
        <f t="shared" si="268"/>
        <v>44538</v>
      </c>
      <c r="L795" s="2">
        <f t="shared" si="269"/>
        <v>783</v>
      </c>
      <c r="M795" s="17">
        <f t="shared" si="270"/>
        <v>783</v>
      </c>
      <c r="N795" s="12">
        <f t="shared" si="259"/>
        <v>1</v>
      </c>
      <c r="O795" s="12">
        <f t="shared" ca="1" si="260"/>
        <v>1.4249245699999999</v>
      </c>
      <c r="P795" s="17">
        <f t="shared" si="271"/>
        <v>0</v>
      </c>
      <c r="Q795" s="14">
        <f t="shared" ca="1" si="261"/>
        <v>424.92457000000002</v>
      </c>
      <c r="R795" s="20">
        <f t="shared" si="262"/>
        <v>0</v>
      </c>
      <c r="S795" s="14">
        <f t="shared" si="263"/>
        <v>0</v>
      </c>
      <c r="T795" s="4" t="str">
        <f t="shared" si="272"/>
        <v>A+J=</v>
      </c>
      <c r="U795" s="29">
        <f t="shared" si="273"/>
        <v>46021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64"/>
        <v>45678</v>
      </c>
      <c r="B796" s="116">
        <f t="shared" ca="1" si="274"/>
        <v>1425.5731000000001</v>
      </c>
      <c r="C796" s="14">
        <f t="shared" si="265"/>
        <v>1000</v>
      </c>
      <c r="D796" s="95">
        <f t="shared" si="266"/>
        <v>45677</v>
      </c>
      <c r="E796" s="93">
        <f ca="1">IF(D796&lt;$B$1,VLOOKUP(D796,[1]DI!$A$4:$B$15000,2,FALSE),0)</f>
        <v>0.1215</v>
      </c>
      <c r="F796" s="14">
        <f t="shared" ca="1" si="275"/>
        <v>1.00045513</v>
      </c>
      <c r="G796" s="14">
        <f ca="1">(TRUNC(PRODUCT($F$12:$F795),16))</f>
        <v>1.4255730989639801</v>
      </c>
      <c r="H796" s="14">
        <f t="shared" si="276"/>
        <v>1</v>
      </c>
      <c r="I796" s="14">
        <f t="shared" ca="1" si="277"/>
        <v>1.4255731</v>
      </c>
      <c r="J796" s="13">
        <f t="shared" si="267"/>
        <v>0</v>
      </c>
      <c r="K796" s="29">
        <f t="shared" si="268"/>
        <v>44538</v>
      </c>
      <c r="L796" s="2">
        <f t="shared" si="269"/>
        <v>784</v>
      </c>
      <c r="M796" s="17">
        <f t="shared" si="270"/>
        <v>784</v>
      </c>
      <c r="N796" s="12">
        <f t="shared" si="259"/>
        <v>1</v>
      </c>
      <c r="O796" s="12">
        <f t="shared" ca="1" si="260"/>
        <v>1.4255731</v>
      </c>
      <c r="P796" s="17">
        <f t="shared" si="271"/>
        <v>0</v>
      </c>
      <c r="Q796" s="14">
        <f t="shared" ca="1" si="261"/>
        <v>425.57310000000001</v>
      </c>
      <c r="R796" s="20">
        <f t="shared" si="262"/>
        <v>0</v>
      </c>
      <c r="S796" s="14">
        <f t="shared" si="263"/>
        <v>0</v>
      </c>
      <c r="T796" s="4" t="str">
        <f t="shared" si="272"/>
        <v>A+J=</v>
      </c>
      <c r="U796" s="29">
        <f t="shared" si="273"/>
        <v>46021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64"/>
        <v>45679</v>
      </c>
      <c r="B797" s="116">
        <f t="shared" ca="1" si="274"/>
        <v>1426.22192</v>
      </c>
      <c r="C797" s="14">
        <f t="shared" si="265"/>
        <v>1000</v>
      </c>
      <c r="D797" s="95">
        <f t="shared" si="266"/>
        <v>45678</v>
      </c>
      <c r="E797" s="93">
        <f ca="1">IF(D797&lt;$B$1,VLOOKUP(D797,[1]DI!$A$4:$B$15000,2,FALSE),0)</f>
        <v>0.1215</v>
      </c>
      <c r="F797" s="14">
        <f t="shared" ca="1" si="275"/>
        <v>1.00045513</v>
      </c>
      <c r="G797" s="14">
        <f ca="1">(TRUNC(PRODUCT($F$12:$F796),16))</f>
        <v>1.42622192004851</v>
      </c>
      <c r="H797" s="14">
        <f t="shared" si="276"/>
        <v>1</v>
      </c>
      <c r="I797" s="14">
        <f t="shared" ca="1" si="277"/>
        <v>1.4262219199999999</v>
      </c>
      <c r="J797" s="13">
        <f t="shared" si="267"/>
        <v>0</v>
      </c>
      <c r="K797" s="29">
        <f t="shared" si="268"/>
        <v>44538</v>
      </c>
      <c r="L797" s="2">
        <f t="shared" si="269"/>
        <v>785</v>
      </c>
      <c r="M797" s="17">
        <f t="shared" si="270"/>
        <v>785</v>
      </c>
      <c r="N797" s="12">
        <f t="shared" si="259"/>
        <v>1</v>
      </c>
      <c r="O797" s="12">
        <f t="shared" ca="1" si="260"/>
        <v>1.4262219199999999</v>
      </c>
      <c r="P797" s="17">
        <f t="shared" si="271"/>
        <v>0</v>
      </c>
      <c r="Q797" s="14">
        <f t="shared" ca="1" si="261"/>
        <v>426.22192000000001</v>
      </c>
      <c r="R797" s="20">
        <f t="shared" si="262"/>
        <v>0</v>
      </c>
      <c r="S797" s="14">
        <f t="shared" si="263"/>
        <v>0</v>
      </c>
      <c r="T797" s="4" t="str">
        <f t="shared" si="272"/>
        <v>A+J=</v>
      </c>
      <c r="U797" s="29">
        <f t="shared" si="273"/>
        <v>46021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64"/>
        <v>45680</v>
      </c>
      <c r="B798" s="116">
        <f t="shared" ca="1" si="274"/>
        <v>1426.87104</v>
      </c>
      <c r="C798" s="14">
        <f t="shared" si="265"/>
        <v>1000</v>
      </c>
      <c r="D798" s="95">
        <f t="shared" si="266"/>
        <v>45679</v>
      </c>
      <c r="E798" s="93">
        <f ca="1">IF(D798&lt;$B$1,VLOOKUP(D798,[1]DI!$A$4:$B$15000,2,FALSE),0)</f>
        <v>0.1215</v>
      </c>
      <c r="F798" s="14">
        <f t="shared" ca="1" si="275"/>
        <v>1.00045513</v>
      </c>
      <c r="G798" s="14">
        <f ca="1">(TRUNC(PRODUCT($F$12:$F797),16))</f>
        <v>1.42687103643098</v>
      </c>
      <c r="H798" s="14">
        <f t="shared" si="276"/>
        <v>1</v>
      </c>
      <c r="I798" s="14">
        <f t="shared" ca="1" si="277"/>
        <v>1.42687104</v>
      </c>
      <c r="J798" s="13">
        <f t="shared" si="267"/>
        <v>0</v>
      </c>
      <c r="K798" s="29">
        <f t="shared" si="268"/>
        <v>44538</v>
      </c>
      <c r="L798" s="2">
        <f t="shared" si="269"/>
        <v>786</v>
      </c>
      <c r="M798" s="17">
        <f t="shared" si="270"/>
        <v>786</v>
      </c>
      <c r="N798" s="12">
        <f t="shared" si="259"/>
        <v>1</v>
      </c>
      <c r="O798" s="12">
        <f t="shared" ca="1" si="260"/>
        <v>1.42687104</v>
      </c>
      <c r="P798" s="17">
        <f t="shared" si="271"/>
        <v>0</v>
      </c>
      <c r="Q798" s="14">
        <f t="shared" ca="1" si="261"/>
        <v>426.87103999999999</v>
      </c>
      <c r="R798" s="20">
        <f t="shared" si="262"/>
        <v>0</v>
      </c>
      <c r="S798" s="14">
        <f t="shared" si="263"/>
        <v>0</v>
      </c>
      <c r="T798" s="4" t="str">
        <f t="shared" si="272"/>
        <v>A+J=</v>
      </c>
      <c r="U798" s="29">
        <f t="shared" si="273"/>
        <v>46021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64"/>
        <v>45681</v>
      </c>
      <c r="B799" s="116">
        <f t="shared" ca="1" si="274"/>
        <v>1427.52045</v>
      </c>
      <c r="C799" s="14">
        <f t="shared" si="265"/>
        <v>1000</v>
      </c>
      <c r="D799" s="95">
        <f t="shared" si="266"/>
        <v>45680</v>
      </c>
      <c r="E799" s="93">
        <f ca="1">IF(D799&lt;$B$1,VLOOKUP(D799,[1]DI!$A$4:$B$15000,2,FALSE),0)</f>
        <v>0.1215</v>
      </c>
      <c r="F799" s="14">
        <f t="shared" ca="1" si="275"/>
        <v>1.00045513</v>
      </c>
      <c r="G799" s="14">
        <f ca="1">(TRUNC(PRODUCT($F$12:$F798),16))</f>
        <v>1.4275204482457899</v>
      </c>
      <c r="H799" s="14">
        <f t="shared" si="276"/>
        <v>1</v>
      </c>
      <c r="I799" s="14">
        <f t="shared" ca="1" si="277"/>
        <v>1.4275204500000001</v>
      </c>
      <c r="J799" s="13">
        <f t="shared" si="267"/>
        <v>0</v>
      </c>
      <c r="K799" s="29">
        <f t="shared" si="268"/>
        <v>44538</v>
      </c>
      <c r="L799" s="2">
        <f t="shared" si="269"/>
        <v>787</v>
      </c>
      <c r="M799" s="17">
        <f t="shared" si="270"/>
        <v>787</v>
      </c>
      <c r="N799" s="12">
        <f t="shared" si="259"/>
        <v>1</v>
      </c>
      <c r="O799" s="12">
        <f t="shared" ca="1" si="260"/>
        <v>1.4275204500000001</v>
      </c>
      <c r="P799" s="17">
        <f t="shared" si="271"/>
        <v>0</v>
      </c>
      <c r="Q799" s="14">
        <f t="shared" ca="1" si="261"/>
        <v>427.52044999999998</v>
      </c>
      <c r="R799" s="20">
        <f t="shared" si="262"/>
        <v>0</v>
      </c>
      <c r="S799" s="14">
        <f t="shared" si="263"/>
        <v>0</v>
      </c>
      <c r="T799" s="4" t="str">
        <f t="shared" si="272"/>
        <v>A+J=</v>
      </c>
      <c r="U799" s="29">
        <f t="shared" si="273"/>
        <v>46021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64"/>
        <v>45684</v>
      </c>
      <c r="B800" s="116">
        <f t="shared" ca="1" si="274"/>
        <v>1428.1701600000001</v>
      </c>
      <c r="C800" s="14">
        <f t="shared" si="265"/>
        <v>1000</v>
      </c>
      <c r="D800" s="95">
        <f t="shared" si="266"/>
        <v>45681</v>
      </c>
      <c r="E800" s="93">
        <f ca="1">IF(D800&lt;$B$1,VLOOKUP(D800,[1]DI!$A$4:$B$15000,2,FALSE),0)</f>
        <v>0.1215</v>
      </c>
      <c r="F800" s="14">
        <f t="shared" ca="1" si="275"/>
        <v>1.00045513</v>
      </c>
      <c r="G800" s="14">
        <f ca="1">(TRUNC(PRODUCT($F$12:$F799),16))</f>
        <v>1.4281701556274</v>
      </c>
      <c r="H800" s="14">
        <f t="shared" si="276"/>
        <v>1</v>
      </c>
      <c r="I800" s="14">
        <f t="shared" ca="1" si="277"/>
        <v>1.4281701600000001</v>
      </c>
      <c r="J800" s="13">
        <f t="shared" si="267"/>
        <v>0</v>
      </c>
      <c r="K800" s="29">
        <f t="shared" si="268"/>
        <v>44538</v>
      </c>
      <c r="L800" s="2">
        <f t="shared" si="269"/>
        <v>788</v>
      </c>
      <c r="M800" s="17">
        <f t="shared" si="270"/>
        <v>788</v>
      </c>
      <c r="N800" s="12">
        <f t="shared" si="259"/>
        <v>1</v>
      </c>
      <c r="O800" s="12">
        <f t="shared" ca="1" si="260"/>
        <v>1.4281701600000001</v>
      </c>
      <c r="P800" s="17">
        <f t="shared" si="271"/>
        <v>0</v>
      </c>
      <c r="Q800" s="14">
        <f t="shared" ca="1" si="261"/>
        <v>428.17016000000001</v>
      </c>
      <c r="R800" s="20">
        <f t="shared" si="262"/>
        <v>0</v>
      </c>
      <c r="S800" s="14">
        <f t="shared" si="263"/>
        <v>0</v>
      </c>
      <c r="T800" s="4" t="str">
        <f t="shared" si="272"/>
        <v>A+J=</v>
      </c>
      <c r="U800" s="29">
        <f t="shared" si="273"/>
        <v>46021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64"/>
        <v>45685</v>
      </c>
      <c r="B801" s="116">
        <f t="shared" ca="1" si="274"/>
        <v>1428.82016</v>
      </c>
      <c r="C801" s="14">
        <f t="shared" si="265"/>
        <v>1000</v>
      </c>
      <c r="D801" s="95">
        <f t="shared" si="266"/>
        <v>45684</v>
      </c>
      <c r="E801" s="93">
        <f ca="1">IF(D801&lt;$B$1,VLOOKUP(D801,[1]DI!$A$4:$B$15000,2,FALSE),0)</f>
        <v>0.1215</v>
      </c>
      <c r="F801" s="14">
        <f t="shared" ca="1" si="275"/>
        <v>1.00045513</v>
      </c>
      <c r="G801" s="14">
        <f ca="1">(TRUNC(PRODUCT($F$12:$F800),16))</f>
        <v>1.42882015871033</v>
      </c>
      <c r="H801" s="14">
        <f t="shared" si="276"/>
        <v>1</v>
      </c>
      <c r="I801" s="14">
        <f t="shared" ca="1" si="277"/>
        <v>1.4288201599999999</v>
      </c>
      <c r="J801" s="13">
        <f t="shared" si="267"/>
        <v>0</v>
      </c>
      <c r="K801" s="29">
        <f t="shared" si="268"/>
        <v>44538</v>
      </c>
      <c r="L801" s="2">
        <f t="shared" si="269"/>
        <v>789</v>
      </c>
      <c r="M801" s="17">
        <f t="shared" si="270"/>
        <v>789</v>
      </c>
      <c r="N801" s="12">
        <f t="shared" si="259"/>
        <v>1</v>
      </c>
      <c r="O801" s="12">
        <f t="shared" ca="1" si="260"/>
        <v>1.4288201599999999</v>
      </c>
      <c r="P801" s="17">
        <f t="shared" si="271"/>
        <v>0</v>
      </c>
      <c r="Q801" s="14">
        <f t="shared" ca="1" si="261"/>
        <v>428.82015999999999</v>
      </c>
      <c r="R801" s="20">
        <f t="shared" si="262"/>
        <v>0</v>
      </c>
      <c r="S801" s="14">
        <f t="shared" si="263"/>
        <v>0</v>
      </c>
      <c r="T801" s="4" t="str">
        <f t="shared" si="272"/>
        <v>A+J=</v>
      </c>
      <c r="U801" s="29">
        <f t="shared" si="273"/>
        <v>46021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64"/>
        <v>45686</v>
      </c>
      <c r="B802" s="116">
        <f t="shared" ca="1" si="274"/>
        <v>1429.47046</v>
      </c>
      <c r="C802" s="14">
        <f t="shared" si="265"/>
        <v>1000</v>
      </c>
      <c r="D802" s="95">
        <f t="shared" si="266"/>
        <v>45685</v>
      </c>
      <c r="E802" s="93">
        <f ca="1">IF(D802&lt;$B$1,VLOOKUP(D802,[1]DI!$A$4:$B$15000,2,FALSE),0)</f>
        <v>0.1215</v>
      </c>
      <c r="F802" s="14">
        <f t="shared" ca="1" si="275"/>
        <v>1.00045513</v>
      </c>
      <c r="G802" s="14">
        <f ca="1">(TRUNC(PRODUCT($F$12:$F801),16))</f>
        <v>1.4294704576291699</v>
      </c>
      <c r="H802" s="14">
        <f t="shared" si="276"/>
        <v>1</v>
      </c>
      <c r="I802" s="14">
        <f t="shared" ca="1" si="277"/>
        <v>1.4294704600000001</v>
      </c>
      <c r="J802" s="13">
        <f t="shared" si="267"/>
        <v>0</v>
      </c>
      <c r="K802" s="29">
        <f t="shared" si="268"/>
        <v>44538</v>
      </c>
      <c r="L802" s="2">
        <f t="shared" si="269"/>
        <v>790</v>
      </c>
      <c r="M802" s="17">
        <f t="shared" si="270"/>
        <v>790</v>
      </c>
      <c r="N802" s="12">
        <f t="shared" si="259"/>
        <v>1</v>
      </c>
      <c r="O802" s="12">
        <f t="shared" ca="1" si="260"/>
        <v>1.4294704600000001</v>
      </c>
      <c r="P802" s="17">
        <f t="shared" si="271"/>
        <v>0</v>
      </c>
      <c r="Q802" s="14">
        <f t="shared" ca="1" si="261"/>
        <v>429.47046</v>
      </c>
      <c r="R802" s="20">
        <f t="shared" si="262"/>
        <v>0</v>
      </c>
      <c r="S802" s="14">
        <f t="shared" si="263"/>
        <v>0</v>
      </c>
      <c r="T802" s="4" t="str">
        <f t="shared" si="272"/>
        <v>A+J=</v>
      </c>
      <c r="U802" s="29">
        <f t="shared" si="273"/>
        <v>46021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64"/>
        <v>45687</v>
      </c>
      <c r="B803" s="116">
        <f t="shared" ca="1" si="274"/>
        <v>1430.12105</v>
      </c>
      <c r="C803" s="14">
        <f t="shared" si="265"/>
        <v>1000</v>
      </c>
      <c r="D803" s="95">
        <f t="shared" si="266"/>
        <v>45686</v>
      </c>
      <c r="E803" s="93">
        <f ca="1">IF(D803&lt;$B$1,VLOOKUP(D803,[1]DI!$A$4:$B$15000,2,FALSE),0)</f>
        <v>0.1215</v>
      </c>
      <c r="F803" s="14">
        <f t="shared" ca="1" si="275"/>
        <v>1.00045513</v>
      </c>
      <c r="G803" s="14">
        <f ca="1">(TRUNC(PRODUCT($F$12:$F802),16))</f>
        <v>1.4301210525185499</v>
      </c>
      <c r="H803" s="14">
        <f t="shared" si="276"/>
        <v>1</v>
      </c>
      <c r="I803" s="14">
        <f t="shared" ca="1" si="277"/>
        <v>1.4301210499999999</v>
      </c>
      <c r="J803" s="13">
        <f t="shared" si="267"/>
        <v>0</v>
      </c>
      <c r="K803" s="29">
        <f t="shared" si="268"/>
        <v>44538</v>
      </c>
      <c r="L803" s="2">
        <f t="shared" si="269"/>
        <v>791</v>
      </c>
      <c r="M803" s="17">
        <f t="shared" si="270"/>
        <v>791</v>
      </c>
      <c r="N803" s="12">
        <f t="shared" si="259"/>
        <v>1</v>
      </c>
      <c r="O803" s="12">
        <f t="shared" ca="1" si="260"/>
        <v>1.4301210499999999</v>
      </c>
      <c r="P803" s="17">
        <f t="shared" si="271"/>
        <v>0</v>
      </c>
      <c r="Q803" s="14">
        <f t="shared" ca="1" si="261"/>
        <v>430.12105000000003</v>
      </c>
      <c r="R803" s="20">
        <f t="shared" si="262"/>
        <v>0</v>
      </c>
      <c r="S803" s="14">
        <f t="shared" si="263"/>
        <v>0</v>
      </c>
      <c r="T803" s="4" t="str">
        <f t="shared" si="272"/>
        <v>A+J=</v>
      </c>
      <c r="U803" s="29">
        <f t="shared" si="273"/>
        <v>46021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64"/>
        <v>45688</v>
      </c>
      <c r="B804" s="116">
        <f t="shared" ca="1" si="274"/>
        <v>1430.7719400000001</v>
      </c>
      <c r="C804" s="14">
        <f t="shared" si="265"/>
        <v>1000</v>
      </c>
      <c r="D804" s="95">
        <f t="shared" si="266"/>
        <v>45687</v>
      </c>
      <c r="E804" s="93">
        <f ca="1">IF(D804&lt;$B$1,VLOOKUP(D804,[1]DI!$A$4:$B$15000,2,FALSE),0)</f>
        <v>0.13150000000000001</v>
      </c>
      <c r="F804" s="14">
        <f t="shared" ca="1" si="275"/>
        <v>1.0004903700000001</v>
      </c>
      <c r="G804" s="14">
        <f ca="1">(TRUNC(PRODUCT($F$12:$F803),16))</f>
        <v>1.43077194351318</v>
      </c>
      <c r="H804" s="14">
        <f t="shared" si="276"/>
        <v>1</v>
      </c>
      <c r="I804" s="14">
        <f t="shared" ca="1" si="277"/>
        <v>1.4307719400000001</v>
      </c>
      <c r="J804" s="13">
        <f t="shared" si="267"/>
        <v>0</v>
      </c>
      <c r="K804" s="29">
        <f t="shared" si="268"/>
        <v>44538</v>
      </c>
      <c r="L804" s="2">
        <f t="shared" si="269"/>
        <v>792</v>
      </c>
      <c r="M804" s="17">
        <f t="shared" si="270"/>
        <v>792</v>
      </c>
      <c r="N804" s="12">
        <f t="shared" si="259"/>
        <v>1</v>
      </c>
      <c r="O804" s="12">
        <f t="shared" ca="1" si="260"/>
        <v>1.4307719400000001</v>
      </c>
      <c r="P804" s="17">
        <f t="shared" si="271"/>
        <v>0</v>
      </c>
      <c r="Q804" s="14">
        <f t="shared" ca="1" si="261"/>
        <v>430.77193999999997</v>
      </c>
      <c r="R804" s="20">
        <f t="shared" si="262"/>
        <v>0</v>
      </c>
      <c r="S804" s="14">
        <f t="shared" si="263"/>
        <v>0</v>
      </c>
      <c r="T804" s="4" t="str">
        <f t="shared" si="272"/>
        <v>A+J=</v>
      </c>
      <c r="U804" s="29">
        <f t="shared" si="273"/>
        <v>46021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64"/>
        <v>45691</v>
      </c>
      <c r="B805" s="116">
        <f t="shared" ca="1" si="274"/>
        <v>1431.4735499999999</v>
      </c>
      <c r="C805" s="14">
        <f t="shared" si="265"/>
        <v>1000</v>
      </c>
      <c r="D805" s="95">
        <f t="shared" si="266"/>
        <v>45688</v>
      </c>
      <c r="E805" s="93">
        <f ca="1">IF(D805&lt;$B$1,VLOOKUP(D805,[1]DI!$A$4:$B$15000,2,FALSE),0)</f>
        <v>0.13150000000000001</v>
      </c>
      <c r="F805" s="14">
        <f t="shared" ca="1" si="275"/>
        <v>1.0004903700000001</v>
      </c>
      <c r="G805" s="14">
        <f ca="1">(TRUNC(PRODUCT($F$12:$F804),16))</f>
        <v>1.4314735511511201</v>
      </c>
      <c r="H805" s="14">
        <f t="shared" si="276"/>
        <v>1</v>
      </c>
      <c r="I805" s="14">
        <f t="shared" ca="1" si="277"/>
        <v>1.43147355</v>
      </c>
      <c r="J805" s="13">
        <f t="shared" si="267"/>
        <v>0</v>
      </c>
      <c r="K805" s="29">
        <f t="shared" si="268"/>
        <v>44538</v>
      </c>
      <c r="L805" s="2">
        <f t="shared" si="269"/>
        <v>793</v>
      </c>
      <c r="M805" s="17">
        <f t="shared" si="270"/>
        <v>793</v>
      </c>
      <c r="N805" s="12">
        <f t="shared" si="259"/>
        <v>1</v>
      </c>
      <c r="O805" s="12">
        <f t="shared" ca="1" si="260"/>
        <v>1.43147355</v>
      </c>
      <c r="P805" s="17">
        <f t="shared" si="271"/>
        <v>0</v>
      </c>
      <c r="Q805" s="14">
        <f t="shared" ca="1" si="261"/>
        <v>431.47354999999999</v>
      </c>
      <c r="R805" s="20">
        <f t="shared" si="262"/>
        <v>0</v>
      </c>
      <c r="S805" s="14">
        <f t="shared" si="263"/>
        <v>0</v>
      </c>
      <c r="T805" s="4" t="str">
        <f t="shared" si="272"/>
        <v>A+J=</v>
      </c>
      <c r="U805" s="29">
        <f t="shared" si="273"/>
        <v>46021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64"/>
        <v>45692</v>
      </c>
      <c r="B806" s="116">
        <f t="shared" ca="1" si="274"/>
        <v>1432.1755000000001</v>
      </c>
      <c r="C806" s="14">
        <f t="shared" si="265"/>
        <v>1000</v>
      </c>
      <c r="D806" s="95">
        <f t="shared" si="266"/>
        <v>45691</v>
      </c>
      <c r="E806" s="93">
        <f ca="1">IF(D806&lt;$B$1,VLOOKUP(D806,[1]DI!$A$4:$B$15000,2,FALSE),0)</f>
        <v>0.13150000000000001</v>
      </c>
      <c r="F806" s="14">
        <f t="shared" ca="1" si="275"/>
        <v>1.0004903700000001</v>
      </c>
      <c r="G806" s="14">
        <f ca="1">(TRUNC(PRODUCT($F$12:$F805),16))</f>
        <v>1.4321755028364</v>
      </c>
      <c r="H806" s="14">
        <f t="shared" si="276"/>
        <v>1</v>
      </c>
      <c r="I806" s="14">
        <f t="shared" ca="1" si="277"/>
        <v>1.4321755</v>
      </c>
      <c r="J806" s="13">
        <f t="shared" si="267"/>
        <v>0</v>
      </c>
      <c r="K806" s="29">
        <f t="shared" si="268"/>
        <v>44538</v>
      </c>
      <c r="L806" s="2">
        <f t="shared" si="269"/>
        <v>794</v>
      </c>
      <c r="M806" s="17">
        <f t="shared" si="270"/>
        <v>794</v>
      </c>
      <c r="N806" s="12">
        <f t="shared" si="259"/>
        <v>1</v>
      </c>
      <c r="O806" s="12">
        <f t="shared" ca="1" si="260"/>
        <v>1.4321755</v>
      </c>
      <c r="P806" s="17">
        <f t="shared" si="271"/>
        <v>0</v>
      </c>
      <c r="Q806" s="14">
        <f t="shared" ca="1" si="261"/>
        <v>432.1755</v>
      </c>
      <c r="R806" s="20">
        <f t="shared" si="262"/>
        <v>0</v>
      </c>
      <c r="S806" s="14">
        <f t="shared" si="263"/>
        <v>0</v>
      </c>
      <c r="T806" s="4" t="str">
        <f t="shared" si="272"/>
        <v>A+J=</v>
      </c>
      <c r="U806" s="29">
        <f t="shared" si="273"/>
        <v>46021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64"/>
        <v>45693</v>
      </c>
      <c r="B807" s="116">
        <f t="shared" ca="1" si="274"/>
        <v>1432.8778</v>
      </c>
      <c r="C807" s="14">
        <f t="shared" si="265"/>
        <v>1000</v>
      </c>
      <c r="D807" s="95">
        <f t="shared" si="266"/>
        <v>45692</v>
      </c>
      <c r="E807" s="93">
        <f ca="1">IF(D807&lt;$B$1,VLOOKUP(D807,[1]DI!$A$4:$B$15000,2,FALSE),0)</f>
        <v>0.13150000000000001</v>
      </c>
      <c r="F807" s="14">
        <f t="shared" ca="1" si="275"/>
        <v>1.0004903700000001</v>
      </c>
      <c r="G807" s="14">
        <f ca="1">(TRUNC(PRODUCT($F$12:$F806),16))</f>
        <v>1.4328777987377299</v>
      </c>
      <c r="H807" s="14">
        <f t="shared" si="276"/>
        <v>1</v>
      </c>
      <c r="I807" s="14">
        <f t="shared" ca="1" si="277"/>
        <v>1.4328778</v>
      </c>
      <c r="J807" s="13">
        <f t="shared" si="267"/>
        <v>0</v>
      </c>
      <c r="K807" s="29">
        <f t="shared" si="268"/>
        <v>44538</v>
      </c>
      <c r="L807" s="2">
        <f t="shared" si="269"/>
        <v>795</v>
      </c>
      <c r="M807" s="17">
        <f t="shared" si="270"/>
        <v>795</v>
      </c>
      <c r="N807" s="12">
        <f t="shared" si="259"/>
        <v>1</v>
      </c>
      <c r="O807" s="12">
        <f t="shared" ca="1" si="260"/>
        <v>1.4328778</v>
      </c>
      <c r="P807" s="17">
        <f t="shared" si="271"/>
        <v>0</v>
      </c>
      <c r="Q807" s="14">
        <f t="shared" ca="1" si="261"/>
        <v>432.87779999999998</v>
      </c>
      <c r="R807" s="20">
        <f t="shared" si="262"/>
        <v>0</v>
      </c>
      <c r="S807" s="14">
        <f t="shared" si="263"/>
        <v>0</v>
      </c>
      <c r="T807" s="4" t="str">
        <f t="shared" si="272"/>
        <v>A+J=</v>
      </c>
      <c r="U807" s="29">
        <f t="shared" si="273"/>
        <v>46021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64"/>
        <v>45694</v>
      </c>
      <c r="B808" s="116">
        <f t="shared" ca="1" si="274"/>
        <v>1433.58044</v>
      </c>
      <c r="C808" s="14">
        <f t="shared" si="265"/>
        <v>1000</v>
      </c>
      <c r="D808" s="95">
        <f t="shared" si="266"/>
        <v>45693</v>
      </c>
      <c r="E808" s="93">
        <f ca="1">IF(D808&lt;$B$1,VLOOKUP(D808,[1]DI!$A$4:$B$15000,2,FALSE),0)</f>
        <v>0.13150000000000001</v>
      </c>
      <c r="F808" s="14">
        <f t="shared" ca="1" si="275"/>
        <v>1.0004903700000001</v>
      </c>
      <c r="G808" s="14">
        <f ca="1">(TRUNC(PRODUCT($F$12:$F807),16))</f>
        <v>1.43358043902389</v>
      </c>
      <c r="H808" s="14">
        <f t="shared" si="276"/>
        <v>1</v>
      </c>
      <c r="I808" s="14">
        <f t="shared" ca="1" si="277"/>
        <v>1.4335804400000001</v>
      </c>
      <c r="J808" s="13">
        <f t="shared" si="267"/>
        <v>0</v>
      </c>
      <c r="K808" s="29">
        <f t="shared" si="268"/>
        <v>44538</v>
      </c>
      <c r="L808" s="2">
        <f t="shared" si="269"/>
        <v>796</v>
      </c>
      <c r="M808" s="17">
        <f t="shared" si="270"/>
        <v>796</v>
      </c>
      <c r="N808" s="12">
        <f t="shared" si="259"/>
        <v>1</v>
      </c>
      <c r="O808" s="12">
        <f t="shared" ca="1" si="260"/>
        <v>1.4335804400000001</v>
      </c>
      <c r="P808" s="17">
        <f t="shared" si="271"/>
        <v>0</v>
      </c>
      <c r="Q808" s="14">
        <f t="shared" ca="1" si="261"/>
        <v>433.58044000000001</v>
      </c>
      <c r="R808" s="20">
        <f t="shared" si="262"/>
        <v>0</v>
      </c>
      <c r="S808" s="14">
        <f t="shared" si="263"/>
        <v>0</v>
      </c>
      <c r="T808" s="4" t="str">
        <f t="shared" si="272"/>
        <v>A+J=</v>
      </c>
      <c r="U808" s="29">
        <f t="shared" si="273"/>
        <v>46021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64"/>
        <v>45695</v>
      </c>
      <c r="B809" s="116">
        <f t="shared" ca="1" si="274"/>
        <v>1434.28342</v>
      </c>
      <c r="C809" s="14">
        <f t="shared" si="265"/>
        <v>1000</v>
      </c>
      <c r="D809" s="95">
        <f t="shared" si="266"/>
        <v>45694</v>
      </c>
      <c r="E809" s="93">
        <f ca="1">IF(D809&lt;$B$1,VLOOKUP(D809,[1]DI!$A$4:$B$15000,2,FALSE),0)</f>
        <v>0.13150000000000001</v>
      </c>
      <c r="F809" s="14">
        <f t="shared" ca="1" si="275"/>
        <v>1.0004903700000001</v>
      </c>
      <c r="G809" s="14">
        <f ca="1">(TRUNC(PRODUCT($F$12:$F808),16))</f>
        <v>1.43428342386378</v>
      </c>
      <c r="H809" s="14">
        <f t="shared" si="276"/>
        <v>1</v>
      </c>
      <c r="I809" s="14">
        <f t="shared" ca="1" si="277"/>
        <v>1.4342834200000001</v>
      </c>
      <c r="J809" s="13">
        <f t="shared" si="267"/>
        <v>0</v>
      </c>
      <c r="K809" s="29">
        <f t="shared" si="268"/>
        <v>44538</v>
      </c>
      <c r="L809" s="2">
        <f t="shared" si="269"/>
        <v>797</v>
      </c>
      <c r="M809" s="17">
        <f t="shared" si="270"/>
        <v>797</v>
      </c>
      <c r="N809" s="12">
        <f t="shared" si="259"/>
        <v>1</v>
      </c>
      <c r="O809" s="12">
        <f t="shared" ca="1" si="260"/>
        <v>1.4342834200000001</v>
      </c>
      <c r="P809" s="17">
        <f t="shared" si="271"/>
        <v>0</v>
      </c>
      <c r="Q809" s="14">
        <f t="shared" ca="1" si="261"/>
        <v>434.28341999999998</v>
      </c>
      <c r="R809" s="20">
        <f t="shared" si="262"/>
        <v>0</v>
      </c>
      <c r="S809" s="14">
        <f t="shared" si="263"/>
        <v>0</v>
      </c>
      <c r="T809" s="4" t="str">
        <f t="shared" si="272"/>
        <v>A+J=</v>
      </c>
      <c r="U809" s="29">
        <f t="shared" si="273"/>
        <v>46021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64"/>
        <v>45698</v>
      </c>
      <c r="B810" s="116">
        <f t="shared" ca="1" si="274"/>
        <v>1434.98675</v>
      </c>
      <c r="C810" s="14">
        <f t="shared" si="265"/>
        <v>1000</v>
      </c>
      <c r="D810" s="95">
        <f t="shared" si="266"/>
        <v>45695</v>
      </c>
      <c r="E810" s="93">
        <f ca="1">IF(D810&lt;$B$1,VLOOKUP(D810,[1]DI!$A$4:$B$15000,2,FALSE),0)</f>
        <v>0.13150000000000001</v>
      </c>
      <c r="F810" s="14">
        <f t="shared" ca="1" si="275"/>
        <v>1.0004903700000001</v>
      </c>
      <c r="G810" s="14">
        <f ca="1">(TRUNC(PRODUCT($F$12:$F809),16))</f>
        <v>1.4349867534263401</v>
      </c>
      <c r="H810" s="14">
        <f t="shared" si="276"/>
        <v>1</v>
      </c>
      <c r="I810" s="14">
        <f t="shared" ca="1" si="277"/>
        <v>1.43498675</v>
      </c>
      <c r="J810" s="13">
        <f t="shared" si="267"/>
        <v>0</v>
      </c>
      <c r="K810" s="29">
        <f t="shared" si="268"/>
        <v>44538</v>
      </c>
      <c r="L810" s="2">
        <f t="shared" si="269"/>
        <v>798</v>
      </c>
      <c r="M810" s="17">
        <f t="shared" si="270"/>
        <v>798</v>
      </c>
      <c r="N810" s="12">
        <f t="shared" si="259"/>
        <v>1</v>
      </c>
      <c r="O810" s="12">
        <f t="shared" ca="1" si="260"/>
        <v>1.43498675</v>
      </c>
      <c r="P810" s="17">
        <f t="shared" si="271"/>
        <v>0</v>
      </c>
      <c r="Q810" s="14">
        <f t="shared" ca="1" si="261"/>
        <v>434.98674999999997</v>
      </c>
      <c r="R810" s="20">
        <f t="shared" si="262"/>
        <v>0</v>
      </c>
      <c r="S810" s="14">
        <f t="shared" si="263"/>
        <v>0</v>
      </c>
      <c r="T810" s="4" t="str">
        <f t="shared" si="272"/>
        <v>A+J=</v>
      </c>
      <c r="U810" s="29">
        <f t="shared" si="273"/>
        <v>46021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64"/>
        <v>45699</v>
      </c>
      <c r="B811" s="116">
        <f t="shared" ca="1" si="274"/>
        <v>1435.6904300000001</v>
      </c>
      <c r="C811" s="14">
        <f t="shared" si="265"/>
        <v>1000</v>
      </c>
      <c r="D811" s="95">
        <f t="shared" si="266"/>
        <v>45698</v>
      </c>
      <c r="E811" s="93">
        <f ca="1">IF(D811&lt;$B$1,VLOOKUP(D811,[1]DI!$A$4:$B$15000,2,FALSE),0)</f>
        <v>0.13150000000000001</v>
      </c>
      <c r="F811" s="14">
        <f t="shared" ca="1" si="275"/>
        <v>1.0004903700000001</v>
      </c>
      <c r="G811" s="14">
        <f ca="1">(TRUNC(PRODUCT($F$12:$F810),16))</f>
        <v>1.43569042788062</v>
      </c>
      <c r="H811" s="14">
        <f t="shared" si="276"/>
        <v>1</v>
      </c>
      <c r="I811" s="14">
        <f t="shared" ca="1" si="277"/>
        <v>1.43569043</v>
      </c>
      <c r="J811" s="13">
        <f t="shared" si="267"/>
        <v>0</v>
      </c>
      <c r="K811" s="29">
        <f t="shared" si="268"/>
        <v>44538</v>
      </c>
      <c r="L811" s="2">
        <f t="shared" si="269"/>
        <v>799</v>
      </c>
      <c r="M811" s="17">
        <f t="shared" si="270"/>
        <v>799</v>
      </c>
      <c r="N811" s="12">
        <f t="shared" si="259"/>
        <v>1</v>
      </c>
      <c r="O811" s="12">
        <f t="shared" ca="1" si="260"/>
        <v>1.43569043</v>
      </c>
      <c r="P811" s="17">
        <f t="shared" si="271"/>
        <v>0</v>
      </c>
      <c r="Q811" s="14">
        <f t="shared" ca="1" si="261"/>
        <v>435.69042999999999</v>
      </c>
      <c r="R811" s="20">
        <f t="shared" si="262"/>
        <v>0</v>
      </c>
      <c r="S811" s="14">
        <f t="shared" si="263"/>
        <v>0</v>
      </c>
      <c r="T811" s="4" t="str">
        <f t="shared" si="272"/>
        <v>A+J=</v>
      </c>
      <c r="U811" s="29">
        <f t="shared" si="273"/>
        <v>46021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64"/>
        <v>45700</v>
      </c>
      <c r="B812" s="116">
        <f t="shared" ca="1" si="274"/>
        <v>1436.39445</v>
      </c>
      <c r="C812" s="14">
        <f t="shared" si="265"/>
        <v>1000</v>
      </c>
      <c r="D812" s="95">
        <f t="shared" si="266"/>
        <v>45699</v>
      </c>
      <c r="E812" s="93">
        <f ca="1">IF(D812&lt;$B$1,VLOOKUP(D812,[1]DI!$A$4:$B$15000,2,FALSE),0)</f>
        <v>0.13150000000000001</v>
      </c>
      <c r="F812" s="14">
        <f t="shared" ca="1" si="275"/>
        <v>1.0004903700000001</v>
      </c>
      <c r="G812" s="14">
        <f ca="1">(TRUNC(PRODUCT($F$12:$F811),16))</f>
        <v>1.43639444739574</v>
      </c>
      <c r="H812" s="14">
        <f t="shared" si="276"/>
        <v>1</v>
      </c>
      <c r="I812" s="14">
        <f t="shared" ca="1" si="277"/>
        <v>1.4363944500000001</v>
      </c>
      <c r="J812" s="13">
        <f t="shared" si="267"/>
        <v>0</v>
      </c>
      <c r="K812" s="29">
        <f t="shared" si="268"/>
        <v>44538</v>
      </c>
      <c r="L812" s="2">
        <f t="shared" si="269"/>
        <v>800</v>
      </c>
      <c r="M812" s="17">
        <f t="shared" si="270"/>
        <v>800</v>
      </c>
      <c r="N812" s="12">
        <f t="shared" si="259"/>
        <v>1</v>
      </c>
      <c r="O812" s="12">
        <f t="shared" ca="1" si="260"/>
        <v>1.4363944500000001</v>
      </c>
      <c r="P812" s="17">
        <f t="shared" si="271"/>
        <v>0</v>
      </c>
      <c r="Q812" s="14">
        <f t="shared" ca="1" si="261"/>
        <v>436.39445000000001</v>
      </c>
      <c r="R812" s="20">
        <f t="shared" si="262"/>
        <v>0</v>
      </c>
      <c r="S812" s="14">
        <f t="shared" si="263"/>
        <v>0</v>
      </c>
      <c r="T812" s="4" t="str">
        <f t="shared" si="272"/>
        <v>A+J=</v>
      </c>
      <c r="U812" s="29">
        <f t="shared" si="273"/>
        <v>46021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64"/>
        <v>45701</v>
      </c>
      <c r="B813" s="116">
        <f t="shared" ca="1" si="274"/>
        <v>1437.09881</v>
      </c>
      <c r="C813" s="14">
        <f t="shared" si="265"/>
        <v>1000</v>
      </c>
      <c r="D813" s="95">
        <f t="shared" si="266"/>
        <v>45700</v>
      </c>
      <c r="E813" s="93">
        <f ca="1">IF(D813&lt;$B$1,VLOOKUP(D813,[1]DI!$A$4:$B$15000,2,FALSE),0)</f>
        <v>0.13150000000000001</v>
      </c>
      <c r="F813" s="14">
        <f t="shared" ca="1" si="275"/>
        <v>1.0004903700000001</v>
      </c>
      <c r="G813" s="14">
        <f ca="1">(TRUNC(PRODUCT($F$12:$F812),16))</f>
        <v>1.4370988121409101</v>
      </c>
      <c r="H813" s="14">
        <f t="shared" si="276"/>
        <v>1</v>
      </c>
      <c r="I813" s="14">
        <f t="shared" ca="1" si="277"/>
        <v>1.4370988099999999</v>
      </c>
      <c r="J813" s="13">
        <f t="shared" si="267"/>
        <v>0</v>
      </c>
      <c r="K813" s="29">
        <f t="shared" si="268"/>
        <v>44538</v>
      </c>
      <c r="L813" s="2">
        <f t="shared" si="269"/>
        <v>801</v>
      </c>
      <c r="M813" s="17">
        <f t="shared" si="270"/>
        <v>801</v>
      </c>
      <c r="N813" s="12">
        <f t="shared" si="259"/>
        <v>1</v>
      </c>
      <c r="O813" s="12">
        <f t="shared" ca="1" si="260"/>
        <v>1.4370988099999999</v>
      </c>
      <c r="P813" s="17">
        <f t="shared" si="271"/>
        <v>0</v>
      </c>
      <c r="Q813" s="14">
        <f t="shared" ca="1" si="261"/>
        <v>437.09881000000001</v>
      </c>
      <c r="R813" s="20">
        <f t="shared" si="262"/>
        <v>0</v>
      </c>
      <c r="S813" s="14">
        <f t="shared" si="263"/>
        <v>0</v>
      </c>
      <c r="T813" s="4" t="str">
        <f t="shared" si="272"/>
        <v>A+J=</v>
      </c>
      <c r="U813" s="29">
        <f t="shared" si="273"/>
        <v>46021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64"/>
        <v>45702</v>
      </c>
      <c r="B814" s="116">
        <f t="shared" ca="1" si="274"/>
        <v>1437.8035199999999</v>
      </c>
      <c r="C814" s="14">
        <f t="shared" si="265"/>
        <v>1000</v>
      </c>
      <c r="D814" s="95">
        <f t="shared" si="266"/>
        <v>45701</v>
      </c>
      <c r="E814" s="93">
        <f ca="1">IF(D814&lt;$B$1,VLOOKUP(D814,[1]DI!$A$4:$B$15000,2,FALSE),0)</f>
        <v>0.13150000000000001</v>
      </c>
      <c r="F814" s="14">
        <f t="shared" ca="1" si="275"/>
        <v>1.0004903700000001</v>
      </c>
      <c r="G814" s="14">
        <f ca="1">(TRUNC(PRODUCT($F$12:$F813),16))</f>
        <v>1.43780352228541</v>
      </c>
      <c r="H814" s="14">
        <f t="shared" si="276"/>
        <v>1</v>
      </c>
      <c r="I814" s="14">
        <f t="shared" ca="1" si="277"/>
        <v>1.4378035199999999</v>
      </c>
      <c r="J814" s="13">
        <f t="shared" si="267"/>
        <v>0</v>
      </c>
      <c r="K814" s="29">
        <f t="shared" si="268"/>
        <v>44538</v>
      </c>
      <c r="L814" s="2">
        <f t="shared" si="269"/>
        <v>802</v>
      </c>
      <c r="M814" s="17">
        <f t="shared" si="270"/>
        <v>802</v>
      </c>
      <c r="N814" s="12">
        <f t="shared" si="259"/>
        <v>1</v>
      </c>
      <c r="O814" s="12">
        <f t="shared" ca="1" si="260"/>
        <v>1.4378035199999999</v>
      </c>
      <c r="P814" s="17">
        <f t="shared" si="271"/>
        <v>0</v>
      </c>
      <c r="Q814" s="14">
        <f t="shared" ca="1" si="261"/>
        <v>437.80351999999999</v>
      </c>
      <c r="R814" s="20">
        <f t="shared" si="262"/>
        <v>0</v>
      </c>
      <c r="S814" s="14">
        <f t="shared" si="263"/>
        <v>0</v>
      </c>
      <c r="T814" s="4" t="str">
        <f t="shared" si="272"/>
        <v>A+J=</v>
      </c>
      <c r="U814" s="29">
        <f t="shared" si="273"/>
        <v>46021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64"/>
        <v>45705</v>
      </c>
      <c r="B815" s="116">
        <f t="shared" ca="1" si="274"/>
        <v>1438.5085799999999</v>
      </c>
      <c r="C815" s="14">
        <f t="shared" si="265"/>
        <v>1000</v>
      </c>
      <c r="D815" s="95">
        <f t="shared" si="266"/>
        <v>45702</v>
      </c>
      <c r="E815" s="93">
        <f ca="1">IF(D815&lt;$B$1,VLOOKUP(D815,[1]DI!$A$4:$B$15000,2,FALSE),0)</f>
        <v>0.13150000000000001</v>
      </c>
      <c r="F815" s="14">
        <f t="shared" ca="1" si="275"/>
        <v>1.0004903700000001</v>
      </c>
      <c r="G815" s="14">
        <f ca="1">(TRUNC(PRODUCT($F$12:$F814),16))</f>
        <v>1.43850857799864</v>
      </c>
      <c r="H815" s="14">
        <f t="shared" si="276"/>
        <v>1</v>
      </c>
      <c r="I815" s="14">
        <f t="shared" ca="1" si="277"/>
        <v>1.4385085799999999</v>
      </c>
      <c r="J815" s="13">
        <f t="shared" si="267"/>
        <v>0</v>
      </c>
      <c r="K815" s="29">
        <f t="shared" si="268"/>
        <v>44538</v>
      </c>
      <c r="L815" s="2">
        <f t="shared" si="269"/>
        <v>803</v>
      </c>
      <c r="M815" s="17">
        <f t="shared" si="270"/>
        <v>803</v>
      </c>
      <c r="N815" s="12">
        <f t="shared" si="259"/>
        <v>1</v>
      </c>
      <c r="O815" s="12">
        <f t="shared" ca="1" si="260"/>
        <v>1.4385085799999999</v>
      </c>
      <c r="P815" s="17">
        <f t="shared" si="271"/>
        <v>0</v>
      </c>
      <c r="Q815" s="14">
        <f t="shared" ca="1" si="261"/>
        <v>438.50857999999999</v>
      </c>
      <c r="R815" s="20">
        <f t="shared" si="262"/>
        <v>0</v>
      </c>
      <c r="S815" s="14">
        <f t="shared" si="263"/>
        <v>0</v>
      </c>
      <c r="T815" s="4" t="str">
        <f t="shared" si="272"/>
        <v>A+J=</v>
      </c>
      <c r="U815" s="29">
        <f t="shared" si="273"/>
        <v>46021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64"/>
        <v>45706</v>
      </c>
      <c r="B816" s="116">
        <f t="shared" ca="1" si="274"/>
        <v>1439.21398</v>
      </c>
      <c r="C816" s="14">
        <f t="shared" si="265"/>
        <v>1000</v>
      </c>
      <c r="D816" s="95">
        <f t="shared" si="266"/>
        <v>45705</v>
      </c>
      <c r="E816" s="93">
        <f ca="1">IF(D816&lt;$B$1,VLOOKUP(D816,[1]DI!$A$4:$B$15000,2,FALSE),0)</f>
        <v>0.13150000000000001</v>
      </c>
      <c r="F816" s="14">
        <f t="shared" ca="1" si="275"/>
        <v>1.0004903700000001</v>
      </c>
      <c r="G816" s="14">
        <f ca="1">(TRUNC(PRODUCT($F$12:$F815),16))</f>
        <v>1.43921397945003</v>
      </c>
      <c r="H816" s="14">
        <f t="shared" si="276"/>
        <v>1</v>
      </c>
      <c r="I816" s="14">
        <f t="shared" ca="1" si="277"/>
        <v>1.4392139799999999</v>
      </c>
      <c r="J816" s="13">
        <f t="shared" si="267"/>
        <v>0</v>
      </c>
      <c r="K816" s="29">
        <f t="shared" si="268"/>
        <v>44538</v>
      </c>
      <c r="L816" s="2">
        <f t="shared" si="269"/>
        <v>804</v>
      </c>
      <c r="M816" s="17">
        <f t="shared" si="270"/>
        <v>804</v>
      </c>
      <c r="N816" s="12">
        <f t="shared" si="259"/>
        <v>1</v>
      </c>
      <c r="O816" s="12">
        <f t="shared" ca="1" si="260"/>
        <v>1.4392139799999999</v>
      </c>
      <c r="P816" s="17">
        <f t="shared" si="271"/>
        <v>0</v>
      </c>
      <c r="Q816" s="14">
        <f t="shared" ca="1" si="261"/>
        <v>439.21397999999999</v>
      </c>
      <c r="R816" s="20">
        <f t="shared" si="262"/>
        <v>0</v>
      </c>
      <c r="S816" s="14">
        <f t="shared" si="263"/>
        <v>0</v>
      </c>
      <c r="T816" s="4" t="str">
        <f t="shared" si="272"/>
        <v>A+J=</v>
      </c>
      <c r="U816" s="29">
        <f t="shared" si="273"/>
        <v>46021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64"/>
        <v>45707</v>
      </c>
      <c r="B817" s="116">
        <f t="shared" ca="1" si="274"/>
        <v>1439.9197300000001</v>
      </c>
      <c r="C817" s="14">
        <f t="shared" si="265"/>
        <v>1000</v>
      </c>
      <c r="D817" s="95">
        <f t="shared" si="266"/>
        <v>45706</v>
      </c>
      <c r="E817" s="93">
        <f ca="1">IF(D817&lt;$B$1,VLOOKUP(D817,[1]DI!$A$4:$B$15000,2,FALSE),0)</f>
        <v>0.13150000000000001</v>
      </c>
      <c r="F817" s="14">
        <f t="shared" ca="1" si="275"/>
        <v>1.0004903700000001</v>
      </c>
      <c r="G817" s="14">
        <f ca="1">(TRUNC(PRODUCT($F$12:$F816),16))</f>
        <v>1.4399197268091299</v>
      </c>
      <c r="H817" s="14">
        <f t="shared" si="276"/>
        <v>1</v>
      </c>
      <c r="I817" s="14">
        <f t="shared" ca="1" si="277"/>
        <v>1.43991973</v>
      </c>
      <c r="J817" s="13">
        <f t="shared" si="267"/>
        <v>0</v>
      </c>
      <c r="K817" s="29">
        <f t="shared" si="268"/>
        <v>44538</v>
      </c>
      <c r="L817" s="2">
        <f t="shared" si="269"/>
        <v>805</v>
      </c>
      <c r="M817" s="17">
        <f t="shared" si="270"/>
        <v>805</v>
      </c>
      <c r="N817" s="12">
        <f t="shared" si="259"/>
        <v>1</v>
      </c>
      <c r="O817" s="12">
        <f t="shared" ca="1" si="260"/>
        <v>1.43991973</v>
      </c>
      <c r="P817" s="17">
        <f t="shared" si="271"/>
        <v>0</v>
      </c>
      <c r="Q817" s="14">
        <f t="shared" ca="1" si="261"/>
        <v>439.91973000000002</v>
      </c>
      <c r="R817" s="20">
        <f t="shared" si="262"/>
        <v>0</v>
      </c>
      <c r="S817" s="14">
        <f t="shared" si="263"/>
        <v>0</v>
      </c>
      <c r="T817" s="4" t="str">
        <f t="shared" si="272"/>
        <v>A+J=</v>
      </c>
      <c r="U817" s="29">
        <f t="shared" si="273"/>
        <v>46021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64"/>
        <v>45708</v>
      </c>
      <c r="B818" s="116">
        <f t="shared" ca="1" si="274"/>
        <v>1440.62582</v>
      </c>
      <c r="C818" s="14">
        <f t="shared" si="265"/>
        <v>1000</v>
      </c>
      <c r="D818" s="95">
        <f t="shared" si="266"/>
        <v>45707</v>
      </c>
      <c r="E818" s="93">
        <f ca="1">IF(D818&lt;$B$1,VLOOKUP(D818,[1]DI!$A$4:$B$15000,2,FALSE),0)</f>
        <v>0.13150000000000001</v>
      </c>
      <c r="F818" s="14">
        <f t="shared" ca="1" si="275"/>
        <v>1.0004903700000001</v>
      </c>
      <c r="G818" s="14">
        <f ca="1">(TRUNC(PRODUCT($F$12:$F817),16))</f>
        <v>1.44062582024557</v>
      </c>
      <c r="H818" s="14">
        <f t="shared" si="276"/>
        <v>1</v>
      </c>
      <c r="I818" s="14">
        <f t="shared" ca="1" si="277"/>
        <v>1.4406258199999999</v>
      </c>
      <c r="J818" s="13">
        <f t="shared" si="267"/>
        <v>0</v>
      </c>
      <c r="K818" s="29">
        <f t="shared" si="268"/>
        <v>44538</v>
      </c>
      <c r="L818" s="2">
        <f t="shared" si="269"/>
        <v>806</v>
      </c>
      <c r="M818" s="17">
        <f t="shared" si="270"/>
        <v>806</v>
      </c>
      <c r="N818" s="12">
        <f t="shared" si="259"/>
        <v>1</v>
      </c>
      <c r="O818" s="12">
        <f t="shared" ca="1" si="260"/>
        <v>1.4406258199999999</v>
      </c>
      <c r="P818" s="17">
        <f t="shared" si="271"/>
        <v>0</v>
      </c>
      <c r="Q818" s="14">
        <f t="shared" ca="1" si="261"/>
        <v>440.62581999999998</v>
      </c>
      <c r="R818" s="20">
        <f t="shared" si="262"/>
        <v>0</v>
      </c>
      <c r="S818" s="14">
        <f t="shared" si="263"/>
        <v>0</v>
      </c>
      <c r="T818" s="4" t="str">
        <f t="shared" si="272"/>
        <v>A+J=</v>
      </c>
      <c r="U818" s="29">
        <f t="shared" si="273"/>
        <v>46021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64"/>
        <v>45709</v>
      </c>
      <c r="B819" s="116">
        <f t="shared" ca="1" si="274"/>
        <v>1441.3322600000001</v>
      </c>
      <c r="C819" s="14">
        <f t="shared" si="265"/>
        <v>1000</v>
      </c>
      <c r="D819" s="95">
        <f t="shared" si="266"/>
        <v>45708</v>
      </c>
      <c r="E819" s="93">
        <f ca="1">IF(D819&lt;$B$1,VLOOKUP(D819,[1]DI!$A$4:$B$15000,2,FALSE),0)</f>
        <v>0.13150000000000001</v>
      </c>
      <c r="F819" s="14">
        <f t="shared" ca="1" si="275"/>
        <v>1.0004903700000001</v>
      </c>
      <c r="G819" s="14">
        <f ca="1">(TRUNC(PRODUCT($F$12:$F818),16))</f>
        <v>1.4413322599290399</v>
      </c>
      <c r="H819" s="14">
        <f t="shared" si="276"/>
        <v>1</v>
      </c>
      <c r="I819" s="14">
        <f t="shared" ca="1" si="277"/>
        <v>1.44133226</v>
      </c>
      <c r="J819" s="13">
        <f t="shared" si="267"/>
        <v>0</v>
      </c>
      <c r="K819" s="29">
        <f t="shared" si="268"/>
        <v>44538</v>
      </c>
      <c r="L819" s="2">
        <f t="shared" si="269"/>
        <v>807</v>
      </c>
      <c r="M819" s="17">
        <f t="shared" si="270"/>
        <v>807</v>
      </c>
      <c r="N819" s="12">
        <f t="shared" si="259"/>
        <v>1</v>
      </c>
      <c r="O819" s="12">
        <f t="shared" ca="1" si="260"/>
        <v>1.44133226</v>
      </c>
      <c r="P819" s="17">
        <f t="shared" si="271"/>
        <v>0</v>
      </c>
      <c r="Q819" s="14">
        <f t="shared" ca="1" si="261"/>
        <v>441.33226000000002</v>
      </c>
      <c r="R819" s="20">
        <f t="shared" si="262"/>
        <v>0</v>
      </c>
      <c r="S819" s="14">
        <f t="shared" si="263"/>
        <v>0</v>
      </c>
      <c r="T819" s="4" t="str">
        <f t="shared" si="272"/>
        <v>A+J=</v>
      </c>
      <c r="U819" s="29">
        <f t="shared" si="273"/>
        <v>46021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64"/>
        <v>45712</v>
      </c>
      <c r="B820" s="116">
        <f t="shared" ca="1" si="274"/>
        <v>1442.0390499999999</v>
      </c>
      <c r="C820" s="14">
        <f t="shared" si="265"/>
        <v>1000</v>
      </c>
      <c r="D820" s="95">
        <f t="shared" si="266"/>
        <v>45709</v>
      </c>
      <c r="E820" s="93">
        <f ca="1">IF(D820&lt;$B$1,VLOOKUP(D820,[1]DI!$A$4:$B$15000,2,FALSE),0)</f>
        <v>0.13150000000000001</v>
      </c>
      <c r="F820" s="14">
        <f t="shared" ca="1" si="275"/>
        <v>1.0004903700000001</v>
      </c>
      <c r="G820" s="14">
        <f ca="1">(TRUNC(PRODUCT($F$12:$F819),16))</f>
        <v>1.44203904602935</v>
      </c>
      <c r="H820" s="14">
        <f t="shared" si="276"/>
        <v>1</v>
      </c>
      <c r="I820" s="14">
        <f t="shared" ca="1" si="277"/>
        <v>1.44203905</v>
      </c>
      <c r="J820" s="13">
        <f t="shared" si="267"/>
        <v>0</v>
      </c>
      <c r="K820" s="29">
        <f t="shared" si="268"/>
        <v>44538</v>
      </c>
      <c r="L820" s="2">
        <f t="shared" si="269"/>
        <v>808</v>
      </c>
      <c r="M820" s="17">
        <f t="shared" si="270"/>
        <v>808</v>
      </c>
      <c r="N820" s="12">
        <f t="shared" si="259"/>
        <v>1</v>
      </c>
      <c r="O820" s="12">
        <f t="shared" ca="1" si="260"/>
        <v>1.44203905</v>
      </c>
      <c r="P820" s="17">
        <f t="shared" si="271"/>
        <v>0</v>
      </c>
      <c r="Q820" s="14">
        <f t="shared" ca="1" si="261"/>
        <v>442.03904999999997</v>
      </c>
      <c r="R820" s="20">
        <f t="shared" si="262"/>
        <v>0</v>
      </c>
      <c r="S820" s="14">
        <f t="shared" si="263"/>
        <v>0</v>
      </c>
      <c r="T820" s="4" t="str">
        <f t="shared" si="272"/>
        <v>A+J=</v>
      </c>
      <c r="U820" s="29">
        <f t="shared" si="273"/>
        <v>46021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64"/>
        <v>45713</v>
      </c>
      <c r="B821" s="116">
        <f t="shared" ca="1" si="274"/>
        <v>1442.7461800000001</v>
      </c>
      <c r="C821" s="14">
        <f t="shared" si="265"/>
        <v>1000</v>
      </c>
      <c r="D821" s="95">
        <f t="shared" si="266"/>
        <v>45712</v>
      </c>
      <c r="E821" s="93">
        <f ca="1">IF(D821&lt;$B$1,VLOOKUP(D821,[1]DI!$A$4:$B$15000,2,FALSE),0)</f>
        <v>0.13150000000000001</v>
      </c>
      <c r="F821" s="14">
        <f t="shared" ca="1" si="275"/>
        <v>1.0004903700000001</v>
      </c>
      <c r="G821" s="14">
        <f ca="1">(TRUNC(PRODUCT($F$12:$F820),16))</f>
        <v>1.44274617871635</v>
      </c>
      <c r="H821" s="14">
        <f t="shared" si="276"/>
        <v>1</v>
      </c>
      <c r="I821" s="14">
        <f t="shared" ca="1" si="277"/>
        <v>1.4427461800000001</v>
      </c>
      <c r="J821" s="13">
        <f t="shared" si="267"/>
        <v>0</v>
      </c>
      <c r="K821" s="29">
        <f t="shared" si="268"/>
        <v>44538</v>
      </c>
      <c r="L821" s="2">
        <f t="shared" si="269"/>
        <v>809</v>
      </c>
      <c r="M821" s="17">
        <f t="shared" si="270"/>
        <v>809</v>
      </c>
      <c r="N821" s="12">
        <f t="shared" si="259"/>
        <v>1</v>
      </c>
      <c r="O821" s="12">
        <f t="shared" ca="1" si="260"/>
        <v>1.4427461800000001</v>
      </c>
      <c r="P821" s="17">
        <f t="shared" si="271"/>
        <v>0</v>
      </c>
      <c r="Q821" s="14">
        <f t="shared" ca="1" si="261"/>
        <v>442.74617999999998</v>
      </c>
      <c r="R821" s="20">
        <f t="shared" si="262"/>
        <v>0</v>
      </c>
      <c r="S821" s="14">
        <f t="shared" si="263"/>
        <v>0</v>
      </c>
      <c r="T821" s="4" t="str">
        <f t="shared" si="272"/>
        <v>A+J=</v>
      </c>
      <c r="U821" s="29">
        <f t="shared" si="273"/>
        <v>46021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64"/>
        <v>45714</v>
      </c>
      <c r="B822" s="116">
        <f t="shared" ca="1" si="274"/>
        <v>1443.4536600000001</v>
      </c>
      <c r="C822" s="14">
        <f t="shared" si="265"/>
        <v>1000</v>
      </c>
      <c r="D822" s="95">
        <f t="shared" si="266"/>
        <v>45713</v>
      </c>
      <c r="E822" s="93">
        <f ca="1">IF(D822&lt;$B$1,VLOOKUP(D822,[1]DI!$A$4:$B$15000,2,FALSE),0)</f>
        <v>0.13150000000000001</v>
      </c>
      <c r="F822" s="14">
        <f t="shared" ca="1" si="275"/>
        <v>1.0004903700000001</v>
      </c>
      <c r="G822" s="14">
        <f ca="1">(TRUNC(PRODUCT($F$12:$F821),16))</f>
        <v>1.4434536581599999</v>
      </c>
      <c r="H822" s="14">
        <f t="shared" si="276"/>
        <v>1</v>
      </c>
      <c r="I822" s="14">
        <f t="shared" ca="1" si="277"/>
        <v>1.4434536600000001</v>
      </c>
      <c r="J822" s="13">
        <f t="shared" si="267"/>
        <v>0</v>
      </c>
      <c r="K822" s="29">
        <f t="shared" si="268"/>
        <v>44538</v>
      </c>
      <c r="L822" s="2">
        <f t="shared" si="269"/>
        <v>810</v>
      </c>
      <c r="M822" s="17">
        <f t="shared" si="270"/>
        <v>810</v>
      </c>
      <c r="N822" s="12">
        <f t="shared" si="259"/>
        <v>1</v>
      </c>
      <c r="O822" s="12">
        <f t="shared" ca="1" si="260"/>
        <v>1.4434536600000001</v>
      </c>
      <c r="P822" s="17">
        <f t="shared" si="271"/>
        <v>0</v>
      </c>
      <c r="Q822" s="14">
        <f t="shared" ca="1" si="261"/>
        <v>443.45366000000001</v>
      </c>
      <c r="R822" s="20">
        <f t="shared" si="262"/>
        <v>0</v>
      </c>
      <c r="S822" s="14">
        <f t="shared" si="263"/>
        <v>0</v>
      </c>
      <c r="T822" s="4" t="str">
        <f t="shared" si="272"/>
        <v>A+J=</v>
      </c>
      <c r="U822" s="29">
        <f t="shared" si="273"/>
        <v>46021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64"/>
        <v>45715</v>
      </c>
      <c r="B823" s="116">
        <f t="shared" ca="1" si="274"/>
        <v>1444.16148</v>
      </c>
      <c r="C823" s="14">
        <f t="shared" si="265"/>
        <v>1000</v>
      </c>
      <c r="D823" s="95">
        <f t="shared" si="266"/>
        <v>45714</v>
      </c>
      <c r="E823" s="93">
        <f ca="1">IF(D823&lt;$B$1,VLOOKUP(D823,[1]DI!$A$4:$B$15000,2,FALSE),0)</f>
        <v>0.13150000000000001</v>
      </c>
      <c r="F823" s="14">
        <f t="shared" ca="1" si="275"/>
        <v>1.0004903700000001</v>
      </c>
      <c r="G823" s="14">
        <f ca="1">(TRUNC(PRODUCT($F$12:$F822),16))</f>
        <v>1.4441614845303601</v>
      </c>
      <c r="H823" s="14">
        <f t="shared" si="276"/>
        <v>1</v>
      </c>
      <c r="I823" s="14">
        <f t="shared" ca="1" si="277"/>
        <v>1.44416148</v>
      </c>
      <c r="J823" s="13">
        <f t="shared" si="267"/>
        <v>0</v>
      </c>
      <c r="K823" s="29">
        <f t="shared" si="268"/>
        <v>44538</v>
      </c>
      <c r="L823" s="2">
        <f t="shared" si="269"/>
        <v>811</v>
      </c>
      <c r="M823" s="17">
        <f t="shared" si="270"/>
        <v>811</v>
      </c>
      <c r="N823" s="12">
        <f t="shared" si="259"/>
        <v>1</v>
      </c>
      <c r="O823" s="12">
        <f t="shared" ca="1" si="260"/>
        <v>1.44416148</v>
      </c>
      <c r="P823" s="17">
        <f t="shared" si="271"/>
        <v>0</v>
      </c>
      <c r="Q823" s="14">
        <f t="shared" ca="1" si="261"/>
        <v>444.16147999999998</v>
      </c>
      <c r="R823" s="20">
        <f t="shared" si="262"/>
        <v>0</v>
      </c>
      <c r="S823" s="14">
        <f t="shared" si="263"/>
        <v>0</v>
      </c>
      <c r="T823" s="4" t="str">
        <f t="shared" si="272"/>
        <v>A+J=</v>
      </c>
      <c r="U823" s="29">
        <f t="shared" si="273"/>
        <v>46021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64"/>
        <v>45716</v>
      </c>
      <c r="B824" s="116">
        <f t="shared" ca="1" si="274"/>
        <v>1444.8696600000001</v>
      </c>
      <c r="C824" s="14">
        <f t="shared" si="265"/>
        <v>1000</v>
      </c>
      <c r="D824" s="95">
        <f t="shared" si="266"/>
        <v>45715</v>
      </c>
      <c r="E824" s="93">
        <f ca="1">IF(D824&lt;$B$1,VLOOKUP(D824,[1]DI!$A$4:$B$15000,2,FALSE),0)</f>
        <v>0.13150000000000001</v>
      </c>
      <c r="F824" s="14">
        <f t="shared" ca="1" si="275"/>
        <v>1.0004903700000001</v>
      </c>
      <c r="G824" s="14">
        <f ca="1">(TRUNC(PRODUCT($F$12:$F823),16))</f>
        <v>1.44486965799753</v>
      </c>
      <c r="H824" s="14">
        <f t="shared" si="276"/>
        <v>1</v>
      </c>
      <c r="I824" s="14">
        <f t="shared" ca="1" si="277"/>
        <v>1.4448696599999999</v>
      </c>
      <c r="J824" s="13">
        <f t="shared" si="267"/>
        <v>0</v>
      </c>
      <c r="K824" s="29">
        <f t="shared" si="268"/>
        <v>44538</v>
      </c>
      <c r="L824" s="2">
        <f t="shared" si="269"/>
        <v>812</v>
      </c>
      <c r="M824" s="17">
        <f t="shared" si="270"/>
        <v>812</v>
      </c>
      <c r="N824" s="12">
        <f t="shared" si="259"/>
        <v>1</v>
      </c>
      <c r="O824" s="12">
        <f t="shared" ca="1" si="260"/>
        <v>1.4448696599999999</v>
      </c>
      <c r="P824" s="17">
        <f t="shared" si="271"/>
        <v>0</v>
      </c>
      <c r="Q824" s="14">
        <f t="shared" ca="1" si="261"/>
        <v>444.86966000000001</v>
      </c>
      <c r="R824" s="20">
        <f t="shared" si="262"/>
        <v>0</v>
      </c>
      <c r="S824" s="14">
        <f t="shared" si="263"/>
        <v>0</v>
      </c>
      <c r="T824" s="4" t="str">
        <f t="shared" si="272"/>
        <v>A+J=</v>
      </c>
      <c r="U824" s="29">
        <f t="shared" si="273"/>
        <v>46021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64"/>
        <v>45721</v>
      </c>
      <c r="B825" s="116">
        <f t="shared" ca="1" si="274"/>
        <v>1445.57818</v>
      </c>
      <c r="C825" s="14">
        <f t="shared" si="265"/>
        <v>1000</v>
      </c>
      <c r="D825" s="95">
        <f t="shared" si="266"/>
        <v>45716</v>
      </c>
      <c r="E825" s="93">
        <f ca="1">IF(D825&lt;$B$1,VLOOKUP(D825,[1]DI!$A$4:$B$15000,2,FALSE),0)</f>
        <v>0.13150000000000001</v>
      </c>
      <c r="F825" s="14">
        <f t="shared" ca="1" si="275"/>
        <v>1.0004903700000001</v>
      </c>
      <c r="G825" s="14">
        <f ca="1">(TRUNC(PRODUCT($F$12:$F824),16))</f>
        <v>1.4455781787317199</v>
      </c>
      <c r="H825" s="14">
        <f t="shared" si="276"/>
        <v>1</v>
      </c>
      <c r="I825" s="14">
        <f t="shared" ca="1" si="277"/>
        <v>1.44557818</v>
      </c>
      <c r="J825" s="13">
        <f t="shared" si="267"/>
        <v>0</v>
      </c>
      <c r="K825" s="29">
        <f t="shared" si="268"/>
        <v>44538</v>
      </c>
      <c r="L825" s="2">
        <f t="shared" si="269"/>
        <v>813</v>
      </c>
      <c r="M825" s="17">
        <f t="shared" si="270"/>
        <v>813</v>
      </c>
      <c r="N825" s="12">
        <f t="shared" si="259"/>
        <v>1</v>
      </c>
      <c r="O825" s="12">
        <f t="shared" ca="1" si="260"/>
        <v>1.44557818</v>
      </c>
      <c r="P825" s="17">
        <f t="shared" si="271"/>
        <v>0</v>
      </c>
      <c r="Q825" s="14">
        <f t="shared" ca="1" si="261"/>
        <v>445.57817999999997</v>
      </c>
      <c r="R825" s="20">
        <f t="shared" si="262"/>
        <v>0</v>
      </c>
      <c r="S825" s="14">
        <f t="shared" si="263"/>
        <v>0</v>
      </c>
      <c r="T825" s="4" t="str">
        <f t="shared" si="272"/>
        <v>A+J=</v>
      </c>
      <c r="U825" s="29">
        <f t="shared" si="273"/>
        <v>46021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64"/>
        <v>45722</v>
      </c>
      <c r="B826" s="116">
        <f t="shared" ca="1" si="274"/>
        <v>1446.2870499999999</v>
      </c>
      <c r="C826" s="14">
        <f t="shared" si="265"/>
        <v>1000</v>
      </c>
      <c r="D826" s="95">
        <f t="shared" si="266"/>
        <v>45721</v>
      </c>
      <c r="E826" s="93">
        <f ca="1">IF(D826&lt;$B$1,VLOOKUP(D826,[1]DI!$A$4:$B$15000,2,FALSE),0)</f>
        <v>0.13150000000000001</v>
      </c>
      <c r="F826" s="14">
        <f t="shared" ca="1" si="275"/>
        <v>1.0004903700000001</v>
      </c>
      <c r="G826" s="14">
        <f ca="1">(TRUNC(PRODUCT($F$12:$F825),16))</f>
        <v>1.4462870469032201</v>
      </c>
      <c r="H826" s="14">
        <f t="shared" si="276"/>
        <v>1</v>
      </c>
      <c r="I826" s="14">
        <f t="shared" ca="1" si="277"/>
        <v>1.44628705</v>
      </c>
      <c r="J826" s="13">
        <f t="shared" si="267"/>
        <v>0</v>
      </c>
      <c r="K826" s="29">
        <f t="shared" si="268"/>
        <v>44538</v>
      </c>
      <c r="L826" s="2">
        <f t="shared" si="269"/>
        <v>814</v>
      </c>
      <c r="M826" s="17">
        <f t="shared" si="270"/>
        <v>814</v>
      </c>
      <c r="N826" s="12">
        <f t="shared" si="259"/>
        <v>1</v>
      </c>
      <c r="O826" s="12">
        <f t="shared" ca="1" si="260"/>
        <v>1.44628705</v>
      </c>
      <c r="P826" s="17">
        <f t="shared" si="271"/>
        <v>0</v>
      </c>
      <c r="Q826" s="14">
        <f t="shared" ca="1" si="261"/>
        <v>446.28705000000002</v>
      </c>
      <c r="R826" s="20">
        <f t="shared" si="262"/>
        <v>0</v>
      </c>
      <c r="S826" s="14">
        <f t="shared" si="263"/>
        <v>0</v>
      </c>
      <c r="T826" s="4" t="str">
        <f t="shared" si="272"/>
        <v>A+J=</v>
      </c>
      <c r="U826" s="29">
        <f t="shared" si="273"/>
        <v>46021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64"/>
        <v>45723</v>
      </c>
      <c r="B827" s="116">
        <f t="shared" ca="1" si="274"/>
        <v>1446.9962599999999</v>
      </c>
      <c r="C827" s="14">
        <f t="shared" si="265"/>
        <v>1000</v>
      </c>
      <c r="D827" s="95">
        <f t="shared" si="266"/>
        <v>45722</v>
      </c>
      <c r="E827" s="93">
        <f ca="1">IF(D827&lt;$B$1,VLOOKUP(D827,[1]DI!$A$4:$B$15000,2,FALSE),0)</f>
        <v>0.13150000000000001</v>
      </c>
      <c r="F827" s="14">
        <f t="shared" ca="1" si="275"/>
        <v>1.0004903700000001</v>
      </c>
      <c r="G827" s="14">
        <f ca="1">(TRUNC(PRODUCT($F$12:$F826),16))</f>
        <v>1.44699626268241</v>
      </c>
      <c r="H827" s="14">
        <f t="shared" si="276"/>
        <v>1</v>
      </c>
      <c r="I827" s="14">
        <f t="shared" ca="1" si="277"/>
        <v>1.4469962599999999</v>
      </c>
      <c r="J827" s="13">
        <f t="shared" si="267"/>
        <v>0</v>
      </c>
      <c r="K827" s="29">
        <f t="shared" si="268"/>
        <v>44538</v>
      </c>
      <c r="L827" s="2">
        <f t="shared" si="269"/>
        <v>815</v>
      </c>
      <c r="M827" s="17">
        <f t="shared" si="270"/>
        <v>815</v>
      </c>
      <c r="N827" s="12">
        <f t="shared" si="259"/>
        <v>1</v>
      </c>
      <c r="O827" s="12">
        <f t="shared" ca="1" si="260"/>
        <v>1.4469962599999999</v>
      </c>
      <c r="P827" s="17">
        <f t="shared" si="271"/>
        <v>0</v>
      </c>
      <c r="Q827" s="14">
        <f t="shared" ca="1" si="261"/>
        <v>446.99626000000001</v>
      </c>
      <c r="R827" s="20">
        <f t="shared" si="262"/>
        <v>0</v>
      </c>
      <c r="S827" s="14">
        <f t="shared" si="263"/>
        <v>0</v>
      </c>
      <c r="T827" s="4" t="str">
        <f t="shared" si="272"/>
        <v>A+J=</v>
      </c>
      <c r="U827" s="29">
        <f t="shared" si="273"/>
        <v>46021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64"/>
        <v>45726</v>
      </c>
      <c r="B828" s="116">
        <f t="shared" ca="1" si="274"/>
        <v>1447.7058299999999</v>
      </c>
      <c r="C828" s="14">
        <f t="shared" si="265"/>
        <v>1000</v>
      </c>
      <c r="D828" s="95">
        <f t="shared" si="266"/>
        <v>45723</v>
      </c>
      <c r="E828" s="93">
        <f ca="1">IF(D828&lt;$B$1,VLOOKUP(D828,[1]DI!$A$4:$B$15000,2,FALSE),0)</f>
        <v>0.13150000000000001</v>
      </c>
      <c r="F828" s="14">
        <f t="shared" ca="1" si="275"/>
        <v>1.0004903700000001</v>
      </c>
      <c r="G828" s="14">
        <f ca="1">(TRUNC(PRODUCT($F$12:$F827),16))</f>
        <v>1.44770582623974</v>
      </c>
      <c r="H828" s="14">
        <f t="shared" si="276"/>
        <v>1</v>
      </c>
      <c r="I828" s="14">
        <f t="shared" ca="1" si="277"/>
        <v>1.4477058300000001</v>
      </c>
      <c r="J828" s="13">
        <f t="shared" si="267"/>
        <v>0</v>
      </c>
      <c r="K828" s="29">
        <f t="shared" si="268"/>
        <v>44538</v>
      </c>
      <c r="L828" s="2">
        <f t="shared" si="269"/>
        <v>816</v>
      </c>
      <c r="M828" s="17">
        <f t="shared" si="270"/>
        <v>816</v>
      </c>
      <c r="N828" s="12">
        <f t="shared" si="259"/>
        <v>1</v>
      </c>
      <c r="O828" s="12">
        <f t="shared" ca="1" si="260"/>
        <v>1.4477058300000001</v>
      </c>
      <c r="P828" s="17">
        <f t="shared" si="271"/>
        <v>0</v>
      </c>
      <c r="Q828" s="14">
        <f t="shared" ca="1" si="261"/>
        <v>447.70582999999999</v>
      </c>
      <c r="R828" s="20">
        <f t="shared" si="262"/>
        <v>0</v>
      </c>
      <c r="S828" s="14">
        <f t="shared" si="263"/>
        <v>0</v>
      </c>
      <c r="T828" s="4" t="str">
        <f t="shared" si="272"/>
        <v>A+J=</v>
      </c>
      <c r="U828" s="29">
        <f t="shared" si="273"/>
        <v>46021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64"/>
        <v>45727</v>
      </c>
      <c r="B829" s="116">
        <f t="shared" ca="1" si="274"/>
        <v>1448.4157399999999</v>
      </c>
      <c r="C829" s="14">
        <f t="shared" si="265"/>
        <v>1000</v>
      </c>
      <c r="D829" s="95">
        <f t="shared" si="266"/>
        <v>45726</v>
      </c>
      <c r="E829" s="93">
        <f ca="1">IF(D829&lt;$B$1,VLOOKUP(D829,[1]DI!$A$4:$B$15000,2,FALSE),0)</f>
        <v>0.13150000000000001</v>
      </c>
      <c r="F829" s="14">
        <f t="shared" ca="1" si="275"/>
        <v>1.0004903700000001</v>
      </c>
      <c r="G829" s="14">
        <f ca="1">(TRUNC(PRODUCT($F$12:$F828),16))</f>
        <v>1.44841573774576</v>
      </c>
      <c r="H829" s="14">
        <f t="shared" si="276"/>
        <v>1</v>
      </c>
      <c r="I829" s="14">
        <f t="shared" ca="1" si="277"/>
        <v>1.44841574</v>
      </c>
      <c r="J829" s="13">
        <f t="shared" si="267"/>
        <v>0</v>
      </c>
      <c r="K829" s="29">
        <f t="shared" si="268"/>
        <v>44538</v>
      </c>
      <c r="L829" s="2">
        <f t="shared" si="269"/>
        <v>817</v>
      </c>
      <c r="M829" s="17">
        <f t="shared" si="270"/>
        <v>817</v>
      </c>
      <c r="N829" s="12">
        <f t="shared" si="259"/>
        <v>1</v>
      </c>
      <c r="O829" s="12">
        <f t="shared" ca="1" si="260"/>
        <v>1.44841574</v>
      </c>
      <c r="P829" s="17">
        <f t="shared" si="271"/>
        <v>0</v>
      </c>
      <c r="Q829" s="14">
        <f t="shared" ca="1" si="261"/>
        <v>448.41574000000003</v>
      </c>
      <c r="R829" s="20">
        <f t="shared" si="262"/>
        <v>0</v>
      </c>
      <c r="S829" s="14">
        <f t="shared" si="263"/>
        <v>0</v>
      </c>
      <c r="T829" s="4" t="str">
        <f t="shared" si="272"/>
        <v>A+J=</v>
      </c>
      <c r="U829" s="29">
        <f t="shared" si="273"/>
        <v>46021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64"/>
        <v>45728</v>
      </c>
      <c r="B830" s="116">
        <f t="shared" ca="1" si="274"/>
        <v>1449.126</v>
      </c>
      <c r="C830" s="14">
        <f t="shared" si="265"/>
        <v>1000</v>
      </c>
      <c r="D830" s="95">
        <f t="shared" si="266"/>
        <v>45727</v>
      </c>
      <c r="E830" s="93">
        <f ca="1">IF(D830&lt;$B$1,VLOOKUP(D830,[1]DI!$A$4:$B$15000,2,FALSE),0)</f>
        <v>0.13150000000000001</v>
      </c>
      <c r="F830" s="14">
        <f t="shared" ca="1" si="275"/>
        <v>1.0004903700000001</v>
      </c>
      <c r="G830" s="14">
        <f ca="1">(TRUNC(PRODUCT($F$12:$F829),16))</f>
        <v>1.4491259973710799</v>
      </c>
      <c r="H830" s="14">
        <f t="shared" si="276"/>
        <v>1</v>
      </c>
      <c r="I830" s="14">
        <f t="shared" ca="1" si="277"/>
        <v>1.4491259999999999</v>
      </c>
      <c r="J830" s="13">
        <f t="shared" si="267"/>
        <v>0</v>
      </c>
      <c r="K830" s="29">
        <f t="shared" si="268"/>
        <v>44538</v>
      </c>
      <c r="L830" s="2">
        <f t="shared" si="269"/>
        <v>818</v>
      </c>
      <c r="M830" s="17">
        <f t="shared" si="270"/>
        <v>818</v>
      </c>
      <c r="N830" s="12">
        <f t="shared" si="259"/>
        <v>1</v>
      </c>
      <c r="O830" s="12">
        <f t="shared" ca="1" si="260"/>
        <v>1.4491259999999999</v>
      </c>
      <c r="P830" s="17">
        <f t="shared" si="271"/>
        <v>0</v>
      </c>
      <c r="Q830" s="14">
        <f t="shared" ca="1" si="261"/>
        <v>449.12599999999998</v>
      </c>
      <c r="R830" s="20">
        <f t="shared" si="262"/>
        <v>0</v>
      </c>
      <c r="S830" s="14">
        <f t="shared" si="263"/>
        <v>0</v>
      </c>
      <c r="T830" s="4" t="str">
        <f t="shared" si="272"/>
        <v>A+J=</v>
      </c>
      <c r="U830" s="29">
        <f t="shared" si="273"/>
        <v>46021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64"/>
        <v>45729</v>
      </c>
      <c r="B831" s="116">
        <f t="shared" ca="1" si="274"/>
        <v>1449.8366100000001</v>
      </c>
      <c r="C831" s="14">
        <f t="shared" si="265"/>
        <v>1000</v>
      </c>
      <c r="D831" s="95">
        <f t="shared" si="266"/>
        <v>45728</v>
      </c>
      <c r="E831" s="93">
        <f ca="1">IF(D831&lt;$B$1,VLOOKUP(D831,[1]DI!$A$4:$B$15000,2,FALSE),0)</f>
        <v>0.13150000000000001</v>
      </c>
      <c r="F831" s="14">
        <f t="shared" ca="1" si="275"/>
        <v>1.0004903700000001</v>
      </c>
      <c r="G831" s="14">
        <f ca="1">(TRUNC(PRODUCT($F$12:$F830),16))</f>
        <v>1.44983660528641</v>
      </c>
      <c r="H831" s="14">
        <f t="shared" si="276"/>
        <v>1</v>
      </c>
      <c r="I831" s="14">
        <f t="shared" ca="1" si="277"/>
        <v>1.44983661</v>
      </c>
      <c r="J831" s="13">
        <f t="shared" si="267"/>
        <v>0</v>
      </c>
      <c r="K831" s="29">
        <f t="shared" si="268"/>
        <v>44538</v>
      </c>
      <c r="L831" s="2">
        <f t="shared" si="269"/>
        <v>819</v>
      </c>
      <c r="M831" s="17">
        <f t="shared" si="270"/>
        <v>819</v>
      </c>
      <c r="N831" s="12">
        <f t="shared" si="259"/>
        <v>1</v>
      </c>
      <c r="O831" s="12">
        <f t="shared" ca="1" si="260"/>
        <v>1.44983661</v>
      </c>
      <c r="P831" s="17">
        <f t="shared" si="271"/>
        <v>0</v>
      </c>
      <c r="Q831" s="14">
        <f t="shared" ca="1" si="261"/>
        <v>449.83661000000001</v>
      </c>
      <c r="R831" s="20">
        <f t="shared" si="262"/>
        <v>0</v>
      </c>
      <c r="S831" s="14">
        <f t="shared" si="263"/>
        <v>0</v>
      </c>
      <c r="T831" s="4" t="str">
        <f t="shared" si="272"/>
        <v>A+J=</v>
      </c>
      <c r="U831" s="29">
        <f t="shared" si="273"/>
        <v>46021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64"/>
        <v>45730</v>
      </c>
      <c r="B832" s="116">
        <f t="shared" ca="1" si="274"/>
        <v>1450.54756</v>
      </c>
      <c r="C832" s="14">
        <f t="shared" si="265"/>
        <v>1000</v>
      </c>
      <c r="D832" s="95">
        <f t="shared" si="266"/>
        <v>45729</v>
      </c>
      <c r="E832" s="93">
        <f ca="1">IF(D832&lt;$B$1,VLOOKUP(D832,[1]DI!$A$4:$B$15000,2,FALSE),0)</f>
        <v>0.13150000000000001</v>
      </c>
      <c r="F832" s="14">
        <f t="shared" ca="1" si="275"/>
        <v>1.0004903700000001</v>
      </c>
      <c r="G832" s="14">
        <f ca="1">(TRUNC(PRODUCT($F$12:$F831),16))</f>
        <v>1.4505475616625401</v>
      </c>
      <c r="H832" s="14">
        <f t="shared" si="276"/>
        <v>1</v>
      </c>
      <c r="I832" s="14">
        <f t="shared" ca="1" si="277"/>
        <v>1.45054756</v>
      </c>
      <c r="J832" s="13">
        <f t="shared" si="267"/>
        <v>0</v>
      </c>
      <c r="K832" s="29">
        <f t="shared" si="268"/>
        <v>44538</v>
      </c>
      <c r="L832" s="2">
        <f t="shared" si="269"/>
        <v>820</v>
      </c>
      <c r="M832" s="17">
        <f t="shared" si="270"/>
        <v>820</v>
      </c>
      <c r="N832" s="12">
        <f t="shared" si="259"/>
        <v>1</v>
      </c>
      <c r="O832" s="12">
        <f t="shared" ca="1" si="260"/>
        <v>1.45054756</v>
      </c>
      <c r="P832" s="17">
        <f t="shared" si="271"/>
        <v>0</v>
      </c>
      <c r="Q832" s="14">
        <f t="shared" ca="1" si="261"/>
        <v>450.54755999999998</v>
      </c>
      <c r="R832" s="20">
        <f t="shared" si="262"/>
        <v>0</v>
      </c>
      <c r="S832" s="14">
        <f t="shared" si="263"/>
        <v>0</v>
      </c>
      <c r="T832" s="4" t="str">
        <f t="shared" si="272"/>
        <v>A+J=</v>
      </c>
      <c r="U832" s="29">
        <f t="shared" si="273"/>
        <v>46021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64"/>
        <v>45733</v>
      </c>
      <c r="B833" s="116">
        <f t="shared" ca="1" si="274"/>
        <v>1451.2588700000001</v>
      </c>
      <c r="C833" s="14">
        <f t="shared" si="265"/>
        <v>1000</v>
      </c>
      <c r="D833" s="95">
        <f t="shared" si="266"/>
        <v>45730</v>
      </c>
      <c r="E833" s="93">
        <f ca="1">IF(D833&lt;$B$1,VLOOKUP(D833,[1]DI!$A$4:$B$15000,2,FALSE),0)</f>
        <v>0.13150000000000001</v>
      </c>
      <c r="F833" s="14">
        <f t="shared" ca="1" si="275"/>
        <v>1.0004903700000001</v>
      </c>
      <c r="G833" s="14">
        <f ca="1">(TRUNC(PRODUCT($F$12:$F832),16))</f>
        <v>1.4512588666703501</v>
      </c>
      <c r="H833" s="14">
        <f t="shared" si="276"/>
        <v>1</v>
      </c>
      <c r="I833" s="14">
        <f t="shared" ca="1" si="277"/>
        <v>1.45125887</v>
      </c>
      <c r="J833" s="13">
        <f t="shared" si="267"/>
        <v>0</v>
      </c>
      <c r="K833" s="29">
        <f t="shared" si="268"/>
        <v>44538</v>
      </c>
      <c r="L833" s="2">
        <f t="shared" si="269"/>
        <v>821</v>
      </c>
      <c r="M833" s="17">
        <f t="shared" si="270"/>
        <v>821</v>
      </c>
      <c r="N833" s="12">
        <f t="shared" si="259"/>
        <v>1</v>
      </c>
      <c r="O833" s="12">
        <f t="shared" ca="1" si="260"/>
        <v>1.45125887</v>
      </c>
      <c r="P833" s="17">
        <f t="shared" si="271"/>
        <v>0</v>
      </c>
      <c r="Q833" s="14">
        <f t="shared" ca="1" si="261"/>
        <v>451.25887</v>
      </c>
      <c r="R833" s="20">
        <f t="shared" si="262"/>
        <v>0</v>
      </c>
      <c r="S833" s="14">
        <f t="shared" si="263"/>
        <v>0</v>
      </c>
      <c r="T833" s="4" t="str">
        <f t="shared" si="272"/>
        <v>A+J=</v>
      </c>
      <c r="U833" s="29">
        <f t="shared" si="273"/>
        <v>46021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64"/>
        <v>45734</v>
      </c>
      <c r="B834" s="116">
        <f t="shared" ca="1" si="274"/>
        <v>1451.9705200000001</v>
      </c>
      <c r="C834" s="14">
        <f t="shared" si="265"/>
        <v>1000</v>
      </c>
      <c r="D834" s="95">
        <f t="shared" si="266"/>
        <v>45733</v>
      </c>
      <c r="E834" s="93">
        <f ca="1">IF(D834&lt;$B$1,VLOOKUP(D834,[1]DI!$A$4:$B$15000,2,FALSE),0)</f>
        <v>0.13150000000000001</v>
      </c>
      <c r="F834" s="14">
        <f t="shared" ca="1" si="275"/>
        <v>1.0004903700000001</v>
      </c>
      <c r="G834" s="14">
        <f ca="1">(TRUNC(PRODUCT($F$12:$F833),16))</f>
        <v>1.4519705204808</v>
      </c>
      <c r="H834" s="14">
        <f t="shared" si="276"/>
        <v>1</v>
      </c>
      <c r="I834" s="14">
        <f t="shared" ca="1" si="277"/>
        <v>1.4519705199999999</v>
      </c>
      <c r="J834" s="13">
        <f t="shared" si="267"/>
        <v>0</v>
      </c>
      <c r="K834" s="29">
        <f t="shared" si="268"/>
        <v>44538</v>
      </c>
      <c r="L834" s="2">
        <f t="shared" si="269"/>
        <v>822</v>
      </c>
      <c r="M834" s="17">
        <f t="shared" si="270"/>
        <v>822</v>
      </c>
      <c r="N834" s="12">
        <f t="shared" si="259"/>
        <v>1</v>
      </c>
      <c r="O834" s="12">
        <f t="shared" ca="1" si="260"/>
        <v>1.4519705199999999</v>
      </c>
      <c r="P834" s="17">
        <f t="shared" si="271"/>
        <v>0</v>
      </c>
      <c r="Q834" s="14">
        <f t="shared" ca="1" si="261"/>
        <v>451.97052000000002</v>
      </c>
      <c r="R834" s="20">
        <f t="shared" si="262"/>
        <v>0</v>
      </c>
      <c r="S834" s="14">
        <f t="shared" si="263"/>
        <v>0</v>
      </c>
      <c r="T834" s="4" t="str">
        <f t="shared" si="272"/>
        <v>A+J=</v>
      </c>
      <c r="U834" s="29">
        <f t="shared" si="273"/>
        <v>46021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64"/>
        <v>45735</v>
      </c>
      <c r="B835" s="116">
        <f t="shared" ca="1" si="274"/>
        <v>1452.6825200000001</v>
      </c>
      <c r="C835" s="14">
        <f t="shared" si="265"/>
        <v>1000</v>
      </c>
      <c r="D835" s="95">
        <f t="shared" si="266"/>
        <v>45734</v>
      </c>
      <c r="E835" s="93">
        <f ca="1">IF(D835&lt;$B$1,VLOOKUP(D835,[1]DI!$A$4:$B$15000,2,FALSE),0)</f>
        <v>0.13150000000000001</v>
      </c>
      <c r="F835" s="14">
        <f t="shared" ca="1" si="275"/>
        <v>1.0004903700000001</v>
      </c>
      <c r="G835" s="14">
        <f ca="1">(TRUNC(PRODUCT($F$12:$F834),16))</f>
        <v>1.4526825232649301</v>
      </c>
      <c r="H835" s="14">
        <f t="shared" si="276"/>
        <v>1</v>
      </c>
      <c r="I835" s="14">
        <f t="shared" ca="1" si="277"/>
        <v>1.45268252</v>
      </c>
      <c r="J835" s="13">
        <f t="shared" si="267"/>
        <v>0</v>
      </c>
      <c r="K835" s="29">
        <f t="shared" si="268"/>
        <v>44538</v>
      </c>
      <c r="L835" s="2">
        <f t="shared" si="269"/>
        <v>823</v>
      </c>
      <c r="M835" s="17">
        <f t="shared" si="270"/>
        <v>823</v>
      </c>
      <c r="N835" s="12">
        <f t="shared" si="259"/>
        <v>1</v>
      </c>
      <c r="O835" s="12">
        <f t="shared" ca="1" si="260"/>
        <v>1.45268252</v>
      </c>
      <c r="P835" s="17">
        <f t="shared" si="271"/>
        <v>0</v>
      </c>
      <c r="Q835" s="14">
        <f t="shared" ca="1" si="261"/>
        <v>452.68252000000001</v>
      </c>
      <c r="R835" s="20">
        <f t="shared" si="262"/>
        <v>0</v>
      </c>
      <c r="S835" s="14">
        <f t="shared" si="263"/>
        <v>0</v>
      </c>
      <c r="T835" s="4" t="str">
        <f t="shared" si="272"/>
        <v>A+J=</v>
      </c>
      <c r="U835" s="29">
        <f t="shared" si="273"/>
        <v>46021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64"/>
        <v>45736</v>
      </c>
      <c r="B836" s="116">
        <f t="shared" ca="1" si="274"/>
        <v>1453.3948800000001</v>
      </c>
      <c r="C836" s="14">
        <f t="shared" si="265"/>
        <v>1000</v>
      </c>
      <c r="D836" s="95">
        <f t="shared" si="266"/>
        <v>45735</v>
      </c>
      <c r="E836" s="93">
        <f ca="1">IF(D836&lt;$B$1,VLOOKUP(D836,[1]DI!$A$4:$B$15000,2,FALSE),0)</f>
        <v>0.13150000000000001</v>
      </c>
      <c r="F836" s="14">
        <f t="shared" ca="1" si="275"/>
        <v>1.0004903700000001</v>
      </c>
      <c r="G836" s="14">
        <f ca="1">(TRUNC(PRODUCT($F$12:$F835),16))</f>
        <v>1.4533948751938699</v>
      </c>
      <c r="H836" s="14">
        <f t="shared" si="276"/>
        <v>1</v>
      </c>
      <c r="I836" s="14">
        <f t="shared" ca="1" si="277"/>
        <v>1.4533948800000001</v>
      </c>
      <c r="J836" s="13">
        <f t="shared" si="267"/>
        <v>0</v>
      </c>
      <c r="K836" s="29">
        <f t="shared" si="268"/>
        <v>44538</v>
      </c>
      <c r="L836" s="2">
        <f t="shared" si="269"/>
        <v>824</v>
      </c>
      <c r="M836" s="17">
        <f t="shared" si="270"/>
        <v>824</v>
      </c>
      <c r="N836" s="12">
        <f t="shared" si="259"/>
        <v>1</v>
      </c>
      <c r="O836" s="12">
        <f t="shared" ca="1" si="260"/>
        <v>1.4533948800000001</v>
      </c>
      <c r="P836" s="17">
        <f t="shared" si="271"/>
        <v>0</v>
      </c>
      <c r="Q836" s="14">
        <f t="shared" ca="1" si="261"/>
        <v>453.39488</v>
      </c>
      <c r="R836" s="20">
        <f t="shared" si="262"/>
        <v>0</v>
      </c>
      <c r="S836" s="14">
        <f t="shared" si="263"/>
        <v>0</v>
      </c>
      <c r="T836" s="4" t="str">
        <f t="shared" si="272"/>
        <v>A+J=</v>
      </c>
      <c r="U836" s="29">
        <f t="shared" si="273"/>
        <v>46021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64"/>
        <v>45737</v>
      </c>
      <c r="B837" s="116">
        <f t="shared" ca="1" si="274"/>
        <v>1454.1075799999999</v>
      </c>
      <c r="C837" s="14">
        <f t="shared" si="265"/>
        <v>1000</v>
      </c>
      <c r="D837" s="95">
        <f t="shared" si="266"/>
        <v>45736</v>
      </c>
      <c r="E837" s="93">
        <f ca="1">IF(D837&lt;$B$1,VLOOKUP(D837,[1]DI!$A$4:$B$15000,2,FALSE),0)</f>
        <v>0.14149999999999999</v>
      </c>
      <c r="F837" s="14">
        <f t="shared" ca="1" si="275"/>
        <v>1.00052531</v>
      </c>
      <c r="G837" s="14">
        <f ca="1">(TRUNC(PRODUCT($F$12:$F836),16))</f>
        <v>1.4541075764388101</v>
      </c>
      <c r="H837" s="14">
        <f t="shared" si="276"/>
        <v>1</v>
      </c>
      <c r="I837" s="14">
        <f t="shared" ca="1" si="277"/>
        <v>1.4541075800000001</v>
      </c>
      <c r="J837" s="13">
        <f t="shared" si="267"/>
        <v>0</v>
      </c>
      <c r="K837" s="29">
        <f t="shared" si="268"/>
        <v>44538</v>
      </c>
      <c r="L837" s="2">
        <f t="shared" si="269"/>
        <v>825</v>
      </c>
      <c r="M837" s="17">
        <f t="shared" si="270"/>
        <v>825</v>
      </c>
      <c r="N837" s="12">
        <f t="shared" si="259"/>
        <v>1</v>
      </c>
      <c r="O837" s="12">
        <f t="shared" ca="1" si="260"/>
        <v>1.4541075800000001</v>
      </c>
      <c r="P837" s="17">
        <f t="shared" si="271"/>
        <v>0</v>
      </c>
      <c r="Q837" s="14">
        <f t="shared" ca="1" si="261"/>
        <v>454.10757999999998</v>
      </c>
      <c r="R837" s="20">
        <f t="shared" si="262"/>
        <v>0</v>
      </c>
      <c r="S837" s="14">
        <f t="shared" si="263"/>
        <v>0</v>
      </c>
      <c r="T837" s="4" t="str">
        <f t="shared" si="272"/>
        <v>A+J=</v>
      </c>
      <c r="U837" s="29">
        <f t="shared" si="273"/>
        <v>46021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64"/>
        <v>45740</v>
      </c>
      <c r="B838" s="116">
        <f t="shared" ca="1" si="274"/>
        <v>1454.8714299999999</v>
      </c>
      <c r="C838" s="14">
        <f t="shared" si="265"/>
        <v>1000</v>
      </c>
      <c r="D838" s="95">
        <f t="shared" si="266"/>
        <v>45737</v>
      </c>
      <c r="E838" s="93">
        <f ca="1">IF(D838&lt;$B$1,VLOOKUP(D838,[1]DI!$A$4:$B$15000,2,FALSE),0)</f>
        <v>0.14149999999999999</v>
      </c>
      <c r="F838" s="14">
        <f t="shared" ca="1" si="275"/>
        <v>1.00052531</v>
      </c>
      <c r="G838" s="14">
        <f ca="1">(TRUNC(PRODUCT($F$12:$F837),16))</f>
        <v>1.4548714336897901</v>
      </c>
      <c r="H838" s="14">
        <f t="shared" si="276"/>
        <v>1</v>
      </c>
      <c r="I838" s="14">
        <f t="shared" ca="1" si="277"/>
        <v>1.4548714300000001</v>
      </c>
      <c r="J838" s="13">
        <f t="shared" si="267"/>
        <v>0</v>
      </c>
      <c r="K838" s="29">
        <f t="shared" si="268"/>
        <v>44538</v>
      </c>
      <c r="L838" s="2">
        <f t="shared" si="269"/>
        <v>826</v>
      </c>
      <c r="M838" s="17">
        <f t="shared" si="270"/>
        <v>826</v>
      </c>
      <c r="N838" s="12">
        <f t="shared" si="259"/>
        <v>1</v>
      </c>
      <c r="O838" s="12">
        <f t="shared" ca="1" si="260"/>
        <v>1.4548714300000001</v>
      </c>
      <c r="P838" s="17">
        <f t="shared" si="271"/>
        <v>0</v>
      </c>
      <c r="Q838" s="14">
        <f t="shared" ca="1" si="261"/>
        <v>454.87142999999998</v>
      </c>
      <c r="R838" s="20">
        <f t="shared" si="262"/>
        <v>0</v>
      </c>
      <c r="S838" s="14">
        <f t="shared" si="263"/>
        <v>0</v>
      </c>
      <c r="T838" s="4" t="str">
        <f t="shared" si="272"/>
        <v>A+J=</v>
      </c>
      <c r="U838" s="29">
        <f t="shared" si="273"/>
        <v>46021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64"/>
        <v>45741</v>
      </c>
      <c r="B839" s="116">
        <f t="shared" ca="1" si="274"/>
        <v>1455.6356900000001</v>
      </c>
      <c r="C839" s="14">
        <f t="shared" si="265"/>
        <v>1000</v>
      </c>
      <c r="D839" s="95">
        <f t="shared" si="266"/>
        <v>45740</v>
      </c>
      <c r="E839" s="93">
        <f ca="1">IF(D839&lt;$B$1,VLOOKUP(D839,[1]DI!$A$4:$B$15000,2,FALSE),0)</f>
        <v>0.14149999999999999</v>
      </c>
      <c r="F839" s="14">
        <f t="shared" ca="1" si="275"/>
        <v>1.00052531</v>
      </c>
      <c r="G839" s="14">
        <f ca="1">(TRUNC(PRODUCT($F$12:$F838),16))</f>
        <v>1.4556356922026199</v>
      </c>
      <c r="H839" s="14">
        <f t="shared" si="276"/>
        <v>1</v>
      </c>
      <c r="I839" s="14">
        <f t="shared" ca="1" si="277"/>
        <v>1.45563569</v>
      </c>
      <c r="J839" s="13">
        <f t="shared" si="267"/>
        <v>0</v>
      </c>
      <c r="K839" s="29">
        <f t="shared" si="268"/>
        <v>44538</v>
      </c>
      <c r="L839" s="2">
        <f t="shared" si="269"/>
        <v>827</v>
      </c>
      <c r="M839" s="17">
        <f t="shared" si="270"/>
        <v>827</v>
      </c>
      <c r="N839" s="12">
        <f t="shared" si="259"/>
        <v>1</v>
      </c>
      <c r="O839" s="12">
        <f t="shared" ca="1" si="260"/>
        <v>1.45563569</v>
      </c>
      <c r="P839" s="17">
        <f t="shared" si="271"/>
        <v>0</v>
      </c>
      <c r="Q839" s="14">
        <f t="shared" ca="1" si="261"/>
        <v>455.63569000000001</v>
      </c>
      <c r="R839" s="20">
        <f t="shared" si="262"/>
        <v>0</v>
      </c>
      <c r="S839" s="14">
        <f t="shared" si="263"/>
        <v>0</v>
      </c>
      <c r="T839" s="4" t="str">
        <f t="shared" si="272"/>
        <v>A+J=</v>
      </c>
      <c r="U839" s="29">
        <f t="shared" si="273"/>
        <v>46021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64"/>
        <v>45742</v>
      </c>
      <c r="B840" s="116">
        <f t="shared" ca="1" si="274"/>
        <v>1456.4003499999999</v>
      </c>
      <c r="C840" s="14">
        <f t="shared" si="265"/>
        <v>1000</v>
      </c>
      <c r="D840" s="95">
        <f t="shared" si="266"/>
        <v>45741</v>
      </c>
      <c r="E840" s="93">
        <f ca="1">IF(D840&lt;$B$1,VLOOKUP(D840,[1]DI!$A$4:$B$15000,2,FALSE),0)</f>
        <v>0.14149999999999999</v>
      </c>
      <c r="F840" s="14">
        <f t="shared" ca="1" si="275"/>
        <v>1.00052531</v>
      </c>
      <c r="G840" s="14">
        <f ca="1">(TRUNC(PRODUCT($F$12:$F839),16))</f>
        <v>1.4564003521880999</v>
      </c>
      <c r="H840" s="14">
        <f t="shared" si="276"/>
        <v>1</v>
      </c>
      <c r="I840" s="14">
        <f t="shared" ca="1" si="277"/>
        <v>1.45640035</v>
      </c>
      <c r="J840" s="13">
        <f t="shared" si="267"/>
        <v>0</v>
      </c>
      <c r="K840" s="29">
        <f t="shared" si="268"/>
        <v>44538</v>
      </c>
      <c r="L840" s="2">
        <f t="shared" si="269"/>
        <v>828</v>
      </c>
      <c r="M840" s="17">
        <f t="shared" si="270"/>
        <v>828</v>
      </c>
      <c r="N840" s="12">
        <f t="shared" si="259"/>
        <v>1</v>
      </c>
      <c r="O840" s="12">
        <f t="shared" ca="1" si="260"/>
        <v>1.45640035</v>
      </c>
      <c r="P840" s="17">
        <f t="shared" si="271"/>
        <v>0</v>
      </c>
      <c r="Q840" s="14">
        <f t="shared" ca="1" si="261"/>
        <v>456.40035</v>
      </c>
      <c r="R840" s="20">
        <f t="shared" si="262"/>
        <v>0</v>
      </c>
      <c r="S840" s="14">
        <f t="shared" si="263"/>
        <v>0</v>
      </c>
      <c r="T840" s="4" t="str">
        <f t="shared" si="272"/>
        <v>A+J=</v>
      </c>
      <c r="U840" s="29">
        <f t="shared" si="273"/>
        <v>46021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64"/>
        <v>45743</v>
      </c>
      <c r="B841" s="116">
        <f t="shared" ca="1" si="274"/>
        <v>1457.1654100000001</v>
      </c>
      <c r="C841" s="14">
        <f t="shared" si="265"/>
        <v>1000</v>
      </c>
      <c r="D841" s="95">
        <f t="shared" si="266"/>
        <v>45742</v>
      </c>
      <c r="E841" s="93">
        <f ca="1">IF(D841&lt;$B$1,VLOOKUP(D841,[1]DI!$A$4:$B$15000,2,FALSE),0)</f>
        <v>0.14149999999999999</v>
      </c>
      <c r="F841" s="14">
        <f t="shared" ca="1" si="275"/>
        <v>1.00052531</v>
      </c>
      <c r="G841" s="14">
        <f ca="1">(TRUNC(PRODUCT($F$12:$F840),16))</f>
        <v>1.4571654138571</v>
      </c>
      <c r="H841" s="14">
        <f t="shared" si="276"/>
        <v>1</v>
      </c>
      <c r="I841" s="14">
        <f t="shared" ca="1" si="277"/>
        <v>1.45716541</v>
      </c>
      <c r="J841" s="13">
        <f t="shared" si="267"/>
        <v>0</v>
      </c>
      <c r="K841" s="29">
        <f t="shared" si="268"/>
        <v>44538</v>
      </c>
      <c r="L841" s="2">
        <f t="shared" si="269"/>
        <v>829</v>
      </c>
      <c r="M841" s="17">
        <f t="shared" si="270"/>
        <v>829</v>
      </c>
      <c r="N841" s="12">
        <f t="shared" si="259"/>
        <v>1</v>
      </c>
      <c r="O841" s="12">
        <f t="shared" ca="1" si="260"/>
        <v>1.45716541</v>
      </c>
      <c r="P841" s="17">
        <f t="shared" si="271"/>
        <v>0</v>
      </c>
      <c r="Q841" s="14">
        <f t="shared" ca="1" si="261"/>
        <v>457.16541000000001</v>
      </c>
      <c r="R841" s="20">
        <f t="shared" si="262"/>
        <v>0</v>
      </c>
      <c r="S841" s="14">
        <f t="shared" si="263"/>
        <v>0</v>
      </c>
      <c r="T841" s="4" t="str">
        <f t="shared" si="272"/>
        <v>A+J=</v>
      </c>
      <c r="U841" s="29">
        <f t="shared" si="273"/>
        <v>46021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64"/>
        <v>45744</v>
      </c>
      <c r="B842" s="116">
        <f t="shared" ca="1" si="274"/>
        <v>1457.9308799999999</v>
      </c>
      <c r="C842" s="14">
        <f t="shared" si="265"/>
        <v>1000</v>
      </c>
      <c r="D842" s="95">
        <f t="shared" si="266"/>
        <v>45743</v>
      </c>
      <c r="E842" s="93">
        <f ca="1">IF(D842&lt;$B$1,VLOOKUP(D842,[1]DI!$A$4:$B$15000,2,FALSE),0)</f>
        <v>0.14149999999999999</v>
      </c>
      <c r="F842" s="14">
        <f t="shared" ca="1" si="275"/>
        <v>1.00052531</v>
      </c>
      <c r="G842" s="14">
        <f ca="1">(TRUNC(PRODUCT($F$12:$F841),16))</f>
        <v>1.4579308774206601</v>
      </c>
      <c r="H842" s="14">
        <f t="shared" si="276"/>
        <v>1</v>
      </c>
      <c r="I842" s="14">
        <f t="shared" ca="1" si="277"/>
        <v>1.4579308799999999</v>
      </c>
      <c r="J842" s="13">
        <f t="shared" si="267"/>
        <v>0</v>
      </c>
      <c r="K842" s="29">
        <f t="shared" si="268"/>
        <v>44538</v>
      </c>
      <c r="L842" s="2">
        <f t="shared" si="269"/>
        <v>830</v>
      </c>
      <c r="M842" s="17">
        <f t="shared" si="270"/>
        <v>830</v>
      </c>
      <c r="N842" s="12">
        <f t="shared" si="259"/>
        <v>1</v>
      </c>
      <c r="O842" s="12">
        <f t="shared" ca="1" si="260"/>
        <v>1.4579308799999999</v>
      </c>
      <c r="P842" s="17">
        <f t="shared" si="271"/>
        <v>0</v>
      </c>
      <c r="Q842" s="14">
        <f t="shared" ca="1" si="261"/>
        <v>457.93088</v>
      </c>
      <c r="R842" s="20">
        <f t="shared" si="262"/>
        <v>0</v>
      </c>
      <c r="S842" s="14">
        <f t="shared" si="263"/>
        <v>0</v>
      </c>
      <c r="T842" s="4" t="str">
        <f t="shared" si="272"/>
        <v>A+J=</v>
      </c>
      <c r="U842" s="29">
        <f t="shared" si="273"/>
        <v>46021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64"/>
        <v>45747</v>
      </c>
      <c r="B843" s="116">
        <f t="shared" ca="1" si="274"/>
        <v>1458.6967399999999</v>
      </c>
      <c r="C843" s="14">
        <f t="shared" si="265"/>
        <v>1000</v>
      </c>
      <c r="D843" s="95">
        <f t="shared" si="266"/>
        <v>45744</v>
      </c>
      <c r="E843" s="93">
        <f ca="1">IF(D843&lt;$B$1,VLOOKUP(D843,[1]DI!$A$4:$B$15000,2,FALSE),0)</f>
        <v>0.14149999999999999</v>
      </c>
      <c r="F843" s="14">
        <f t="shared" ca="1" si="275"/>
        <v>1.00052531</v>
      </c>
      <c r="G843" s="14">
        <f ca="1">(TRUNC(PRODUCT($F$12:$F842),16))</f>
        <v>1.4586967430898701</v>
      </c>
      <c r="H843" s="14">
        <f t="shared" si="276"/>
        <v>1</v>
      </c>
      <c r="I843" s="14">
        <f t="shared" ca="1" si="277"/>
        <v>1.4586967399999999</v>
      </c>
      <c r="J843" s="13">
        <f t="shared" si="267"/>
        <v>0</v>
      </c>
      <c r="K843" s="29">
        <f t="shared" si="268"/>
        <v>44538</v>
      </c>
      <c r="L843" s="2">
        <f t="shared" si="269"/>
        <v>831</v>
      </c>
      <c r="M843" s="17">
        <f t="shared" si="270"/>
        <v>831</v>
      </c>
      <c r="N843" s="12">
        <f t="shared" si="259"/>
        <v>1</v>
      </c>
      <c r="O843" s="12">
        <f t="shared" ca="1" si="260"/>
        <v>1.4586967399999999</v>
      </c>
      <c r="P843" s="17">
        <f t="shared" si="271"/>
        <v>0</v>
      </c>
      <c r="Q843" s="14">
        <f t="shared" ca="1" si="261"/>
        <v>458.69673999999998</v>
      </c>
      <c r="R843" s="20">
        <f t="shared" si="262"/>
        <v>0</v>
      </c>
      <c r="S843" s="14">
        <f t="shared" si="263"/>
        <v>0</v>
      </c>
      <c r="T843" s="4" t="str">
        <f t="shared" si="272"/>
        <v>A+J=</v>
      </c>
      <c r="U843" s="29">
        <f t="shared" si="273"/>
        <v>46021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64"/>
        <v>45748</v>
      </c>
      <c r="B844" s="116">
        <f t="shared" ca="1" si="274"/>
        <v>1459.4630099999999</v>
      </c>
      <c r="C844" s="14">
        <f t="shared" si="265"/>
        <v>1000</v>
      </c>
      <c r="D844" s="95">
        <f t="shared" si="266"/>
        <v>45747</v>
      </c>
      <c r="E844" s="93">
        <f ca="1">IF(D844&lt;$B$1,VLOOKUP(D844,[1]DI!$A$4:$B$15000,2,FALSE),0)</f>
        <v>0.14149999999999999</v>
      </c>
      <c r="F844" s="14">
        <f t="shared" ca="1" si="275"/>
        <v>1.00052531</v>
      </c>
      <c r="G844" s="14">
        <f ca="1">(TRUNC(PRODUCT($F$12:$F843),16))</f>
        <v>1.4594630110759901</v>
      </c>
      <c r="H844" s="14">
        <f t="shared" si="276"/>
        <v>1</v>
      </c>
      <c r="I844" s="14">
        <f t="shared" ca="1" si="277"/>
        <v>1.4594630099999999</v>
      </c>
      <c r="J844" s="13">
        <f t="shared" si="267"/>
        <v>0</v>
      </c>
      <c r="K844" s="29">
        <f t="shared" si="268"/>
        <v>44538</v>
      </c>
      <c r="L844" s="2">
        <f t="shared" si="269"/>
        <v>832</v>
      </c>
      <c r="M844" s="17">
        <f t="shared" si="270"/>
        <v>832</v>
      </c>
      <c r="N844" s="12">
        <f t="shared" ref="N844:N869" si="278">ROUND((J844+1)^(M844/252),9)</f>
        <v>1</v>
      </c>
      <c r="O844" s="12">
        <f t="shared" ref="O844:O869" ca="1" si="279">ROUND(I844*N844,9)</f>
        <v>1.4594630099999999</v>
      </c>
      <c r="P844" s="17">
        <f t="shared" si="271"/>
        <v>0</v>
      </c>
      <c r="Q844" s="14">
        <f t="shared" ref="Q844:Q869" ca="1" si="280">TRUNC(((O844-1)*C844),8)</f>
        <v>459.46301</v>
      </c>
      <c r="R844" s="20">
        <f t="shared" ref="R844:R907" si="281">IF($P844&gt;0,VLOOKUP($P844,$X$12:$AD$150,7),0)</f>
        <v>0</v>
      </c>
      <c r="S844" s="14">
        <f t="shared" ref="S844:S869" si="282">IF(R844&gt;0,TRUNC(R844*C844,8),0)</f>
        <v>0</v>
      </c>
      <c r="T844" s="4" t="str">
        <f t="shared" si="272"/>
        <v>A+J=</v>
      </c>
      <c r="U844" s="29">
        <f t="shared" si="273"/>
        <v>46021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83">WORKDAY($A844,1,$X$166:$X$544)</f>
        <v>45749</v>
      </c>
      <c r="B845" s="116">
        <f t="shared" ca="1" si="274"/>
        <v>1460.2296799999999</v>
      </c>
      <c r="C845" s="14">
        <f t="shared" ref="C845:C869" si="284">(C844-S844)</f>
        <v>1000</v>
      </c>
      <c r="D845" s="95">
        <f t="shared" ref="D845:D908" si="285">WORKDAY($A845,-1,$X$160:$X$544)</f>
        <v>45748</v>
      </c>
      <c r="E845" s="93">
        <f ca="1">IF(D845&lt;$B$1,VLOOKUP(D845,[1]DI!$A$4:$B$15000,2,FALSE),0)</f>
        <v>0.14149999999999999</v>
      </c>
      <c r="F845" s="14">
        <f t="shared" ca="1" si="275"/>
        <v>1.00052531</v>
      </c>
      <c r="G845" s="14">
        <f ca="1">(TRUNC(PRODUCT($F$12:$F844),16))</f>
        <v>1.4602296815903399</v>
      </c>
      <c r="H845" s="14">
        <f t="shared" si="276"/>
        <v>1</v>
      </c>
      <c r="I845" s="14">
        <f t="shared" ca="1" si="277"/>
        <v>1.4602296800000001</v>
      </c>
      <c r="J845" s="13">
        <f t="shared" ref="J845:J908" si="286">J844</f>
        <v>0</v>
      </c>
      <c r="K845" s="29">
        <f t="shared" ref="K845:K869" si="287">IF(P844&gt;0,VLOOKUP(P844,X$12:AH$150,2),K844)</f>
        <v>44538</v>
      </c>
      <c r="L845" s="2">
        <f t="shared" ref="L845:L869" si="288">IF(A845&gt;K845,IF(NETWORKDAYS(K845,A845,$X$160:$X$544)-1=0,1,NETWORKDAYS(K845,A845,$X$160:$X$544)-1),0)</f>
        <v>833</v>
      </c>
      <c r="M845" s="17">
        <f t="shared" ref="M845:M869" si="289">IF(AND(L845=1,L844=1),1,IF(L845&gt;0,IF(L845=L844,L845+1,L845),0))</f>
        <v>833</v>
      </c>
      <c r="N845" s="12">
        <f t="shared" si="278"/>
        <v>1</v>
      </c>
      <c r="O845" s="12">
        <f t="shared" ca="1" si="279"/>
        <v>1.4602296800000001</v>
      </c>
      <c r="P845" s="17">
        <f t="shared" ref="P845:P869" si="290">IF(VLOOKUP(A845,Y$12:AF$150,8)=VLOOKUP(A844,Y$12:AF$150,8),0,VLOOKUP(A845,Y$12:AF$150,8))</f>
        <v>0</v>
      </c>
      <c r="Q845" s="14">
        <f t="shared" ca="1" si="280"/>
        <v>460.22967999999997</v>
      </c>
      <c r="R845" s="20">
        <f t="shared" si="281"/>
        <v>0</v>
      </c>
      <c r="S845" s="14">
        <f t="shared" si="282"/>
        <v>0</v>
      </c>
      <c r="T845" s="4" t="str">
        <f t="shared" ref="T845:T869" si="291">IF(P844&gt;0,VLOOKUP(P844,X$12:AH$150,10),T844)</f>
        <v>A+J=</v>
      </c>
      <c r="U845" s="29">
        <f t="shared" ref="U845:U869" si="292">IF(P844&gt;0,VLOOKUP(P844,X$12:AH$150,11),U844)</f>
        <v>46021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83"/>
        <v>45750</v>
      </c>
      <c r="B846" s="116">
        <f t="shared" ref="B846:B869" ca="1" si="293">IF(D846&lt;=TODAY(),C846+Q846,IF(AND(D846&gt;TODAY(),A846&lt;=$B$1),IF(VLOOKUP(TODAY(),$A$10:$E$5000,4,FALSE)=0,"n.d",C846+Q846),"n.d"))</f>
        <v>1460.99675</v>
      </c>
      <c r="C846" s="14">
        <f t="shared" si="284"/>
        <v>1000</v>
      </c>
      <c r="D846" s="95">
        <f t="shared" si="285"/>
        <v>45749</v>
      </c>
      <c r="E846" s="93">
        <f ca="1">IF(D846&lt;$B$1,VLOOKUP(D846,[1]DI!$A$4:$B$15000,2,FALSE),0)</f>
        <v>0.14149999999999999</v>
      </c>
      <c r="F846" s="14">
        <f t="shared" ref="F846:F869" ca="1" si="294">ROUND(((1+E846)^(1/252)),8)</f>
        <v>1.00052531</v>
      </c>
      <c r="G846" s="14">
        <f ca="1">(TRUNC(PRODUCT($F$12:$F845),16))</f>
        <v>1.4609967548443701</v>
      </c>
      <c r="H846" s="14">
        <f t="shared" ref="H846:H869" si="295">IF(P845&gt;0,G845,H845)</f>
        <v>1</v>
      </c>
      <c r="I846" s="14">
        <f t="shared" ref="I846:I869" ca="1" si="296">ROUND(G846/H846,8)</f>
        <v>1.4609967500000001</v>
      </c>
      <c r="J846" s="13">
        <f t="shared" si="286"/>
        <v>0</v>
      </c>
      <c r="K846" s="29">
        <f t="shared" si="287"/>
        <v>44538</v>
      </c>
      <c r="L846" s="2">
        <f t="shared" si="288"/>
        <v>834</v>
      </c>
      <c r="M846" s="17">
        <f t="shared" si="289"/>
        <v>834</v>
      </c>
      <c r="N846" s="12">
        <f t="shared" si="278"/>
        <v>1</v>
      </c>
      <c r="O846" s="12">
        <f t="shared" ca="1" si="279"/>
        <v>1.4609967500000001</v>
      </c>
      <c r="P846" s="17">
        <f t="shared" si="290"/>
        <v>0</v>
      </c>
      <c r="Q846" s="14">
        <f t="shared" ca="1" si="280"/>
        <v>460.99675000000002</v>
      </c>
      <c r="R846" s="20">
        <f t="shared" si="281"/>
        <v>0</v>
      </c>
      <c r="S846" s="14">
        <f t="shared" si="282"/>
        <v>0</v>
      </c>
      <c r="T846" s="4" t="str">
        <f t="shared" si="291"/>
        <v>A+J=</v>
      </c>
      <c r="U846" s="29">
        <f t="shared" si="292"/>
        <v>46021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83"/>
        <v>45751</v>
      </c>
      <c r="B847" s="116">
        <f t="shared" ca="1" si="293"/>
        <v>1461.76423</v>
      </c>
      <c r="C847" s="14">
        <f t="shared" si="284"/>
        <v>1000</v>
      </c>
      <c r="D847" s="95">
        <f t="shared" si="285"/>
        <v>45750</v>
      </c>
      <c r="E847" s="93">
        <f ca="1">IF(D847&lt;$B$1,VLOOKUP(D847,[1]DI!$A$4:$B$15000,2,FALSE),0)</f>
        <v>0.14149999999999999</v>
      </c>
      <c r="F847" s="14">
        <f t="shared" ca="1" si="294"/>
        <v>1.00052531</v>
      </c>
      <c r="G847" s="14">
        <f ca="1">(TRUNC(PRODUCT($F$12:$F846),16))</f>
        <v>1.4617642310496599</v>
      </c>
      <c r="H847" s="14">
        <f t="shared" si="295"/>
        <v>1</v>
      </c>
      <c r="I847" s="14">
        <f t="shared" ca="1" si="296"/>
        <v>1.46176423</v>
      </c>
      <c r="J847" s="13">
        <f t="shared" si="286"/>
        <v>0</v>
      </c>
      <c r="K847" s="29">
        <f t="shared" si="287"/>
        <v>44538</v>
      </c>
      <c r="L847" s="2">
        <f t="shared" si="288"/>
        <v>835</v>
      </c>
      <c r="M847" s="17">
        <f t="shared" si="289"/>
        <v>835</v>
      </c>
      <c r="N847" s="12">
        <f t="shared" si="278"/>
        <v>1</v>
      </c>
      <c r="O847" s="12">
        <f t="shared" ca="1" si="279"/>
        <v>1.46176423</v>
      </c>
      <c r="P847" s="17">
        <f t="shared" si="290"/>
        <v>0</v>
      </c>
      <c r="Q847" s="14">
        <f t="shared" ca="1" si="280"/>
        <v>461.76423</v>
      </c>
      <c r="R847" s="20">
        <f t="shared" si="281"/>
        <v>0</v>
      </c>
      <c r="S847" s="14">
        <f t="shared" si="282"/>
        <v>0</v>
      </c>
      <c r="T847" s="4" t="str">
        <f t="shared" si="291"/>
        <v>A+J=</v>
      </c>
      <c r="U847" s="29">
        <f t="shared" si="292"/>
        <v>46021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83"/>
        <v>45754</v>
      </c>
      <c r="B848" s="116">
        <f t="shared" ca="1" si="293"/>
        <v>1462.5321100000001</v>
      </c>
      <c r="C848" s="14">
        <f t="shared" si="284"/>
        <v>1000</v>
      </c>
      <c r="D848" s="95">
        <f t="shared" si="285"/>
        <v>45751</v>
      </c>
      <c r="E848" s="93">
        <f ca="1">IF(D848&lt;$B$1,VLOOKUP(D848,[1]DI!$A$4:$B$15000,2,FALSE),0)</f>
        <v>0.14149999999999999</v>
      </c>
      <c r="F848" s="14">
        <f t="shared" ca="1" si="294"/>
        <v>1.00052531</v>
      </c>
      <c r="G848" s="14">
        <f ca="1">(TRUNC(PRODUCT($F$12:$F847),16))</f>
        <v>1.4625321104178699</v>
      </c>
      <c r="H848" s="14">
        <f t="shared" si="295"/>
        <v>1</v>
      </c>
      <c r="I848" s="14">
        <f t="shared" ca="1" si="296"/>
        <v>1.4625321099999999</v>
      </c>
      <c r="J848" s="13">
        <f t="shared" si="286"/>
        <v>0</v>
      </c>
      <c r="K848" s="29">
        <f t="shared" si="287"/>
        <v>44538</v>
      </c>
      <c r="L848" s="2">
        <f t="shared" si="288"/>
        <v>836</v>
      </c>
      <c r="M848" s="17">
        <f t="shared" si="289"/>
        <v>836</v>
      </c>
      <c r="N848" s="12">
        <f t="shared" si="278"/>
        <v>1</v>
      </c>
      <c r="O848" s="12">
        <f t="shared" ca="1" si="279"/>
        <v>1.4625321099999999</v>
      </c>
      <c r="P848" s="17">
        <f t="shared" si="290"/>
        <v>0</v>
      </c>
      <c r="Q848" s="14">
        <f t="shared" ca="1" si="280"/>
        <v>462.53210999999999</v>
      </c>
      <c r="R848" s="20">
        <f t="shared" si="281"/>
        <v>0</v>
      </c>
      <c r="S848" s="14">
        <f t="shared" si="282"/>
        <v>0</v>
      </c>
      <c r="T848" s="4" t="str">
        <f t="shared" si="291"/>
        <v>A+J=</v>
      </c>
      <c r="U848" s="29">
        <f t="shared" si="292"/>
        <v>46021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83"/>
        <v>45755</v>
      </c>
      <c r="B849" s="116">
        <f t="shared" ca="1" si="293"/>
        <v>1463.3003899999999</v>
      </c>
      <c r="C849" s="14">
        <f t="shared" si="284"/>
        <v>1000</v>
      </c>
      <c r="D849" s="95">
        <f t="shared" si="285"/>
        <v>45754</v>
      </c>
      <c r="E849" s="93">
        <f ca="1">IF(D849&lt;$B$1,VLOOKUP(D849,[1]DI!$A$4:$B$15000,2,FALSE),0)</f>
        <v>0.14149999999999999</v>
      </c>
      <c r="F849" s="14">
        <f t="shared" ca="1" si="294"/>
        <v>1.00052531</v>
      </c>
      <c r="G849" s="14">
        <f ca="1">(TRUNC(PRODUCT($F$12:$F848),16))</f>
        <v>1.4633003931608</v>
      </c>
      <c r="H849" s="14">
        <f t="shared" si="295"/>
        <v>1</v>
      </c>
      <c r="I849" s="14">
        <f t="shared" ca="1" si="296"/>
        <v>1.4633003899999999</v>
      </c>
      <c r="J849" s="13">
        <f t="shared" si="286"/>
        <v>0</v>
      </c>
      <c r="K849" s="29">
        <f t="shared" si="287"/>
        <v>44538</v>
      </c>
      <c r="L849" s="2">
        <f t="shared" si="288"/>
        <v>837</v>
      </c>
      <c r="M849" s="17">
        <f t="shared" si="289"/>
        <v>837</v>
      </c>
      <c r="N849" s="12">
        <f t="shared" si="278"/>
        <v>1</v>
      </c>
      <c r="O849" s="12">
        <f t="shared" ca="1" si="279"/>
        <v>1.4633003899999999</v>
      </c>
      <c r="P849" s="17">
        <f t="shared" si="290"/>
        <v>0</v>
      </c>
      <c r="Q849" s="14">
        <f t="shared" ca="1" si="280"/>
        <v>463.30038999999999</v>
      </c>
      <c r="R849" s="20">
        <f t="shared" si="281"/>
        <v>0</v>
      </c>
      <c r="S849" s="14">
        <f t="shared" si="282"/>
        <v>0</v>
      </c>
      <c r="T849" s="4" t="str">
        <f t="shared" si="291"/>
        <v>A+J=</v>
      </c>
      <c r="U849" s="29">
        <f t="shared" si="292"/>
        <v>46021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83"/>
        <v>45756</v>
      </c>
      <c r="B850" s="116">
        <f t="shared" ca="1" si="293"/>
        <v>1464.06908</v>
      </c>
      <c r="C850" s="14">
        <f t="shared" si="284"/>
        <v>1000</v>
      </c>
      <c r="D850" s="95">
        <f t="shared" si="285"/>
        <v>45755</v>
      </c>
      <c r="E850" s="93">
        <f ca="1">IF(D850&lt;$B$1,VLOOKUP(D850,[1]DI!$A$4:$B$15000,2,FALSE),0)</f>
        <v>0.14149999999999999</v>
      </c>
      <c r="F850" s="14">
        <f t="shared" ca="1" si="294"/>
        <v>1.00052531</v>
      </c>
      <c r="G850" s="14">
        <f ca="1">(TRUNC(PRODUCT($F$12:$F849),16))</f>
        <v>1.4640690794903299</v>
      </c>
      <c r="H850" s="14">
        <f t="shared" si="295"/>
        <v>1</v>
      </c>
      <c r="I850" s="14">
        <f t="shared" ca="1" si="296"/>
        <v>1.46406908</v>
      </c>
      <c r="J850" s="13">
        <f t="shared" si="286"/>
        <v>0</v>
      </c>
      <c r="K850" s="29">
        <f t="shared" si="287"/>
        <v>44538</v>
      </c>
      <c r="L850" s="2">
        <f t="shared" si="288"/>
        <v>838</v>
      </c>
      <c r="M850" s="17">
        <f t="shared" si="289"/>
        <v>838</v>
      </c>
      <c r="N850" s="12">
        <f t="shared" si="278"/>
        <v>1</v>
      </c>
      <c r="O850" s="12">
        <f t="shared" ca="1" si="279"/>
        <v>1.46406908</v>
      </c>
      <c r="P850" s="17">
        <f t="shared" si="290"/>
        <v>0</v>
      </c>
      <c r="Q850" s="14">
        <f t="shared" ca="1" si="280"/>
        <v>464.06907999999999</v>
      </c>
      <c r="R850" s="20">
        <f t="shared" si="281"/>
        <v>0</v>
      </c>
      <c r="S850" s="14">
        <f t="shared" si="282"/>
        <v>0</v>
      </c>
      <c r="T850" s="4" t="str">
        <f t="shared" si="291"/>
        <v>A+J=</v>
      </c>
      <c r="U850" s="29">
        <f t="shared" si="292"/>
        <v>46021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83"/>
        <v>45757</v>
      </c>
      <c r="B851" s="116">
        <f t="shared" ca="1" si="293"/>
        <v>1464.83817</v>
      </c>
      <c r="C851" s="14">
        <f t="shared" si="284"/>
        <v>1000</v>
      </c>
      <c r="D851" s="95">
        <f t="shared" si="285"/>
        <v>45756</v>
      </c>
      <c r="E851" s="93">
        <f ca="1">IF(D851&lt;$B$1,VLOOKUP(D851,[1]DI!$A$4:$B$15000,2,FALSE),0)</f>
        <v>0.14149999999999999</v>
      </c>
      <c r="F851" s="14">
        <f t="shared" ca="1" si="294"/>
        <v>1.00052531</v>
      </c>
      <c r="G851" s="14">
        <f ca="1">(TRUNC(PRODUCT($F$12:$F850),16))</f>
        <v>1.46483816961847</v>
      </c>
      <c r="H851" s="14">
        <f t="shared" si="295"/>
        <v>1</v>
      </c>
      <c r="I851" s="14">
        <f t="shared" ca="1" si="296"/>
        <v>1.4648381699999999</v>
      </c>
      <c r="J851" s="13">
        <f t="shared" si="286"/>
        <v>0</v>
      </c>
      <c r="K851" s="29">
        <f t="shared" si="287"/>
        <v>44538</v>
      </c>
      <c r="L851" s="2">
        <f t="shared" si="288"/>
        <v>839</v>
      </c>
      <c r="M851" s="17">
        <f t="shared" si="289"/>
        <v>839</v>
      </c>
      <c r="N851" s="12">
        <f t="shared" si="278"/>
        <v>1</v>
      </c>
      <c r="O851" s="12">
        <f t="shared" ca="1" si="279"/>
        <v>1.4648381699999999</v>
      </c>
      <c r="P851" s="17">
        <f t="shared" si="290"/>
        <v>0</v>
      </c>
      <c r="Q851" s="14">
        <f t="shared" ca="1" si="280"/>
        <v>464.83816999999999</v>
      </c>
      <c r="R851" s="20">
        <f t="shared" si="281"/>
        <v>0</v>
      </c>
      <c r="S851" s="14">
        <f t="shared" si="282"/>
        <v>0</v>
      </c>
      <c r="T851" s="4" t="str">
        <f t="shared" si="291"/>
        <v>A+J=</v>
      </c>
      <c r="U851" s="29">
        <f t="shared" si="292"/>
        <v>46021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83"/>
        <v>45758</v>
      </c>
      <c r="B852" s="116">
        <f t="shared" ca="1" si="293"/>
        <v>1465.6076600000001</v>
      </c>
      <c r="C852" s="14">
        <f t="shared" si="284"/>
        <v>1000</v>
      </c>
      <c r="D852" s="95">
        <f t="shared" si="285"/>
        <v>45757</v>
      </c>
      <c r="E852" s="93">
        <f ca="1">IF(D852&lt;$B$1,VLOOKUP(D852,[1]DI!$A$4:$B$15000,2,FALSE),0)</f>
        <v>0.14149999999999999</v>
      </c>
      <c r="F852" s="14">
        <f t="shared" ca="1" si="294"/>
        <v>1.00052531</v>
      </c>
      <c r="G852" s="14">
        <f ca="1">(TRUNC(PRODUCT($F$12:$F851),16))</f>
        <v>1.4656076637573601</v>
      </c>
      <c r="H852" s="14">
        <f t="shared" si="295"/>
        <v>1</v>
      </c>
      <c r="I852" s="14">
        <f t="shared" ca="1" si="296"/>
        <v>1.4656076600000001</v>
      </c>
      <c r="J852" s="13">
        <f t="shared" si="286"/>
        <v>0</v>
      </c>
      <c r="K852" s="29">
        <f t="shared" si="287"/>
        <v>44538</v>
      </c>
      <c r="L852" s="2">
        <f t="shared" si="288"/>
        <v>840</v>
      </c>
      <c r="M852" s="17">
        <f t="shared" si="289"/>
        <v>840</v>
      </c>
      <c r="N852" s="12">
        <f t="shared" si="278"/>
        <v>1</v>
      </c>
      <c r="O852" s="12">
        <f t="shared" ca="1" si="279"/>
        <v>1.4656076600000001</v>
      </c>
      <c r="P852" s="17">
        <f t="shared" si="290"/>
        <v>0</v>
      </c>
      <c r="Q852" s="14">
        <f t="shared" ca="1" si="280"/>
        <v>465.60766000000001</v>
      </c>
      <c r="R852" s="20">
        <f t="shared" si="281"/>
        <v>0</v>
      </c>
      <c r="S852" s="14">
        <f t="shared" si="282"/>
        <v>0</v>
      </c>
      <c r="T852" s="4" t="str">
        <f t="shared" si="291"/>
        <v>A+J=</v>
      </c>
      <c r="U852" s="29">
        <f t="shared" si="292"/>
        <v>46021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83"/>
        <v>45761</v>
      </c>
      <c r="B853" s="116">
        <f t="shared" ca="1" si="293"/>
        <v>1466.3775599999999</v>
      </c>
      <c r="C853" s="14">
        <f t="shared" si="284"/>
        <v>1000</v>
      </c>
      <c r="D853" s="95">
        <f t="shared" si="285"/>
        <v>45758</v>
      </c>
      <c r="E853" s="93">
        <f ca="1">IF(D853&lt;$B$1,VLOOKUP(D853,[1]DI!$A$4:$B$15000,2,FALSE),0)</f>
        <v>0.14149999999999999</v>
      </c>
      <c r="F853" s="14">
        <f t="shared" ca="1" si="294"/>
        <v>1.00052531</v>
      </c>
      <c r="G853" s="14">
        <f ca="1">(TRUNC(PRODUCT($F$12:$F852),16))</f>
        <v>1.4663775621191999</v>
      </c>
      <c r="H853" s="14">
        <f t="shared" si="295"/>
        <v>1</v>
      </c>
      <c r="I853" s="14">
        <f t="shared" ca="1" si="296"/>
        <v>1.46637756</v>
      </c>
      <c r="J853" s="13">
        <f t="shared" si="286"/>
        <v>0</v>
      </c>
      <c r="K853" s="29">
        <f t="shared" si="287"/>
        <v>44538</v>
      </c>
      <c r="L853" s="2">
        <f t="shared" si="288"/>
        <v>841</v>
      </c>
      <c r="M853" s="17">
        <f t="shared" si="289"/>
        <v>841</v>
      </c>
      <c r="N853" s="12">
        <f t="shared" si="278"/>
        <v>1</v>
      </c>
      <c r="O853" s="12">
        <f t="shared" ca="1" si="279"/>
        <v>1.46637756</v>
      </c>
      <c r="P853" s="17">
        <f t="shared" si="290"/>
        <v>0</v>
      </c>
      <c r="Q853" s="14">
        <f t="shared" ca="1" si="280"/>
        <v>466.37756000000002</v>
      </c>
      <c r="R853" s="20">
        <f t="shared" si="281"/>
        <v>0</v>
      </c>
      <c r="S853" s="14">
        <f t="shared" si="282"/>
        <v>0</v>
      </c>
      <c r="T853" s="4" t="str">
        <f t="shared" si="291"/>
        <v>A+J=</v>
      </c>
      <c r="U853" s="29">
        <f t="shared" si="292"/>
        <v>46021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83"/>
        <v>45762</v>
      </c>
      <c r="B854" s="116">
        <f t="shared" ca="1" si="293"/>
        <v>1467.14786</v>
      </c>
      <c r="C854" s="14">
        <f t="shared" si="284"/>
        <v>1000</v>
      </c>
      <c r="D854" s="95">
        <f t="shared" si="285"/>
        <v>45761</v>
      </c>
      <c r="E854" s="93">
        <f ca="1">IF(D854&lt;$B$1,VLOOKUP(D854,[1]DI!$A$4:$B$15000,2,FALSE),0)</f>
        <v>0.14149999999999999</v>
      </c>
      <c r="F854" s="14">
        <f t="shared" ca="1" si="294"/>
        <v>1.00052531</v>
      </c>
      <c r="G854" s="14">
        <f ca="1">(TRUNC(PRODUCT($F$12:$F853),16))</f>
        <v>1.4671478649163601</v>
      </c>
      <c r="H854" s="14">
        <f t="shared" si="295"/>
        <v>1</v>
      </c>
      <c r="I854" s="14">
        <f t="shared" ca="1" si="296"/>
        <v>1.4671478600000001</v>
      </c>
      <c r="J854" s="13">
        <f t="shared" si="286"/>
        <v>0</v>
      </c>
      <c r="K854" s="29">
        <f t="shared" si="287"/>
        <v>44538</v>
      </c>
      <c r="L854" s="2">
        <f t="shared" si="288"/>
        <v>842</v>
      </c>
      <c r="M854" s="17">
        <f t="shared" si="289"/>
        <v>842</v>
      </c>
      <c r="N854" s="12">
        <f t="shared" si="278"/>
        <v>1</v>
      </c>
      <c r="O854" s="12">
        <f t="shared" ca="1" si="279"/>
        <v>1.4671478600000001</v>
      </c>
      <c r="P854" s="17">
        <f t="shared" si="290"/>
        <v>0</v>
      </c>
      <c r="Q854" s="14">
        <f t="shared" ca="1" si="280"/>
        <v>467.14785999999998</v>
      </c>
      <c r="R854" s="20">
        <f t="shared" si="281"/>
        <v>0</v>
      </c>
      <c r="S854" s="14">
        <f t="shared" si="282"/>
        <v>0</v>
      </c>
      <c r="T854" s="4" t="str">
        <f t="shared" si="291"/>
        <v>A+J=</v>
      </c>
      <c r="U854" s="29">
        <f t="shared" si="292"/>
        <v>46021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83"/>
        <v>45763</v>
      </c>
      <c r="B855" s="116">
        <f t="shared" ca="1" si="293"/>
        <v>1467.91857</v>
      </c>
      <c r="C855" s="14">
        <f t="shared" si="284"/>
        <v>1000</v>
      </c>
      <c r="D855" s="95">
        <f t="shared" si="285"/>
        <v>45762</v>
      </c>
      <c r="E855" s="93">
        <f ca="1">IF(D855&lt;$B$1,VLOOKUP(D855,[1]DI!$A$4:$B$15000,2,FALSE),0)</f>
        <v>0.14149999999999999</v>
      </c>
      <c r="F855" s="14">
        <f t="shared" ca="1" si="294"/>
        <v>1.00052531</v>
      </c>
      <c r="G855" s="14">
        <f ca="1">(TRUNC(PRODUCT($F$12:$F854),16))</f>
        <v>1.46791857236128</v>
      </c>
      <c r="H855" s="14">
        <f t="shared" si="295"/>
        <v>1</v>
      </c>
      <c r="I855" s="14">
        <f t="shared" ca="1" si="296"/>
        <v>1.4679185699999999</v>
      </c>
      <c r="J855" s="13">
        <f t="shared" si="286"/>
        <v>0</v>
      </c>
      <c r="K855" s="29">
        <f t="shared" si="287"/>
        <v>44538</v>
      </c>
      <c r="L855" s="2">
        <f t="shared" si="288"/>
        <v>843</v>
      </c>
      <c r="M855" s="17">
        <f t="shared" si="289"/>
        <v>843</v>
      </c>
      <c r="N855" s="12">
        <f t="shared" si="278"/>
        <v>1</v>
      </c>
      <c r="O855" s="12">
        <f t="shared" ca="1" si="279"/>
        <v>1.4679185699999999</v>
      </c>
      <c r="P855" s="17">
        <f t="shared" si="290"/>
        <v>0</v>
      </c>
      <c r="Q855" s="14">
        <f t="shared" ca="1" si="280"/>
        <v>467.91856999999999</v>
      </c>
      <c r="R855" s="20">
        <f t="shared" si="281"/>
        <v>0</v>
      </c>
      <c r="S855" s="14">
        <f t="shared" si="282"/>
        <v>0</v>
      </c>
      <c r="T855" s="4" t="str">
        <f t="shared" si="291"/>
        <v>A+J=</v>
      </c>
      <c r="U855" s="29">
        <f t="shared" si="292"/>
        <v>46021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83"/>
        <v>45764</v>
      </c>
      <c r="B856" s="116">
        <f t="shared" ca="1" si="293"/>
        <v>1468.68968</v>
      </c>
      <c r="C856" s="14">
        <f t="shared" si="284"/>
        <v>1000</v>
      </c>
      <c r="D856" s="95">
        <f t="shared" si="285"/>
        <v>45763</v>
      </c>
      <c r="E856" s="93">
        <f ca="1">IF(D856&lt;$B$1,VLOOKUP(D856,[1]DI!$A$4:$B$15000,2,FALSE),0)</f>
        <v>0.14149999999999999</v>
      </c>
      <c r="F856" s="14">
        <f t="shared" ca="1" si="294"/>
        <v>1.00052531</v>
      </c>
      <c r="G856" s="14">
        <f ca="1">(TRUNC(PRODUCT($F$12:$F855),16))</f>
        <v>1.46868968466653</v>
      </c>
      <c r="H856" s="14">
        <f t="shared" si="295"/>
        <v>1</v>
      </c>
      <c r="I856" s="14">
        <f t="shared" ca="1" si="296"/>
        <v>1.46868968</v>
      </c>
      <c r="J856" s="13">
        <f t="shared" si="286"/>
        <v>0</v>
      </c>
      <c r="K856" s="29">
        <f t="shared" si="287"/>
        <v>44538</v>
      </c>
      <c r="L856" s="2">
        <f t="shared" si="288"/>
        <v>844</v>
      </c>
      <c r="M856" s="17">
        <f t="shared" si="289"/>
        <v>844</v>
      </c>
      <c r="N856" s="12">
        <f t="shared" si="278"/>
        <v>1</v>
      </c>
      <c r="O856" s="12">
        <f t="shared" ca="1" si="279"/>
        <v>1.46868968</v>
      </c>
      <c r="P856" s="17">
        <f t="shared" si="290"/>
        <v>0</v>
      </c>
      <c r="Q856" s="14">
        <f t="shared" ca="1" si="280"/>
        <v>468.68968000000001</v>
      </c>
      <c r="R856" s="20">
        <f t="shared" si="281"/>
        <v>0</v>
      </c>
      <c r="S856" s="14">
        <f t="shared" si="282"/>
        <v>0</v>
      </c>
      <c r="T856" s="4" t="str">
        <f t="shared" si="291"/>
        <v>A+J=</v>
      </c>
      <c r="U856" s="29">
        <f t="shared" si="292"/>
        <v>46021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83"/>
        <v>45769</v>
      </c>
      <c r="B857" s="116">
        <f t="shared" ca="1" si="293"/>
        <v>1469.4612</v>
      </c>
      <c r="C857" s="14">
        <f t="shared" si="284"/>
        <v>1000</v>
      </c>
      <c r="D857" s="95">
        <f t="shared" si="285"/>
        <v>45764</v>
      </c>
      <c r="E857" s="93">
        <f ca="1">IF(D857&lt;$B$1,VLOOKUP(D857,[1]DI!$A$4:$B$15000,2,FALSE),0)</f>
        <v>0.14149999999999999</v>
      </c>
      <c r="F857" s="14">
        <f t="shared" ca="1" si="294"/>
        <v>1.00052531</v>
      </c>
      <c r="G857" s="14">
        <f ca="1">(TRUNC(PRODUCT($F$12:$F856),16))</f>
        <v>1.4694612020447799</v>
      </c>
      <c r="H857" s="14">
        <f t="shared" si="295"/>
        <v>1</v>
      </c>
      <c r="I857" s="14">
        <f t="shared" ca="1" si="296"/>
        <v>1.4694612</v>
      </c>
      <c r="J857" s="13">
        <f t="shared" si="286"/>
        <v>0</v>
      </c>
      <c r="K857" s="29">
        <f t="shared" si="287"/>
        <v>44538</v>
      </c>
      <c r="L857" s="2">
        <f t="shared" si="288"/>
        <v>845</v>
      </c>
      <c r="M857" s="17">
        <f t="shared" si="289"/>
        <v>845</v>
      </c>
      <c r="N857" s="12">
        <f t="shared" si="278"/>
        <v>1</v>
      </c>
      <c r="O857" s="12">
        <f t="shared" ca="1" si="279"/>
        <v>1.4694612</v>
      </c>
      <c r="P857" s="17">
        <f t="shared" si="290"/>
        <v>0</v>
      </c>
      <c r="Q857" s="14">
        <f t="shared" ca="1" si="280"/>
        <v>469.46120000000002</v>
      </c>
      <c r="R857" s="20">
        <f t="shared" si="281"/>
        <v>0</v>
      </c>
      <c r="S857" s="14">
        <f t="shared" si="282"/>
        <v>0</v>
      </c>
      <c r="T857" s="4" t="str">
        <f t="shared" si="291"/>
        <v>A+J=</v>
      </c>
      <c r="U857" s="29">
        <f t="shared" si="292"/>
        <v>46021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83"/>
        <v>45770</v>
      </c>
      <c r="B858" s="116">
        <f t="shared" ca="1" si="293"/>
        <v>1470.2331199999999</v>
      </c>
      <c r="C858" s="14">
        <f t="shared" si="284"/>
        <v>1000</v>
      </c>
      <c r="D858" s="95">
        <f t="shared" si="285"/>
        <v>45769</v>
      </c>
      <c r="E858" s="93">
        <f ca="1">IF(D858&lt;$B$1,VLOOKUP(D858,[1]DI!$A$4:$B$15000,2,FALSE),0)</f>
        <v>0.14149999999999999</v>
      </c>
      <c r="F858" s="14">
        <f t="shared" ca="1" si="294"/>
        <v>1.00052531</v>
      </c>
      <c r="G858" s="14">
        <f ca="1">(TRUNC(PRODUCT($F$12:$F857),16))</f>
        <v>1.4702331247088301</v>
      </c>
      <c r="H858" s="14">
        <f t="shared" si="295"/>
        <v>1</v>
      </c>
      <c r="I858" s="14">
        <f t="shared" ca="1" si="296"/>
        <v>1.4702331200000001</v>
      </c>
      <c r="J858" s="13">
        <f t="shared" si="286"/>
        <v>0</v>
      </c>
      <c r="K858" s="29">
        <f t="shared" si="287"/>
        <v>44538</v>
      </c>
      <c r="L858" s="2">
        <f t="shared" si="288"/>
        <v>846</v>
      </c>
      <c r="M858" s="17">
        <f t="shared" si="289"/>
        <v>846</v>
      </c>
      <c r="N858" s="12">
        <f t="shared" si="278"/>
        <v>1</v>
      </c>
      <c r="O858" s="12">
        <f t="shared" ca="1" si="279"/>
        <v>1.4702331200000001</v>
      </c>
      <c r="P858" s="17">
        <f t="shared" si="290"/>
        <v>0</v>
      </c>
      <c r="Q858" s="14">
        <f t="shared" ca="1" si="280"/>
        <v>470.23311999999999</v>
      </c>
      <c r="R858" s="20">
        <f t="shared" si="281"/>
        <v>0</v>
      </c>
      <c r="S858" s="14">
        <f t="shared" si="282"/>
        <v>0</v>
      </c>
      <c r="T858" s="4" t="str">
        <f t="shared" si="291"/>
        <v>A+J=</v>
      </c>
      <c r="U858" s="29">
        <f t="shared" si="292"/>
        <v>46021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83"/>
        <v>45771</v>
      </c>
      <c r="B859" s="116">
        <f t="shared" ca="1" si="293"/>
        <v>1471.0054500000001</v>
      </c>
      <c r="C859" s="14">
        <f t="shared" si="284"/>
        <v>1000</v>
      </c>
      <c r="D859" s="95">
        <f t="shared" si="285"/>
        <v>45770</v>
      </c>
      <c r="E859" s="93">
        <f ca="1">IF(D859&lt;$B$1,VLOOKUP(D859,[1]DI!$A$4:$B$15000,2,FALSE),0)</f>
        <v>0.14149999999999999</v>
      </c>
      <c r="F859" s="14">
        <f t="shared" ca="1" si="294"/>
        <v>1.00052531</v>
      </c>
      <c r="G859" s="14">
        <f ca="1">(TRUNC(PRODUCT($F$12:$F858),16))</f>
        <v>1.4710054528715699</v>
      </c>
      <c r="H859" s="14">
        <f t="shared" si="295"/>
        <v>1</v>
      </c>
      <c r="I859" s="14">
        <f t="shared" ca="1" si="296"/>
        <v>1.47100545</v>
      </c>
      <c r="J859" s="13">
        <f t="shared" si="286"/>
        <v>0</v>
      </c>
      <c r="K859" s="29">
        <f t="shared" si="287"/>
        <v>44538</v>
      </c>
      <c r="L859" s="2">
        <f t="shared" si="288"/>
        <v>847</v>
      </c>
      <c r="M859" s="17">
        <f t="shared" si="289"/>
        <v>847</v>
      </c>
      <c r="N859" s="12">
        <f t="shared" si="278"/>
        <v>1</v>
      </c>
      <c r="O859" s="12">
        <f t="shared" ca="1" si="279"/>
        <v>1.47100545</v>
      </c>
      <c r="P859" s="17">
        <f t="shared" si="290"/>
        <v>0</v>
      </c>
      <c r="Q859" s="14">
        <f t="shared" ca="1" si="280"/>
        <v>471.00545</v>
      </c>
      <c r="R859" s="20">
        <f t="shared" si="281"/>
        <v>0</v>
      </c>
      <c r="S859" s="14">
        <f t="shared" si="282"/>
        <v>0</v>
      </c>
      <c r="T859" s="4" t="str">
        <f t="shared" si="291"/>
        <v>A+J=</v>
      </c>
      <c r="U859" s="29">
        <f t="shared" si="292"/>
        <v>46021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83"/>
        <v>45772</v>
      </c>
      <c r="B860" s="116">
        <f t="shared" ca="1" si="293"/>
        <v>1471.77819</v>
      </c>
      <c r="C860" s="14">
        <f t="shared" si="284"/>
        <v>1000</v>
      </c>
      <c r="D860" s="95">
        <f t="shared" si="285"/>
        <v>45771</v>
      </c>
      <c r="E860" s="93">
        <f ca="1">IF(D860&lt;$B$1,VLOOKUP(D860,[1]DI!$A$4:$B$15000,2,FALSE),0)</f>
        <v>0.14149999999999999</v>
      </c>
      <c r="F860" s="14">
        <f t="shared" ca="1" si="294"/>
        <v>1.00052531</v>
      </c>
      <c r="G860" s="14">
        <f ca="1">(TRUNC(PRODUCT($F$12:$F859),16))</f>
        <v>1.47177818674601</v>
      </c>
      <c r="H860" s="14">
        <f t="shared" si="295"/>
        <v>1</v>
      </c>
      <c r="I860" s="14">
        <f t="shared" ca="1" si="296"/>
        <v>1.47177819</v>
      </c>
      <c r="J860" s="13">
        <f t="shared" si="286"/>
        <v>0</v>
      </c>
      <c r="K860" s="29">
        <f t="shared" si="287"/>
        <v>44538</v>
      </c>
      <c r="L860" s="2">
        <f t="shared" si="288"/>
        <v>848</v>
      </c>
      <c r="M860" s="17">
        <f t="shared" si="289"/>
        <v>848</v>
      </c>
      <c r="N860" s="12">
        <f t="shared" si="278"/>
        <v>1</v>
      </c>
      <c r="O860" s="12">
        <f t="shared" ca="1" si="279"/>
        <v>1.47177819</v>
      </c>
      <c r="P860" s="17">
        <f t="shared" si="290"/>
        <v>0</v>
      </c>
      <c r="Q860" s="14">
        <f t="shared" ca="1" si="280"/>
        <v>471.77819</v>
      </c>
      <c r="R860" s="20">
        <f t="shared" si="281"/>
        <v>0</v>
      </c>
      <c r="S860" s="14">
        <f t="shared" si="282"/>
        <v>0</v>
      </c>
      <c r="T860" s="4" t="str">
        <f t="shared" si="291"/>
        <v>A+J=</v>
      </c>
      <c r="U860" s="29">
        <f t="shared" si="292"/>
        <v>46021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83"/>
        <v>45775</v>
      </c>
      <c r="B861" s="116">
        <f t="shared" ca="1" si="293"/>
        <v>1472.55133</v>
      </c>
      <c r="C861" s="14">
        <f t="shared" si="284"/>
        <v>1000</v>
      </c>
      <c r="D861" s="95">
        <f t="shared" si="285"/>
        <v>45772</v>
      </c>
      <c r="E861" s="93">
        <f ca="1">IF(D861&lt;$B$1,VLOOKUP(D861,[1]DI!$A$4:$B$15000,2,FALSE),0)</f>
        <v>0.14149999999999999</v>
      </c>
      <c r="F861" s="14">
        <f t="shared" ca="1" si="294"/>
        <v>1.00052531</v>
      </c>
      <c r="G861" s="14">
        <f ca="1">(TRUNC(PRODUCT($F$12:$F860),16))</f>
        <v>1.4725513265452901</v>
      </c>
      <c r="H861" s="14">
        <f t="shared" si="295"/>
        <v>1</v>
      </c>
      <c r="I861" s="14">
        <f t="shared" ca="1" si="296"/>
        <v>1.4725513299999999</v>
      </c>
      <c r="J861" s="13">
        <f t="shared" si="286"/>
        <v>0</v>
      </c>
      <c r="K861" s="29">
        <f t="shared" si="287"/>
        <v>44538</v>
      </c>
      <c r="L861" s="2">
        <f t="shared" si="288"/>
        <v>849</v>
      </c>
      <c r="M861" s="17">
        <f t="shared" si="289"/>
        <v>849</v>
      </c>
      <c r="N861" s="12">
        <f t="shared" si="278"/>
        <v>1</v>
      </c>
      <c r="O861" s="12">
        <f t="shared" ca="1" si="279"/>
        <v>1.4725513299999999</v>
      </c>
      <c r="P861" s="17">
        <f t="shared" si="290"/>
        <v>0</v>
      </c>
      <c r="Q861" s="14">
        <f t="shared" ca="1" si="280"/>
        <v>472.55133000000001</v>
      </c>
      <c r="R861" s="20">
        <f t="shared" si="281"/>
        <v>0</v>
      </c>
      <c r="S861" s="14">
        <f t="shared" si="282"/>
        <v>0</v>
      </c>
      <c r="T861" s="4" t="str">
        <f t="shared" si="291"/>
        <v>A+J=</v>
      </c>
      <c r="U861" s="29">
        <f t="shared" si="292"/>
        <v>46021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83"/>
        <v>45776</v>
      </c>
      <c r="B862" s="116">
        <f t="shared" ca="1" si="293"/>
        <v>1473.3248699999999</v>
      </c>
      <c r="C862" s="14">
        <f t="shared" si="284"/>
        <v>1000</v>
      </c>
      <c r="D862" s="95">
        <f t="shared" si="285"/>
        <v>45775</v>
      </c>
      <c r="E862" s="93">
        <f ca="1">IF(D862&lt;$B$1,VLOOKUP(D862,[1]DI!$A$4:$B$15000,2,FALSE),0)</f>
        <v>0.14149999999999999</v>
      </c>
      <c r="F862" s="14">
        <f t="shared" ca="1" si="294"/>
        <v>1.00052531</v>
      </c>
      <c r="G862" s="14">
        <f ca="1">(TRUNC(PRODUCT($F$12:$F861),16))</f>
        <v>1.47332487248264</v>
      </c>
      <c r="H862" s="14">
        <f t="shared" si="295"/>
        <v>1</v>
      </c>
      <c r="I862" s="14">
        <f t="shared" ca="1" si="296"/>
        <v>1.4733248699999999</v>
      </c>
      <c r="J862" s="13">
        <f t="shared" si="286"/>
        <v>0</v>
      </c>
      <c r="K862" s="29">
        <f t="shared" si="287"/>
        <v>44538</v>
      </c>
      <c r="L862" s="2">
        <f t="shared" si="288"/>
        <v>850</v>
      </c>
      <c r="M862" s="17">
        <f t="shared" si="289"/>
        <v>850</v>
      </c>
      <c r="N862" s="12">
        <f t="shared" si="278"/>
        <v>1</v>
      </c>
      <c r="O862" s="12">
        <f t="shared" ca="1" si="279"/>
        <v>1.4733248699999999</v>
      </c>
      <c r="P862" s="17">
        <f t="shared" si="290"/>
        <v>0</v>
      </c>
      <c r="Q862" s="14">
        <f t="shared" ca="1" si="280"/>
        <v>473.32486999999998</v>
      </c>
      <c r="R862" s="20">
        <f t="shared" si="281"/>
        <v>0</v>
      </c>
      <c r="S862" s="14">
        <f t="shared" si="282"/>
        <v>0</v>
      </c>
      <c r="T862" s="4" t="str">
        <f t="shared" si="291"/>
        <v>A+J=</v>
      </c>
      <c r="U862" s="29">
        <f t="shared" si="292"/>
        <v>46021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83"/>
        <v>45777</v>
      </c>
      <c r="B863" s="116" t="str">
        <f t="shared" ca="1" si="293"/>
        <v>n.d</v>
      </c>
      <c r="C863" s="14">
        <f t="shared" si="284"/>
        <v>1000</v>
      </c>
      <c r="D863" s="95">
        <f t="shared" si="285"/>
        <v>45776</v>
      </c>
      <c r="E863" s="93">
        <f ca="1">IF(D863&lt;$B$1,VLOOKUP(D863,[1]DI!$A$4:$B$15000,2,FALSE),0)</f>
        <v>0</v>
      </c>
      <c r="F863" s="14">
        <f t="shared" ca="1" si="294"/>
        <v>1</v>
      </c>
      <c r="G863" s="14">
        <f ca="1">(TRUNC(PRODUCT($F$12:$F862),16))</f>
        <v>1.47409882477141</v>
      </c>
      <c r="H863" s="14">
        <f t="shared" si="295"/>
        <v>1</v>
      </c>
      <c r="I863" s="14">
        <f t="shared" ca="1" si="296"/>
        <v>1.47409882</v>
      </c>
      <c r="J863" s="13">
        <f t="shared" si="286"/>
        <v>0</v>
      </c>
      <c r="K863" s="29">
        <f t="shared" si="287"/>
        <v>44538</v>
      </c>
      <c r="L863" s="2">
        <f t="shared" si="288"/>
        <v>851</v>
      </c>
      <c r="M863" s="17">
        <f t="shared" si="289"/>
        <v>851</v>
      </c>
      <c r="N863" s="12">
        <f t="shared" si="278"/>
        <v>1</v>
      </c>
      <c r="O863" s="12">
        <f t="shared" ca="1" si="279"/>
        <v>1.47409882</v>
      </c>
      <c r="P863" s="17">
        <f t="shared" si="290"/>
        <v>0</v>
      </c>
      <c r="Q863" s="14">
        <f t="shared" ca="1" si="280"/>
        <v>474.09881999999999</v>
      </c>
      <c r="R863" s="20">
        <f t="shared" si="281"/>
        <v>0</v>
      </c>
      <c r="S863" s="14">
        <f t="shared" si="282"/>
        <v>0</v>
      </c>
      <c r="T863" s="4" t="str">
        <f t="shared" si="291"/>
        <v>A+J=</v>
      </c>
      <c r="U863" s="29">
        <f t="shared" si="292"/>
        <v>46021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83"/>
        <v>45779</v>
      </c>
      <c r="B864" s="116" t="str">
        <f t="shared" ca="1" si="293"/>
        <v>n.d</v>
      </c>
      <c r="C864" s="14">
        <f t="shared" si="284"/>
        <v>1000</v>
      </c>
      <c r="D864" s="95">
        <f t="shared" si="285"/>
        <v>45777</v>
      </c>
      <c r="E864" s="93">
        <f ca="1">IF(D864&lt;$B$1,VLOOKUP(D864,[1]DI!$A$4:$B$15000,2,FALSE),0)</f>
        <v>0</v>
      </c>
      <c r="F864" s="14">
        <f t="shared" ca="1" si="294"/>
        <v>1</v>
      </c>
      <c r="G864" s="14">
        <f ca="1">(TRUNC(PRODUCT($F$12:$F863),16))</f>
        <v>1.47409882477141</v>
      </c>
      <c r="H864" s="14">
        <f t="shared" si="295"/>
        <v>1</v>
      </c>
      <c r="I864" s="14">
        <f t="shared" ca="1" si="296"/>
        <v>1.47409882</v>
      </c>
      <c r="J864" s="13">
        <f t="shared" si="286"/>
        <v>0</v>
      </c>
      <c r="K864" s="29">
        <f t="shared" si="287"/>
        <v>44538</v>
      </c>
      <c r="L864" s="2">
        <f t="shared" si="288"/>
        <v>852</v>
      </c>
      <c r="M864" s="17">
        <f t="shared" si="289"/>
        <v>852</v>
      </c>
      <c r="N864" s="12">
        <f t="shared" si="278"/>
        <v>1</v>
      </c>
      <c r="O864" s="12">
        <f t="shared" ca="1" si="279"/>
        <v>1.47409882</v>
      </c>
      <c r="P864" s="17">
        <f t="shared" si="290"/>
        <v>0</v>
      </c>
      <c r="Q864" s="14">
        <f t="shared" ca="1" si="280"/>
        <v>474.09881999999999</v>
      </c>
      <c r="R864" s="20">
        <f t="shared" si="281"/>
        <v>0</v>
      </c>
      <c r="S864" s="14">
        <f t="shared" si="282"/>
        <v>0</v>
      </c>
      <c r="T864" s="4" t="str">
        <f t="shared" si="291"/>
        <v>A+J=</v>
      </c>
      <c r="U864" s="29">
        <f t="shared" si="292"/>
        <v>46021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83"/>
        <v>45782</v>
      </c>
      <c r="B865" s="116" t="str">
        <f t="shared" ca="1" si="293"/>
        <v>n.d</v>
      </c>
      <c r="C865" s="14">
        <f t="shared" si="284"/>
        <v>1000</v>
      </c>
      <c r="D865" s="95">
        <f t="shared" si="285"/>
        <v>45779</v>
      </c>
      <c r="E865" s="93">
        <f ca="1">IF(D865&lt;$B$1,VLOOKUP(D865,[1]DI!$A$4:$B$15000,2,FALSE),0)</f>
        <v>0</v>
      </c>
      <c r="F865" s="14">
        <f t="shared" ca="1" si="294"/>
        <v>1</v>
      </c>
      <c r="G865" s="14">
        <f ca="1">(TRUNC(PRODUCT($F$12:$F864),16))</f>
        <v>1.47409882477141</v>
      </c>
      <c r="H865" s="14">
        <f t="shared" si="295"/>
        <v>1</v>
      </c>
      <c r="I865" s="14">
        <f t="shared" ca="1" si="296"/>
        <v>1.47409882</v>
      </c>
      <c r="J865" s="13">
        <f t="shared" si="286"/>
        <v>0</v>
      </c>
      <c r="K865" s="29">
        <f t="shared" si="287"/>
        <v>44538</v>
      </c>
      <c r="L865" s="2">
        <f t="shared" si="288"/>
        <v>853</v>
      </c>
      <c r="M865" s="17">
        <f t="shared" si="289"/>
        <v>853</v>
      </c>
      <c r="N865" s="12">
        <f t="shared" si="278"/>
        <v>1</v>
      </c>
      <c r="O865" s="12">
        <f t="shared" ca="1" si="279"/>
        <v>1.47409882</v>
      </c>
      <c r="P865" s="17">
        <f t="shared" si="290"/>
        <v>0</v>
      </c>
      <c r="Q865" s="14">
        <f t="shared" ca="1" si="280"/>
        <v>474.09881999999999</v>
      </c>
      <c r="R865" s="20">
        <f t="shared" si="281"/>
        <v>0</v>
      </c>
      <c r="S865" s="14">
        <f t="shared" si="282"/>
        <v>0</v>
      </c>
      <c r="T865" s="4" t="str">
        <f t="shared" si="291"/>
        <v>A+J=</v>
      </c>
      <c r="U865" s="29">
        <f t="shared" si="292"/>
        <v>46021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83"/>
        <v>45783</v>
      </c>
      <c r="B866" s="116" t="str">
        <f t="shared" ca="1" si="293"/>
        <v>n.d</v>
      </c>
      <c r="C866" s="14">
        <f t="shared" si="284"/>
        <v>1000</v>
      </c>
      <c r="D866" s="95">
        <f t="shared" si="285"/>
        <v>45782</v>
      </c>
      <c r="E866" s="93">
        <f ca="1">IF(D866&lt;$B$1,VLOOKUP(D866,[1]DI!$A$4:$B$15000,2,FALSE),0)</f>
        <v>0</v>
      </c>
      <c r="F866" s="14">
        <f t="shared" ca="1" si="294"/>
        <v>1</v>
      </c>
      <c r="G866" s="14">
        <f ca="1">(TRUNC(PRODUCT($F$12:$F865),16))</f>
        <v>1.47409882477141</v>
      </c>
      <c r="H866" s="14">
        <f t="shared" si="295"/>
        <v>1</v>
      </c>
      <c r="I866" s="14">
        <f t="shared" ca="1" si="296"/>
        <v>1.47409882</v>
      </c>
      <c r="J866" s="13">
        <f t="shared" si="286"/>
        <v>0</v>
      </c>
      <c r="K866" s="29">
        <f t="shared" si="287"/>
        <v>44538</v>
      </c>
      <c r="L866" s="2">
        <f t="shared" si="288"/>
        <v>854</v>
      </c>
      <c r="M866" s="17">
        <f t="shared" si="289"/>
        <v>854</v>
      </c>
      <c r="N866" s="12">
        <f t="shared" si="278"/>
        <v>1</v>
      </c>
      <c r="O866" s="12">
        <f t="shared" ca="1" si="279"/>
        <v>1.47409882</v>
      </c>
      <c r="P866" s="17">
        <f t="shared" si="290"/>
        <v>0</v>
      </c>
      <c r="Q866" s="14">
        <f t="shared" ca="1" si="280"/>
        <v>474.09881999999999</v>
      </c>
      <c r="R866" s="20">
        <f t="shared" si="281"/>
        <v>0</v>
      </c>
      <c r="S866" s="14">
        <f t="shared" si="282"/>
        <v>0</v>
      </c>
      <c r="T866" s="4" t="str">
        <f t="shared" si="291"/>
        <v>A+J=</v>
      </c>
      <c r="U866" s="29">
        <f t="shared" si="292"/>
        <v>46021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83"/>
        <v>45784</v>
      </c>
      <c r="B867" s="116" t="str">
        <f t="shared" ca="1" si="293"/>
        <v>n.d</v>
      </c>
      <c r="C867" s="14">
        <f t="shared" si="284"/>
        <v>1000</v>
      </c>
      <c r="D867" s="95">
        <f t="shared" si="285"/>
        <v>45783</v>
      </c>
      <c r="E867" s="93">
        <f ca="1">IF(D867&lt;$B$1,VLOOKUP(D867,[1]DI!$A$4:$B$15000,2,FALSE),0)</f>
        <v>0</v>
      </c>
      <c r="F867" s="14">
        <f t="shared" ca="1" si="294"/>
        <v>1</v>
      </c>
      <c r="G867" s="14">
        <f ca="1">(TRUNC(PRODUCT($F$12:$F866),16))</f>
        <v>1.47409882477141</v>
      </c>
      <c r="H867" s="14">
        <f t="shared" si="295"/>
        <v>1</v>
      </c>
      <c r="I867" s="14">
        <f t="shared" ca="1" si="296"/>
        <v>1.47409882</v>
      </c>
      <c r="J867" s="13">
        <f t="shared" si="286"/>
        <v>0</v>
      </c>
      <c r="K867" s="29">
        <f t="shared" si="287"/>
        <v>44538</v>
      </c>
      <c r="L867" s="2">
        <f t="shared" si="288"/>
        <v>855</v>
      </c>
      <c r="M867" s="17">
        <f t="shared" si="289"/>
        <v>855</v>
      </c>
      <c r="N867" s="12">
        <f t="shared" si="278"/>
        <v>1</v>
      </c>
      <c r="O867" s="12">
        <f t="shared" ca="1" si="279"/>
        <v>1.47409882</v>
      </c>
      <c r="P867" s="17">
        <f t="shared" si="290"/>
        <v>0</v>
      </c>
      <c r="Q867" s="14">
        <f t="shared" ca="1" si="280"/>
        <v>474.09881999999999</v>
      </c>
      <c r="R867" s="20">
        <f t="shared" si="281"/>
        <v>0</v>
      </c>
      <c r="S867" s="14">
        <f t="shared" si="282"/>
        <v>0</v>
      </c>
      <c r="T867" s="4" t="str">
        <f t="shared" si="291"/>
        <v>A+J=</v>
      </c>
      <c r="U867" s="29">
        <f t="shared" si="292"/>
        <v>46021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83"/>
        <v>45785</v>
      </c>
      <c r="B868" s="116" t="str">
        <f t="shared" ca="1" si="293"/>
        <v>n.d</v>
      </c>
      <c r="C868" s="14">
        <f t="shared" si="284"/>
        <v>1000</v>
      </c>
      <c r="D868" s="95">
        <f t="shared" si="285"/>
        <v>45784</v>
      </c>
      <c r="E868" s="93">
        <f ca="1">IF(D868&lt;$B$1,VLOOKUP(D868,[1]DI!$A$4:$B$15000,2,FALSE),0)</f>
        <v>0</v>
      </c>
      <c r="F868" s="14">
        <f t="shared" ca="1" si="294"/>
        <v>1</v>
      </c>
      <c r="G868" s="14">
        <f ca="1">(TRUNC(PRODUCT($F$12:$F867),16))</f>
        <v>1.47409882477141</v>
      </c>
      <c r="H868" s="14">
        <f t="shared" si="295"/>
        <v>1</v>
      </c>
      <c r="I868" s="14">
        <f t="shared" ca="1" si="296"/>
        <v>1.47409882</v>
      </c>
      <c r="J868" s="13">
        <f t="shared" si="286"/>
        <v>0</v>
      </c>
      <c r="K868" s="29">
        <f t="shared" si="287"/>
        <v>44538</v>
      </c>
      <c r="L868" s="2">
        <f t="shared" si="288"/>
        <v>856</v>
      </c>
      <c r="M868" s="17">
        <f t="shared" si="289"/>
        <v>856</v>
      </c>
      <c r="N868" s="12">
        <f t="shared" si="278"/>
        <v>1</v>
      </c>
      <c r="O868" s="12">
        <f t="shared" ca="1" si="279"/>
        <v>1.47409882</v>
      </c>
      <c r="P868" s="17">
        <f t="shared" si="290"/>
        <v>0</v>
      </c>
      <c r="Q868" s="14">
        <f t="shared" ca="1" si="280"/>
        <v>474.09881999999999</v>
      </c>
      <c r="R868" s="20">
        <f t="shared" si="281"/>
        <v>0</v>
      </c>
      <c r="S868" s="14">
        <f t="shared" si="282"/>
        <v>0</v>
      </c>
      <c r="T868" s="4" t="str">
        <f t="shared" si="291"/>
        <v>A+J=</v>
      </c>
      <c r="U868" s="29">
        <f t="shared" si="292"/>
        <v>46021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83"/>
        <v>45786</v>
      </c>
      <c r="B869" s="116" t="str">
        <f t="shared" ca="1" si="293"/>
        <v>n.d</v>
      </c>
      <c r="C869" s="14">
        <f t="shared" si="284"/>
        <v>1000</v>
      </c>
      <c r="D869" s="95">
        <f t="shared" si="285"/>
        <v>45785</v>
      </c>
      <c r="E869" s="93">
        <f ca="1">IF(D869&lt;$B$1,VLOOKUP(D869,[1]DI!$A$4:$B$15000,2,FALSE),0)</f>
        <v>0</v>
      </c>
      <c r="F869" s="14">
        <f t="shared" ca="1" si="294"/>
        <v>1</v>
      </c>
      <c r="G869" s="14">
        <f ca="1">(TRUNC(PRODUCT($F$12:$F868),16))</f>
        <v>1.47409882477141</v>
      </c>
      <c r="H869" s="14">
        <f t="shared" si="295"/>
        <v>1</v>
      </c>
      <c r="I869" s="14">
        <f t="shared" ca="1" si="296"/>
        <v>1.47409882</v>
      </c>
      <c r="J869" s="13">
        <f t="shared" si="286"/>
        <v>0</v>
      </c>
      <c r="K869" s="29">
        <f t="shared" si="287"/>
        <v>44538</v>
      </c>
      <c r="L869" s="2">
        <f t="shared" si="288"/>
        <v>857</v>
      </c>
      <c r="M869" s="17">
        <f t="shared" si="289"/>
        <v>857</v>
      </c>
      <c r="N869" s="12">
        <f t="shared" si="278"/>
        <v>1</v>
      </c>
      <c r="O869" s="12">
        <f t="shared" ca="1" si="279"/>
        <v>1.47409882</v>
      </c>
      <c r="P869" s="17">
        <f t="shared" si="290"/>
        <v>0</v>
      </c>
      <c r="Q869" s="14">
        <f t="shared" ca="1" si="280"/>
        <v>474.09881999999999</v>
      </c>
      <c r="R869" s="20">
        <f t="shared" si="281"/>
        <v>0</v>
      </c>
      <c r="S869" s="14">
        <f t="shared" si="282"/>
        <v>0</v>
      </c>
      <c r="T869" s="4" t="str">
        <f t="shared" si="291"/>
        <v>A+J=</v>
      </c>
      <c r="U869" s="29">
        <f t="shared" si="292"/>
        <v>46021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83"/>
        <v>45789</v>
      </c>
      <c r="B870" s="116" t="str">
        <f t="shared" ref="B870:B933" ca="1" si="297">IF(D870&lt;=TODAY(),C870+Q870,IF(AND(D870&gt;TODAY(),A870&lt;=$B$1),IF(VLOOKUP(TODAY(),$A$10:$E$5000,4,FALSE)=0,"n.d",C870+Q870),"n.d"))</f>
        <v>n.d</v>
      </c>
      <c r="C870" s="14">
        <f t="shared" ref="C870:C933" si="298">(C869-S869)</f>
        <v>1000</v>
      </c>
      <c r="D870" s="95">
        <f t="shared" si="285"/>
        <v>45786</v>
      </c>
      <c r="E870" s="93">
        <f ca="1">IF(D870&lt;$B$1,VLOOKUP(D870,[1]DI!$A$4:$B$15000,2,FALSE),0)</f>
        <v>0</v>
      </c>
      <c r="F870" s="14">
        <f t="shared" ref="F870:F933" ca="1" si="299">ROUND(((1+E870)^(1/252)),8)</f>
        <v>1</v>
      </c>
      <c r="G870" s="14">
        <f ca="1">(TRUNC(PRODUCT($F$12:$F869),16))</f>
        <v>1.47409882477141</v>
      </c>
      <c r="H870" s="14">
        <f t="shared" ref="H870:H933" si="300">IF(P869&gt;0,G869,H869)</f>
        <v>1</v>
      </c>
      <c r="I870" s="14">
        <f t="shared" ref="I870:I933" ca="1" si="301">ROUND(G870/H870,8)</f>
        <v>1.47409882</v>
      </c>
      <c r="J870" s="13">
        <f t="shared" si="286"/>
        <v>0</v>
      </c>
      <c r="K870" s="29">
        <f t="shared" ref="K870:K933" si="302">IF(P869&gt;0,VLOOKUP(P869,X$12:AH$150,2),K869)</f>
        <v>44538</v>
      </c>
      <c r="L870" s="2">
        <f t="shared" ref="L870:L933" si="303">IF(A870&gt;K870,IF(NETWORKDAYS(K870,A870,$X$160:$X$544)-1=0,1,NETWORKDAYS(K870,A870,$X$160:$X$544)-1),0)</f>
        <v>858</v>
      </c>
      <c r="M870" s="17">
        <f t="shared" ref="M870:M933" si="304">IF(AND(L870=1,L869=1),1,IF(L870&gt;0,IF(L870=L869,L870+1,L870),0))</f>
        <v>858</v>
      </c>
      <c r="N870" s="12">
        <f t="shared" ref="N870:N933" si="305">ROUND((J870+1)^(M870/252),9)</f>
        <v>1</v>
      </c>
      <c r="O870" s="12">
        <f t="shared" ref="O870:O933" ca="1" si="306">ROUND(I870*N870,9)</f>
        <v>1.47409882</v>
      </c>
      <c r="P870" s="17">
        <f t="shared" ref="P870:P933" si="307">IF(VLOOKUP(A870,Y$12:AF$150,8)=VLOOKUP(A869,Y$12:AF$150,8),0,VLOOKUP(A870,Y$12:AF$150,8))</f>
        <v>0</v>
      </c>
      <c r="Q870" s="14">
        <f t="shared" ref="Q870:Q933" ca="1" si="308">TRUNC(((O870-1)*C870),8)</f>
        <v>474.09881999999999</v>
      </c>
      <c r="R870" s="20">
        <f t="shared" si="281"/>
        <v>0</v>
      </c>
      <c r="S870" s="14">
        <f t="shared" ref="S870:S933" si="309">IF(R870&gt;0,TRUNC(R870*C870,8),0)</f>
        <v>0</v>
      </c>
      <c r="T870" s="4" t="str">
        <f t="shared" ref="T870:T933" si="310">IF(P869&gt;0,VLOOKUP(P869,X$12:AH$150,10),T869)</f>
        <v>A+J=</v>
      </c>
      <c r="U870" s="29">
        <f t="shared" ref="U870:U933" si="311">IF(P869&gt;0,VLOOKUP(P869,X$12:AH$150,11),U869)</f>
        <v>46021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83"/>
        <v>45790</v>
      </c>
      <c r="B871" s="116" t="str">
        <f t="shared" ca="1" si="297"/>
        <v>n.d</v>
      </c>
      <c r="C871" s="14">
        <f t="shared" si="298"/>
        <v>1000</v>
      </c>
      <c r="D871" s="95">
        <f t="shared" si="285"/>
        <v>45789</v>
      </c>
      <c r="E871" s="93">
        <f ca="1">IF(D871&lt;$B$1,VLOOKUP(D871,[1]DI!$A$4:$B$15000,2,FALSE),0)</f>
        <v>0</v>
      </c>
      <c r="F871" s="14">
        <f t="shared" ca="1" si="299"/>
        <v>1</v>
      </c>
      <c r="G871" s="14">
        <f ca="1">(TRUNC(PRODUCT($F$12:$F870),16))</f>
        <v>1.47409882477141</v>
      </c>
      <c r="H871" s="14">
        <f t="shared" si="300"/>
        <v>1</v>
      </c>
      <c r="I871" s="14">
        <f t="shared" ca="1" si="301"/>
        <v>1.47409882</v>
      </c>
      <c r="J871" s="13">
        <f t="shared" si="286"/>
        <v>0</v>
      </c>
      <c r="K871" s="29">
        <f t="shared" si="302"/>
        <v>44538</v>
      </c>
      <c r="L871" s="2">
        <f t="shared" si="303"/>
        <v>859</v>
      </c>
      <c r="M871" s="17">
        <f t="shared" si="304"/>
        <v>859</v>
      </c>
      <c r="N871" s="12">
        <f t="shared" si="305"/>
        <v>1</v>
      </c>
      <c r="O871" s="12">
        <f t="shared" ca="1" si="306"/>
        <v>1.47409882</v>
      </c>
      <c r="P871" s="17">
        <f t="shared" si="307"/>
        <v>0</v>
      </c>
      <c r="Q871" s="14">
        <f t="shared" ca="1" si="308"/>
        <v>474.09881999999999</v>
      </c>
      <c r="R871" s="20">
        <f t="shared" si="281"/>
        <v>0</v>
      </c>
      <c r="S871" s="14">
        <f t="shared" si="309"/>
        <v>0</v>
      </c>
      <c r="T871" s="4" t="str">
        <f t="shared" si="310"/>
        <v>A+J=</v>
      </c>
      <c r="U871" s="29">
        <f t="shared" si="311"/>
        <v>46021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83"/>
        <v>45791</v>
      </c>
      <c r="B872" s="116" t="str">
        <f t="shared" ca="1" si="297"/>
        <v>n.d</v>
      </c>
      <c r="C872" s="14">
        <f t="shared" si="298"/>
        <v>1000</v>
      </c>
      <c r="D872" s="95">
        <f t="shared" si="285"/>
        <v>45790</v>
      </c>
      <c r="E872" s="93">
        <f ca="1">IF(D872&lt;$B$1,VLOOKUP(D872,[1]DI!$A$4:$B$15000,2,FALSE),0)</f>
        <v>0</v>
      </c>
      <c r="F872" s="14">
        <f t="shared" ca="1" si="299"/>
        <v>1</v>
      </c>
      <c r="G872" s="14">
        <f ca="1">(TRUNC(PRODUCT($F$12:$F871),16))</f>
        <v>1.47409882477141</v>
      </c>
      <c r="H872" s="14">
        <f t="shared" si="300"/>
        <v>1</v>
      </c>
      <c r="I872" s="14">
        <f t="shared" ca="1" si="301"/>
        <v>1.47409882</v>
      </c>
      <c r="J872" s="13">
        <f t="shared" si="286"/>
        <v>0</v>
      </c>
      <c r="K872" s="29">
        <f t="shared" si="302"/>
        <v>44538</v>
      </c>
      <c r="L872" s="2">
        <f t="shared" si="303"/>
        <v>860</v>
      </c>
      <c r="M872" s="17">
        <f t="shared" si="304"/>
        <v>860</v>
      </c>
      <c r="N872" s="12">
        <f t="shared" si="305"/>
        <v>1</v>
      </c>
      <c r="O872" s="12">
        <f t="shared" ca="1" si="306"/>
        <v>1.47409882</v>
      </c>
      <c r="P872" s="17">
        <f t="shared" si="307"/>
        <v>0</v>
      </c>
      <c r="Q872" s="14">
        <f t="shared" ca="1" si="308"/>
        <v>474.09881999999999</v>
      </c>
      <c r="R872" s="20">
        <f t="shared" si="281"/>
        <v>0</v>
      </c>
      <c r="S872" s="14">
        <f t="shared" si="309"/>
        <v>0</v>
      </c>
      <c r="T872" s="4" t="str">
        <f t="shared" si="310"/>
        <v>A+J=</v>
      </c>
      <c r="U872" s="29">
        <f t="shared" si="311"/>
        <v>46021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83"/>
        <v>45792</v>
      </c>
      <c r="B873" s="116" t="str">
        <f t="shared" ca="1" si="297"/>
        <v>n.d</v>
      </c>
      <c r="C873" s="14">
        <f t="shared" si="298"/>
        <v>1000</v>
      </c>
      <c r="D873" s="95">
        <f t="shared" si="285"/>
        <v>45791</v>
      </c>
      <c r="E873" s="93">
        <f ca="1">IF(D873&lt;$B$1,VLOOKUP(D873,[1]DI!$A$4:$B$15000,2,FALSE),0)</f>
        <v>0</v>
      </c>
      <c r="F873" s="14">
        <f t="shared" ca="1" si="299"/>
        <v>1</v>
      </c>
      <c r="G873" s="14">
        <f ca="1">(TRUNC(PRODUCT($F$12:$F872),16))</f>
        <v>1.47409882477141</v>
      </c>
      <c r="H873" s="14">
        <f t="shared" si="300"/>
        <v>1</v>
      </c>
      <c r="I873" s="14">
        <f t="shared" ca="1" si="301"/>
        <v>1.47409882</v>
      </c>
      <c r="J873" s="13">
        <f t="shared" si="286"/>
        <v>0</v>
      </c>
      <c r="K873" s="29">
        <f t="shared" si="302"/>
        <v>44538</v>
      </c>
      <c r="L873" s="2">
        <f t="shared" si="303"/>
        <v>861</v>
      </c>
      <c r="M873" s="17">
        <f t="shared" si="304"/>
        <v>861</v>
      </c>
      <c r="N873" s="12">
        <f t="shared" si="305"/>
        <v>1</v>
      </c>
      <c r="O873" s="12">
        <f t="shared" ca="1" si="306"/>
        <v>1.47409882</v>
      </c>
      <c r="P873" s="17">
        <f t="shared" si="307"/>
        <v>0</v>
      </c>
      <c r="Q873" s="14">
        <f t="shared" ca="1" si="308"/>
        <v>474.09881999999999</v>
      </c>
      <c r="R873" s="20">
        <f t="shared" si="281"/>
        <v>0</v>
      </c>
      <c r="S873" s="14">
        <f t="shared" si="309"/>
        <v>0</v>
      </c>
      <c r="T873" s="4" t="str">
        <f t="shared" si="310"/>
        <v>A+J=</v>
      </c>
      <c r="U873" s="29">
        <f t="shared" si="311"/>
        <v>46021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83"/>
        <v>45793</v>
      </c>
      <c r="B874" s="116" t="str">
        <f t="shared" ca="1" si="297"/>
        <v>n.d</v>
      </c>
      <c r="C874" s="14">
        <f t="shared" si="298"/>
        <v>1000</v>
      </c>
      <c r="D874" s="95">
        <f t="shared" si="285"/>
        <v>45792</v>
      </c>
      <c r="E874" s="93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1.47409882477141</v>
      </c>
      <c r="H874" s="14">
        <f t="shared" si="300"/>
        <v>1</v>
      </c>
      <c r="I874" s="14">
        <f t="shared" ca="1" si="301"/>
        <v>1.47409882</v>
      </c>
      <c r="J874" s="13">
        <f t="shared" si="286"/>
        <v>0</v>
      </c>
      <c r="K874" s="29">
        <f t="shared" si="302"/>
        <v>44538</v>
      </c>
      <c r="L874" s="2">
        <f t="shared" si="303"/>
        <v>862</v>
      </c>
      <c r="M874" s="17">
        <f t="shared" si="304"/>
        <v>862</v>
      </c>
      <c r="N874" s="12">
        <f t="shared" si="305"/>
        <v>1</v>
      </c>
      <c r="O874" s="12">
        <f t="shared" ca="1" si="306"/>
        <v>1.47409882</v>
      </c>
      <c r="P874" s="17">
        <f t="shared" si="307"/>
        <v>0</v>
      </c>
      <c r="Q874" s="14">
        <f t="shared" ca="1" si="308"/>
        <v>474.09881999999999</v>
      </c>
      <c r="R874" s="20">
        <f t="shared" si="281"/>
        <v>0</v>
      </c>
      <c r="S874" s="14">
        <f t="shared" si="309"/>
        <v>0</v>
      </c>
      <c r="T874" s="4" t="str">
        <f t="shared" si="310"/>
        <v>A+J=</v>
      </c>
      <c r="U874" s="29">
        <f t="shared" si="311"/>
        <v>46021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83"/>
        <v>45796</v>
      </c>
      <c r="B875" s="116" t="str">
        <f t="shared" ca="1" si="297"/>
        <v>n.d</v>
      </c>
      <c r="C875" s="14">
        <f t="shared" si="298"/>
        <v>1000</v>
      </c>
      <c r="D875" s="95">
        <f t="shared" si="285"/>
        <v>45793</v>
      </c>
      <c r="E875" s="93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1.47409882477141</v>
      </c>
      <c r="H875" s="14">
        <f t="shared" si="300"/>
        <v>1</v>
      </c>
      <c r="I875" s="14">
        <f t="shared" ca="1" si="301"/>
        <v>1.47409882</v>
      </c>
      <c r="J875" s="13">
        <f t="shared" si="286"/>
        <v>0</v>
      </c>
      <c r="K875" s="29">
        <f t="shared" si="302"/>
        <v>44538</v>
      </c>
      <c r="L875" s="2">
        <f t="shared" si="303"/>
        <v>863</v>
      </c>
      <c r="M875" s="17">
        <f t="shared" si="304"/>
        <v>863</v>
      </c>
      <c r="N875" s="12">
        <f t="shared" si="305"/>
        <v>1</v>
      </c>
      <c r="O875" s="12">
        <f t="shared" ca="1" si="306"/>
        <v>1.47409882</v>
      </c>
      <c r="P875" s="17">
        <f t="shared" si="307"/>
        <v>0</v>
      </c>
      <c r="Q875" s="14">
        <f t="shared" ca="1" si="308"/>
        <v>474.09881999999999</v>
      </c>
      <c r="R875" s="20">
        <f t="shared" si="281"/>
        <v>0</v>
      </c>
      <c r="S875" s="14">
        <f t="shared" si="309"/>
        <v>0</v>
      </c>
      <c r="T875" s="4" t="str">
        <f t="shared" si="310"/>
        <v>A+J=</v>
      </c>
      <c r="U875" s="29">
        <f t="shared" si="311"/>
        <v>46021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83"/>
        <v>45797</v>
      </c>
      <c r="B876" s="116" t="str">
        <f t="shared" ca="1" si="297"/>
        <v>n.d</v>
      </c>
      <c r="C876" s="14">
        <f t="shared" si="298"/>
        <v>1000</v>
      </c>
      <c r="D876" s="95">
        <f t="shared" si="285"/>
        <v>45796</v>
      </c>
      <c r="E876" s="93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1.47409882477141</v>
      </c>
      <c r="H876" s="14">
        <f t="shared" si="300"/>
        <v>1</v>
      </c>
      <c r="I876" s="14">
        <f t="shared" ca="1" si="301"/>
        <v>1.47409882</v>
      </c>
      <c r="J876" s="13">
        <f t="shared" si="286"/>
        <v>0</v>
      </c>
      <c r="K876" s="29">
        <f t="shared" si="302"/>
        <v>44538</v>
      </c>
      <c r="L876" s="2">
        <f t="shared" si="303"/>
        <v>864</v>
      </c>
      <c r="M876" s="17">
        <f t="shared" si="304"/>
        <v>864</v>
      </c>
      <c r="N876" s="12">
        <f t="shared" si="305"/>
        <v>1</v>
      </c>
      <c r="O876" s="12">
        <f t="shared" ca="1" si="306"/>
        <v>1.47409882</v>
      </c>
      <c r="P876" s="17">
        <f t="shared" si="307"/>
        <v>0</v>
      </c>
      <c r="Q876" s="14">
        <f t="shared" ca="1" si="308"/>
        <v>474.09881999999999</v>
      </c>
      <c r="R876" s="20">
        <f t="shared" si="281"/>
        <v>0</v>
      </c>
      <c r="S876" s="14">
        <f t="shared" si="309"/>
        <v>0</v>
      </c>
      <c r="T876" s="4" t="str">
        <f t="shared" si="310"/>
        <v>A+J=</v>
      </c>
      <c r="U876" s="29">
        <f t="shared" si="311"/>
        <v>46021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83"/>
        <v>45798</v>
      </c>
      <c r="B877" s="116" t="str">
        <f t="shared" ca="1" si="297"/>
        <v>n.d</v>
      </c>
      <c r="C877" s="14">
        <f t="shared" si="298"/>
        <v>1000</v>
      </c>
      <c r="D877" s="95">
        <f t="shared" si="285"/>
        <v>45797</v>
      </c>
      <c r="E877" s="93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1.47409882477141</v>
      </c>
      <c r="H877" s="14">
        <f t="shared" si="300"/>
        <v>1</v>
      </c>
      <c r="I877" s="14">
        <f t="shared" ca="1" si="301"/>
        <v>1.47409882</v>
      </c>
      <c r="J877" s="13">
        <f t="shared" si="286"/>
        <v>0</v>
      </c>
      <c r="K877" s="29">
        <f t="shared" si="302"/>
        <v>44538</v>
      </c>
      <c r="L877" s="2">
        <f t="shared" si="303"/>
        <v>865</v>
      </c>
      <c r="M877" s="17">
        <f t="shared" si="304"/>
        <v>865</v>
      </c>
      <c r="N877" s="12">
        <f t="shared" si="305"/>
        <v>1</v>
      </c>
      <c r="O877" s="12">
        <f t="shared" ca="1" si="306"/>
        <v>1.47409882</v>
      </c>
      <c r="P877" s="17">
        <f t="shared" si="307"/>
        <v>0</v>
      </c>
      <c r="Q877" s="14">
        <f t="shared" ca="1" si="308"/>
        <v>474.09881999999999</v>
      </c>
      <c r="R877" s="20">
        <f t="shared" si="281"/>
        <v>0</v>
      </c>
      <c r="S877" s="14">
        <f t="shared" si="309"/>
        <v>0</v>
      </c>
      <c r="T877" s="4" t="str">
        <f t="shared" si="310"/>
        <v>A+J=</v>
      </c>
      <c r="U877" s="29">
        <f t="shared" si="311"/>
        <v>46021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83"/>
        <v>45799</v>
      </c>
      <c r="B878" s="116" t="str">
        <f t="shared" ca="1" si="297"/>
        <v>n.d</v>
      </c>
      <c r="C878" s="14">
        <f t="shared" si="298"/>
        <v>1000</v>
      </c>
      <c r="D878" s="95">
        <f t="shared" si="285"/>
        <v>45798</v>
      </c>
      <c r="E878" s="93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1.47409882477141</v>
      </c>
      <c r="H878" s="14">
        <f t="shared" si="300"/>
        <v>1</v>
      </c>
      <c r="I878" s="14">
        <f t="shared" ca="1" si="301"/>
        <v>1.47409882</v>
      </c>
      <c r="J878" s="13">
        <f t="shared" si="286"/>
        <v>0</v>
      </c>
      <c r="K878" s="29">
        <f t="shared" si="302"/>
        <v>44538</v>
      </c>
      <c r="L878" s="2">
        <f t="shared" si="303"/>
        <v>866</v>
      </c>
      <c r="M878" s="17">
        <f t="shared" si="304"/>
        <v>866</v>
      </c>
      <c r="N878" s="12">
        <f t="shared" si="305"/>
        <v>1</v>
      </c>
      <c r="O878" s="12">
        <f t="shared" ca="1" si="306"/>
        <v>1.47409882</v>
      </c>
      <c r="P878" s="17">
        <f t="shared" si="307"/>
        <v>0</v>
      </c>
      <c r="Q878" s="14">
        <f t="shared" ca="1" si="308"/>
        <v>474.09881999999999</v>
      </c>
      <c r="R878" s="20">
        <f t="shared" si="281"/>
        <v>0</v>
      </c>
      <c r="S878" s="14">
        <f t="shared" si="309"/>
        <v>0</v>
      </c>
      <c r="T878" s="4" t="str">
        <f t="shared" si="310"/>
        <v>A+J=</v>
      </c>
      <c r="U878" s="29">
        <f t="shared" si="311"/>
        <v>46021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83"/>
        <v>45800</v>
      </c>
      <c r="B879" s="116" t="str">
        <f t="shared" ca="1" si="297"/>
        <v>n.d</v>
      </c>
      <c r="C879" s="14">
        <f t="shared" si="298"/>
        <v>1000</v>
      </c>
      <c r="D879" s="95">
        <f t="shared" si="285"/>
        <v>45799</v>
      </c>
      <c r="E879" s="93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1.47409882477141</v>
      </c>
      <c r="H879" s="14">
        <f t="shared" si="300"/>
        <v>1</v>
      </c>
      <c r="I879" s="14">
        <f t="shared" ca="1" si="301"/>
        <v>1.47409882</v>
      </c>
      <c r="J879" s="13">
        <f t="shared" si="286"/>
        <v>0</v>
      </c>
      <c r="K879" s="29">
        <f t="shared" si="302"/>
        <v>44538</v>
      </c>
      <c r="L879" s="2">
        <f t="shared" si="303"/>
        <v>867</v>
      </c>
      <c r="M879" s="17">
        <f t="shared" si="304"/>
        <v>867</v>
      </c>
      <c r="N879" s="12">
        <f t="shared" si="305"/>
        <v>1</v>
      </c>
      <c r="O879" s="12">
        <f t="shared" ca="1" si="306"/>
        <v>1.47409882</v>
      </c>
      <c r="P879" s="17">
        <f t="shared" si="307"/>
        <v>0</v>
      </c>
      <c r="Q879" s="14">
        <f t="shared" ca="1" si="308"/>
        <v>474.09881999999999</v>
      </c>
      <c r="R879" s="20">
        <f t="shared" si="281"/>
        <v>0</v>
      </c>
      <c r="S879" s="14">
        <f t="shared" si="309"/>
        <v>0</v>
      </c>
      <c r="T879" s="4" t="str">
        <f t="shared" si="310"/>
        <v>A+J=</v>
      </c>
      <c r="U879" s="29">
        <f t="shared" si="311"/>
        <v>46021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83"/>
        <v>45803</v>
      </c>
      <c r="B880" s="116" t="str">
        <f t="shared" ca="1" si="297"/>
        <v>n.d</v>
      </c>
      <c r="C880" s="14">
        <f t="shared" si="298"/>
        <v>1000</v>
      </c>
      <c r="D880" s="95">
        <f t="shared" si="285"/>
        <v>45800</v>
      </c>
      <c r="E880" s="93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1.47409882477141</v>
      </c>
      <c r="H880" s="14">
        <f t="shared" si="300"/>
        <v>1</v>
      </c>
      <c r="I880" s="14">
        <f t="shared" ca="1" si="301"/>
        <v>1.47409882</v>
      </c>
      <c r="J880" s="13">
        <f t="shared" si="286"/>
        <v>0</v>
      </c>
      <c r="K880" s="29">
        <f t="shared" si="302"/>
        <v>44538</v>
      </c>
      <c r="L880" s="2">
        <f t="shared" si="303"/>
        <v>868</v>
      </c>
      <c r="M880" s="17">
        <f t="shared" si="304"/>
        <v>868</v>
      </c>
      <c r="N880" s="12">
        <f t="shared" si="305"/>
        <v>1</v>
      </c>
      <c r="O880" s="12">
        <f t="shared" ca="1" si="306"/>
        <v>1.47409882</v>
      </c>
      <c r="P880" s="17">
        <f t="shared" si="307"/>
        <v>0</v>
      </c>
      <c r="Q880" s="14">
        <f t="shared" ca="1" si="308"/>
        <v>474.09881999999999</v>
      </c>
      <c r="R880" s="20">
        <f t="shared" si="281"/>
        <v>0</v>
      </c>
      <c r="S880" s="14">
        <f t="shared" si="309"/>
        <v>0</v>
      </c>
      <c r="T880" s="4" t="str">
        <f t="shared" si="310"/>
        <v>A+J=</v>
      </c>
      <c r="U880" s="29">
        <f t="shared" si="311"/>
        <v>46021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83"/>
        <v>45804</v>
      </c>
      <c r="B881" s="116" t="str">
        <f t="shared" ca="1" si="297"/>
        <v>n.d</v>
      </c>
      <c r="C881" s="14">
        <f t="shared" si="298"/>
        <v>1000</v>
      </c>
      <c r="D881" s="95">
        <f t="shared" si="285"/>
        <v>45803</v>
      </c>
      <c r="E881" s="93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1.47409882477141</v>
      </c>
      <c r="H881" s="14">
        <f t="shared" si="300"/>
        <v>1</v>
      </c>
      <c r="I881" s="14">
        <f t="shared" ca="1" si="301"/>
        <v>1.47409882</v>
      </c>
      <c r="J881" s="13">
        <f t="shared" si="286"/>
        <v>0</v>
      </c>
      <c r="K881" s="29">
        <f t="shared" si="302"/>
        <v>44538</v>
      </c>
      <c r="L881" s="2">
        <f t="shared" si="303"/>
        <v>869</v>
      </c>
      <c r="M881" s="17">
        <f t="shared" si="304"/>
        <v>869</v>
      </c>
      <c r="N881" s="12">
        <f t="shared" si="305"/>
        <v>1</v>
      </c>
      <c r="O881" s="12">
        <f t="shared" ca="1" si="306"/>
        <v>1.47409882</v>
      </c>
      <c r="P881" s="17">
        <f t="shared" si="307"/>
        <v>0</v>
      </c>
      <c r="Q881" s="14">
        <f t="shared" ca="1" si="308"/>
        <v>474.09881999999999</v>
      </c>
      <c r="R881" s="20">
        <f t="shared" si="281"/>
        <v>0</v>
      </c>
      <c r="S881" s="14">
        <f t="shared" si="309"/>
        <v>0</v>
      </c>
      <c r="T881" s="4" t="str">
        <f t="shared" si="310"/>
        <v>A+J=</v>
      </c>
      <c r="U881" s="29">
        <f t="shared" si="311"/>
        <v>46021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83"/>
        <v>45805</v>
      </c>
      <c r="B882" s="116" t="str">
        <f t="shared" ca="1" si="297"/>
        <v>n.d</v>
      </c>
      <c r="C882" s="14">
        <f t="shared" si="298"/>
        <v>1000</v>
      </c>
      <c r="D882" s="95">
        <f t="shared" si="285"/>
        <v>45804</v>
      </c>
      <c r="E882" s="93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1.47409882477141</v>
      </c>
      <c r="H882" s="14">
        <f t="shared" si="300"/>
        <v>1</v>
      </c>
      <c r="I882" s="14">
        <f t="shared" ca="1" si="301"/>
        <v>1.47409882</v>
      </c>
      <c r="J882" s="13">
        <f t="shared" si="286"/>
        <v>0</v>
      </c>
      <c r="K882" s="29">
        <f t="shared" si="302"/>
        <v>44538</v>
      </c>
      <c r="L882" s="2">
        <f t="shared" si="303"/>
        <v>870</v>
      </c>
      <c r="M882" s="17">
        <f t="shared" si="304"/>
        <v>870</v>
      </c>
      <c r="N882" s="12">
        <f t="shared" si="305"/>
        <v>1</v>
      </c>
      <c r="O882" s="12">
        <f t="shared" ca="1" si="306"/>
        <v>1.47409882</v>
      </c>
      <c r="P882" s="17">
        <f t="shared" si="307"/>
        <v>0</v>
      </c>
      <c r="Q882" s="14">
        <f t="shared" ca="1" si="308"/>
        <v>474.09881999999999</v>
      </c>
      <c r="R882" s="20">
        <f t="shared" si="281"/>
        <v>0</v>
      </c>
      <c r="S882" s="14">
        <f t="shared" si="309"/>
        <v>0</v>
      </c>
      <c r="T882" s="4" t="str">
        <f t="shared" si="310"/>
        <v>A+J=</v>
      </c>
      <c r="U882" s="29">
        <f t="shared" si="311"/>
        <v>46021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83"/>
        <v>45806</v>
      </c>
      <c r="B883" s="116" t="str">
        <f t="shared" ca="1" si="297"/>
        <v>n.d</v>
      </c>
      <c r="C883" s="14">
        <f t="shared" si="298"/>
        <v>1000</v>
      </c>
      <c r="D883" s="95">
        <f t="shared" si="285"/>
        <v>45805</v>
      </c>
      <c r="E883" s="93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1.47409882477141</v>
      </c>
      <c r="H883" s="14">
        <f t="shared" si="300"/>
        <v>1</v>
      </c>
      <c r="I883" s="14">
        <f t="shared" ca="1" si="301"/>
        <v>1.47409882</v>
      </c>
      <c r="J883" s="13">
        <f t="shared" si="286"/>
        <v>0</v>
      </c>
      <c r="K883" s="29">
        <f t="shared" si="302"/>
        <v>44538</v>
      </c>
      <c r="L883" s="2">
        <f t="shared" si="303"/>
        <v>871</v>
      </c>
      <c r="M883" s="17">
        <f t="shared" si="304"/>
        <v>871</v>
      </c>
      <c r="N883" s="12">
        <f t="shared" si="305"/>
        <v>1</v>
      </c>
      <c r="O883" s="12">
        <f t="shared" ca="1" si="306"/>
        <v>1.47409882</v>
      </c>
      <c r="P883" s="17">
        <f t="shared" si="307"/>
        <v>0</v>
      </c>
      <c r="Q883" s="14">
        <f t="shared" ca="1" si="308"/>
        <v>474.09881999999999</v>
      </c>
      <c r="R883" s="20">
        <f t="shared" si="281"/>
        <v>0</v>
      </c>
      <c r="S883" s="14">
        <f t="shared" si="309"/>
        <v>0</v>
      </c>
      <c r="T883" s="4" t="str">
        <f t="shared" si="310"/>
        <v>A+J=</v>
      </c>
      <c r="U883" s="29">
        <f t="shared" si="311"/>
        <v>46021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83"/>
        <v>45807</v>
      </c>
      <c r="B884" s="116" t="str">
        <f t="shared" ca="1" si="297"/>
        <v>n.d</v>
      </c>
      <c r="C884" s="14">
        <f t="shared" si="298"/>
        <v>1000</v>
      </c>
      <c r="D884" s="95">
        <f t="shared" si="285"/>
        <v>45806</v>
      </c>
      <c r="E884" s="93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1.47409882477141</v>
      </c>
      <c r="H884" s="14">
        <f t="shared" si="300"/>
        <v>1</v>
      </c>
      <c r="I884" s="14">
        <f t="shared" ca="1" si="301"/>
        <v>1.47409882</v>
      </c>
      <c r="J884" s="13">
        <f t="shared" si="286"/>
        <v>0</v>
      </c>
      <c r="K884" s="29">
        <f t="shared" si="302"/>
        <v>44538</v>
      </c>
      <c r="L884" s="2">
        <f t="shared" si="303"/>
        <v>872</v>
      </c>
      <c r="M884" s="17">
        <f t="shared" si="304"/>
        <v>872</v>
      </c>
      <c r="N884" s="12">
        <f t="shared" si="305"/>
        <v>1</v>
      </c>
      <c r="O884" s="12">
        <f t="shared" ca="1" si="306"/>
        <v>1.47409882</v>
      </c>
      <c r="P884" s="17">
        <f t="shared" si="307"/>
        <v>0</v>
      </c>
      <c r="Q884" s="14">
        <f t="shared" ca="1" si="308"/>
        <v>474.09881999999999</v>
      </c>
      <c r="R884" s="20">
        <f t="shared" si="281"/>
        <v>0</v>
      </c>
      <c r="S884" s="14">
        <f t="shared" si="309"/>
        <v>0</v>
      </c>
      <c r="T884" s="4" t="str">
        <f t="shared" si="310"/>
        <v>A+J=</v>
      </c>
      <c r="U884" s="29">
        <f t="shared" si="311"/>
        <v>46021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83"/>
        <v>45810</v>
      </c>
      <c r="B885" s="116" t="str">
        <f t="shared" ca="1" si="297"/>
        <v>n.d</v>
      </c>
      <c r="C885" s="14">
        <f t="shared" si="298"/>
        <v>1000</v>
      </c>
      <c r="D885" s="95">
        <f t="shared" si="285"/>
        <v>45807</v>
      </c>
      <c r="E885" s="93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1.47409882477141</v>
      </c>
      <c r="H885" s="14">
        <f t="shared" si="300"/>
        <v>1</v>
      </c>
      <c r="I885" s="14">
        <f t="shared" ca="1" si="301"/>
        <v>1.47409882</v>
      </c>
      <c r="J885" s="13">
        <f t="shared" si="286"/>
        <v>0</v>
      </c>
      <c r="K885" s="29">
        <f t="shared" si="302"/>
        <v>44538</v>
      </c>
      <c r="L885" s="2">
        <f t="shared" si="303"/>
        <v>873</v>
      </c>
      <c r="M885" s="17">
        <f t="shared" si="304"/>
        <v>873</v>
      </c>
      <c r="N885" s="12">
        <f t="shared" si="305"/>
        <v>1</v>
      </c>
      <c r="O885" s="12">
        <f t="shared" ca="1" si="306"/>
        <v>1.47409882</v>
      </c>
      <c r="P885" s="17">
        <f t="shared" si="307"/>
        <v>0</v>
      </c>
      <c r="Q885" s="14">
        <f t="shared" ca="1" si="308"/>
        <v>474.09881999999999</v>
      </c>
      <c r="R885" s="20">
        <f t="shared" si="281"/>
        <v>0</v>
      </c>
      <c r="S885" s="14">
        <f t="shared" si="309"/>
        <v>0</v>
      </c>
      <c r="T885" s="4" t="str">
        <f t="shared" si="310"/>
        <v>A+J=</v>
      </c>
      <c r="U885" s="29">
        <f t="shared" si="311"/>
        <v>46021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83"/>
        <v>45811</v>
      </c>
      <c r="B886" s="116" t="str">
        <f t="shared" ca="1" si="297"/>
        <v>n.d</v>
      </c>
      <c r="C886" s="14">
        <f t="shared" si="298"/>
        <v>1000</v>
      </c>
      <c r="D886" s="95">
        <f t="shared" si="285"/>
        <v>45810</v>
      </c>
      <c r="E886" s="93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1.47409882477141</v>
      </c>
      <c r="H886" s="14">
        <f t="shared" si="300"/>
        <v>1</v>
      </c>
      <c r="I886" s="14">
        <f t="shared" ca="1" si="301"/>
        <v>1.47409882</v>
      </c>
      <c r="J886" s="13">
        <f t="shared" si="286"/>
        <v>0</v>
      </c>
      <c r="K886" s="29">
        <f t="shared" si="302"/>
        <v>44538</v>
      </c>
      <c r="L886" s="2">
        <f t="shared" si="303"/>
        <v>874</v>
      </c>
      <c r="M886" s="17">
        <f t="shared" si="304"/>
        <v>874</v>
      </c>
      <c r="N886" s="12">
        <f t="shared" si="305"/>
        <v>1</v>
      </c>
      <c r="O886" s="12">
        <f t="shared" ca="1" si="306"/>
        <v>1.47409882</v>
      </c>
      <c r="P886" s="17">
        <f t="shared" si="307"/>
        <v>0</v>
      </c>
      <c r="Q886" s="14">
        <f t="shared" ca="1" si="308"/>
        <v>474.09881999999999</v>
      </c>
      <c r="R886" s="20">
        <f t="shared" si="281"/>
        <v>0</v>
      </c>
      <c r="S886" s="14">
        <f t="shared" si="309"/>
        <v>0</v>
      </c>
      <c r="T886" s="4" t="str">
        <f t="shared" si="310"/>
        <v>A+J=</v>
      </c>
      <c r="U886" s="29">
        <f t="shared" si="311"/>
        <v>46021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83"/>
        <v>45812</v>
      </c>
      <c r="B887" s="116" t="str">
        <f t="shared" ca="1" si="297"/>
        <v>n.d</v>
      </c>
      <c r="C887" s="14">
        <f t="shared" si="298"/>
        <v>1000</v>
      </c>
      <c r="D887" s="95">
        <f t="shared" si="285"/>
        <v>45811</v>
      </c>
      <c r="E887" s="93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1.47409882477141</v>
      </c>
      <c r="H887" s="14">
        <f t="shared" si="300"/>
        <v>1</v>
      </c>
      <c r="I887" s="14">
        <f t="shared" ca="1" si="301"/>
        <v>1.47409882</v>
      </c>
      <c r="J887" s="13">
        <f t="shared" si="286"/>
        <v>0</v>
      </c>
      <c r="K887" s="29">
        <f t="shared" si="302"/>
        <v>44538</v>
      </c>
      <c r="L887" s="2">
        <f t="shared" si="303"/>
        <v>875</v>
      </c>
      <c r="M887" s="17">
        <f t="shared" si="304"/>
        <v>875</v>
      </c>
      <c r="N887" s="12">
        <f t="shared" si="305"/>
        <v>1</v>
      </c>
      <c r="O887" s="12">
        <f t="shared" ca="1" si="306"/>
        <v>1.47409882</v>
      </c>
      <c r="P887" s="17">
        <f t="shared" si="307"/>
        <v>0</v>
      </c>
      <c r="Q887" s="14">
        <f t="shared" ca="1" si="308"/>
        <v>474.09881999999999</v>
      </c>
      <c r="R887" s="20">
        <f t="shared" si="281"/>
        <v>0</v>
      </c>
      <c r="S887" s="14">
        <f t="shared" si="309"/>
        <v>0</v>
      </c>
      <c r="T887" s="4" t="str">
        <f t="shared" si="310"/>
        <v>A+J=</v>
      </c>
      <c r="U887" s="29">
        <f t="shared" si="311"/>
        <v>46021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83"/>
        <v>45813</v>
      </c>
      <c r="B888" s="116" t="str">
        <f t="shared" ca="1" si="297"/>
        <v>n.d</v>
      </c>
      <c r="C888" s="14">
        <f t="shared" si="298"/>
        <v>1000</v>
      </c>
      <c r="D888" s="95">
        <f t="shared" si="285"/>
        <v>45812</v>
      </c>
      <c r="E888" s="93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1.47409882477141</v>
      </c>
      <c r="H888" s="14">
        <f t="shared" si="300"/>
        <v>1</v>
      </c>
      <c r="I888" s="14">
        <f t="shared" ca="1" si="301"/>
        <v>1.47409882</v>
      </c>
      <c r="J888" s="13">
        <f t="shared" si="286"/>
        <v>0</v>
      </c>
      <c r="K888" s="29">
        <f t="shared" si="302"/>
        <v>44538</v>
      </c>
      <c r="L888" s="2">
        <f t="shared" si="303"/>
        <v>876</v>
      </c>
      <c r="M888" s="17">
        <f t="shared" si="304"/>
        <v>876</v>
      </c>
      <c r="N888" s="12">
        <f t="shared" si="305"/>
        <v>1</v>
      </c>
      <c r="O888" s="12">
        <f t="shared" ca="1" si="306"/>
        <v>1.47409882</v>
      </c>
      <c r="P888" s="17">
        <f t="shared" si="307"/>
        <v>0</v>
      </c>
      <c r="Q888" s="14">
        <f t="shared" ca="1" si="308"/>
        <v>474.09881999999999</v>
      </c>
      <c r="R888" s="20">
        <f t="shared" si="281"/>
        <v>0</v>
      </c>
      <c r="S888" s="14">
        <f t="shared" si="309"/>
        <v>0</v>
      </c>
      <c r="T888" s="4" t="str">
        <f t="shared" si="310"/>
        <v>A+J=</v>
      </c>
      <c r="U888" s="29">
        <f t="shared" si="311"/>
        <v>46021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83"/>
        <v>45814</v>
      </c>
      <c r="B889" s="116" t="str">
        <f t="shared" ca="1" si="297"/>
        <v>n.d</v>
      </c>
      <c r="C889" s="14">
        <f t="shared" si="298"/>
        <v>1000</v>
      </c>
      <c r="D889" s="95">
        <f t="shared" si="285"/>
        <v>45813</v>
      </c>
      <c r="E889" s="93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1.47409882477141</v>
      </c>
      <c r="H889" s="14">
        <f t="shared" si="300"/>
        <v>1</v>
      </c>
      <c r="I889" s="14">
        <f t="shared" ca="1" si="301"/>
        <v>1.47409882</v>
      </c>
      <c r="J889" s="13">
        <f t="shared" si="286"/>
        <v>0</v>
      </c>
      <c r="K889" s="29">
        <f t="shared" si="302"/>
        <v>44538</v>
      </c>
      <c r="L889" s="2">
        <f t="shared" si="303"/>
        <v>877</v>
      </c>
      <c r="M889" s="17">
        <f t="shared" si="304"/>
        <v>877</v>
      </c>
      <c r="N889" s="12">
        <f t="shared" si="305"/>
        <v>1</v>
      </c>
      <c r="O889" s="12">
        <f t="shared" ca="1" si="306"/>
        <v>1.47409882</v>
      </c>
      <c r="P889" s="17">
        <f t="shared" si="307"/>
        <v>0</v>
      </c>
      <c r="Q889" s="14">
        <f t="shared" ca="1" si="308"/>
        <v>474.09881999999999</v>
      </c>
      <c r="R889" s="20">
        <f t="shared" si="281"/>
        <v>0</v>
      </c>
      <c r="S889" s="14">
        <f t="shared" si="309"/>
        <v>0</v>
      </c>
      <c r="T889" s="4" t="str">
        <f t="shared" si="310"/>
        <v>A+J=</v>
      </c>
      <c r="U889" s="29">
        <f t="shared" si="311"/>
        <v>46021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83"/>
        <v>45817</v>
      </c>
      <c r="B890" s="116" t="str">
        <f t="shared" ca="1" si="297"/>
        <v>n.d</v>
      </c>
      <c r="C890" s="14">
        <f t="shared" si="298"/>
        <v>1000</v>
      </c>
      <c r="D890" s="95">
        <f t="shared" si="285"/>
        <v>45814</v>
      </c>
      <c r="E890" s="93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1.47409882477141</v>
      </c>
      <c r="H890" s="14">
        <f t="shared" si="300"/>
        <v>1</v>
      </c>
      <c r="I890" s="14">
        <f t="shared" ca="1" si="301"/>
        <v>1.47409882</v>
      </c>
      <c r="J890" s="13">
        <f t="shared" si="286"/>
        <v>0</v>
      </c>
      <c r="K890" s="29">
        <f t="shared" si="302"/>
        <v>44538</v>
      </c>
      <c r="L890" s="2">
        <f t="shared" si="303"/>
        <v>878</v>
      </c>
      <c r="M890" s="17">
        <f t="shared" si="304"/>
        <v>878</v>
      </c>
      <c r="N890" s="12">
        <f t="shared" si="305"/>
        <v>1</v>
      </c>
      <c r="O890" s="12">
        <f t="shared" ca="1" si="306"/>
        <v>1.47409882</v>
      </c>
      <c r="P890" s="17">
        <f t="shared" si="307"/>
        <v>0</v>
      </c>
      <c r="Q890" s="14">
        <f t="shared" ca="1" si="308"/>
        <v>474.09881999999999</v>
      </c>
      <c r="R890" s="20">
        <f t="shared" si="281"/>
        <v>0</v>
      </c>
      <c r="S890" s="14">
        <f t="shared" si="309"/>
        <v>0</v>
      </c>
      <c r="T890" s="4" t="str">
        <f t="shared" si="310"/>
        <v>A+J=</v>
      </c>
      <c r="U890" s="29">
        <f t="shared" si="311"/>
        <v>46021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83"/>
        <v>45818</v>
      </c>
      <c r="B891" s="116" t="str">
        <f t="shared" ca="1" si="297"/>
        <v>n.d</v>
      </c>
      <c r="C891" s="14">
        <f t="shared" si="298"/>
        <v>1000</v>
      </c>
      <c r="D891" s="95">
        <f t="shared" si="285"/>
        <v>45817</v>
      </c>
      <c r="E891" s="93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1.47409882477141</v>
      </c>
      <c r="H891" s="14">
        <f t="shared" si="300"/>
        <v>1</v>
      </c>
      <c r="I891" s="14">
        <f t="shared" ca="1" si="301"/>
        <v>1.47409882</v>
      </c>
      <c r="J891" s="13">
        <f t="shared" si="286"/>
        <v>0</v>
      </c>
      <c r="K891" s="29">
        <f t="shared" si="302"/>
        <v>44538</v>
      </c>
      <c r="L891" s="2">
        <f t="shared" si="303"/>
        <v>879</v>
      </c>
      <c r="M891" s="17">
        <f t="shared" si="304"/>
        <v>879</v>
      </c>
      <c r="N891" s="12">
        <f t="shared" si="305"/>
        <v>1</v>
      </c>
      <c r="O891" s="12">
        <f t="shared" ca="1" si="306"/>
        <v>1.47409882</v>
      </c>
      <c r="P891" s="17">
        <f t="shared" si="307"/>
        <v>0</v>
      </c>
      <c r="Q891" s="14">
        <f t="shared" ca="1" si="308"/>
        <v>474.09881999999999</v>
      </c>
      <c r="R891" s="20">
        <f t="shared" si="281"/>
        <v>0</v>
      </c>
      <c r="S891" s="14">
        <f t="shared" si="309"/>
        <v>0</v>
      </c>
      <c r="T891" s="4" t="str">
        <f t="shared" si="310"/>
        <v>A+J=</v>
      </c>
      <c r="U891" s="29">
        <f t="shared" si="311"/>
        <v>46021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83"/>
        <v>45819</v>
      </c>
      <c r="B892" s="116" t="str">
        <f t="shared" ca="1" si="297"/>
        <v>n.d</v>
      </c>
      <c r="C892" s="14">
        <f t="shared" si="298"/>
        <v>1000</v>
      </c>
      <c r="D892" s="95">
        <f t="shared" si="285"/>
        <v>45818</v>
      </c>
      <c r="E892" s="93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1.47409882477141</v>
      </c>
      <c r="H892" s="14">
        <f t="shared" si="300"/>
        <v>1</v>
      </c>
      <c r="I892" s="14">
        <f t="shared" ca="1" si="301"/>
        <v>1.47409882</v>
      </c>
      <c r="J892" s="13">
        <f t="shared" si="286"/>
        <v>0</v>
      </c>
      <c r="K892" s="29">
        <f t="shared" si="302"/>
        <v>44538</v>
      </c>
      <c r="L892" s="2">
        <f t="shared" si="303"/>
        <v>880</v>
      </c>
      <c r="M892" s="17">
        <f t="shared" si="304"/>
        <v>880</v>
      </c>
      <c r="N892" s="12">
        <f t="shared" si="305"/>
        <v>1</v>
      </c>
      <c r="O892" s="12">
        <f t="shared" ca="1" si="306"/>
        <v>1.47409882</v>
      </c>
      <c r="P892" s="17">
        <f t="shared" si="307"/>
        <v>0</v>
      </c>
      <c r="Q892" s="14">
        <f t="shared" ca="1" si="308"/>
        <v>474.09881999999999</v>
      </c>
      <c r="R892" s="20">
        <f t="shared" si="281"/>
        <v>0</v>
      </c>
      <c r="S892" s="14">
        <f t="shared" si="309"/>
        <v>0</v>
      </c>
      <c r="T892" s="4" t="str">
        <f t="shared" si="310"/>
        <v>A+J=</v>
      </c>
      <c r="U892" s="29">
        <f t="shared" si="311"/>
        <v>46021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83"/>
        <v>45820</v>
      </c>
      <c r="B893" s="116" t="str">
        <f t="shared" ca="1" si="297"/>
        <v>n.d</v>
      </c>
      <c r="C893" s="14">
        <f t="shared" si="298"/>
        <v>1000</v>
      </c>
      <c r="D893" s="95">
        <f t="shared" si="285"/>
        <v>45819</v>
      </c>
      <c r="E893" s="93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1.47409882477141</v>
      </c>
      <c r="H893" s="14">
        <f t="shared" si="300"/>
        <v>1</v>
      </c>
      <c r="I893" s="14">
        <f t="shared" ca="1" si="301"/>
        <v>1.47409882</v>
      </c>
      <c r="J893" s="13">
        <f t="shared" si="286"/>
        <v>0</v>
      </c>
      <c r="K893" s="29">
        <f t="shared" si="302"/>
        <v>44538</v>
      </c>
      <c r="L893" s="2">
        <f t="shared" si="303"/>
        <v>881</v>
      </c>
      <c r="M893" s="17">
        <f t="shared" si="304"/>
        <v>881</v>
      </c>
      <c r="N893" s="12">
        <f t="shared" si="305"/>
        <v>1</v>
      </c>
      <c r="O893" s="12">
        <f t="shared" ca="1" si="306"/>
        <v>1.47409882</v>
      </c>
      <c r="P893" s="17">
        <f t="shared" si="307"/>
        <v>0</v>
      </c>
      <c r="Q893" s="14">
        <f t="shared" ca="1" si="308"/>
        <v>474.09881999999999</v>
      </c>
      <c r="R893" s="20">
        <f t="shared" si="281"/>
        <v>0</v>
      </c>
      <c r="S893" s="14">
        <f t="shared" si="309"/>
        <v>0</v>
      </c>
      <c r="T893" s="4" t="str">
        <f t="shared" si="310"/>
        <v>A+J=</v>
      </c>
      <c r="U893" s="29">
        <f t="shared" si="311"/>
        <v>46021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83"/>
        <v>45821</v>
      </c>
      <c r="B894" s="116" t="str">
        <f t="shared" ca="1" si="297"/>
        <v>n.d</v>
      </c>
      <c r="C894" s="14">
        <f t="shared" si="298"/>
        <v>1000</v>
      </c>
      <c r="D894" s="95">
        <f t="shared" si="285"/>
        <v>45820</v>
      </c>
      <c r="E894" s="93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1.47409882477141</v>
      </c>
      <c r="H894" s="14">
        <f t="shared" si="300"/>
        <v>1</v>
      </c>
      <c r="I894" s="14">
        <f t="shared" ca="1" si="301"/>
        <v>1.47409882</v>
      </c>
      <c r="J894" s="13">
        <f t="shared" si="286"/>
        <v>0</v>
      </c>
      <c r="K894" s="29">
        <f t="shared" si="302"/>
        <v>44538</v>
      </c>
      <c r="L894" s="2">
        <f t="shared" si="303"/>
        <v>882</v>
      </c>
      <c r="M894" s="17">
        <f t="shared" si="304"/>
        <v>882</v>
      </c>
      <c r="N894" s="12">
        <f t="shared" si="305"/>
        <v>1</v>
      </c>
      <c r="O894" s="12">
        <f t="shared" ca="1" si="306"/>
        <v>1.47409882</v>
      </c>
      <c r="P894" s="17">
        <f t="shared" si="307"/>
        <v>0</v>
      </c>
      <c r="Q894" s="14">
        <f t="shared" ca="1" si="308"/>
        <v>474.09881999999999</v>
      </c>
      <c r="R894" s="20">
        <f t="shared" si="281"/>
        <v>0</v>
      </c>
      <c r="S894" s="14">
        <f t="shared" si="309"/>
        <v>0</v>
      </c>
      <c r="T894" s="4" t="str">
        <f t="shared" si="310"/>
        <v>A+J=</v>
      </c>
      <c r="U894" s="29">
        <f t="shared" si="311"/>
        <v>46021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83"/>
        <v>45824</v>
      </c>
      <c r="B895" s="116" t="str">
        <f t="shared" ca="1" si="297"/>
        <v>n.d</v>
      </c>
      <c r="C895" s="14">
        <f t="shared" si="298"/>
        <v>1000</v>
      </c>
      <c r="D895" s="95">
        <f t="shared" si="285"/>
        <v>45821</v>
      </c>
      <c r="E895" s="93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1.47409882477141</v>
      </c>
      <c r="H895" s="14">
        <f t="shared" si="300"/>
        <v>1</v>
      </c>
      <c r="I895" s="14">
        <f t="shared" ca="1" si="301"/>
        <v>1.47409882</v>
      </c>
      <c r="J895" s="13">
        <f t="shared" si="286"/>
        <v>0</v>
      </c>
      <c r="K895" s="29">
        <f t="shared" si="302"/>
        <v>44538</v>
      </c>
      <c r="L895" s="2">
        <f t="shared" si="303"/>
        <v>883</v>
      </c>
      <c r="M895" s="17">
        <f t="shared" si="304"/>
        <v>883</v>
      </c>
      <c r="N895" s="12">
        <f t="shared" si="305"/>
        <v>1</v>
      </c>
      <c r="O895" s="12">
        <f t="shared" ca="1" si="306"/>
        <v>1.47409882</v>
      </c>
      <c r="P895" s="17">
        <f t="shared" si="307"/>
        <v>0</v>
      </c>
      <c r="Q895" s="14">
        <f t="shared" ca="1" si="308"/>
        <v>474.09881999999999</v>
      </c>
      <c r="R895" s="20">
        <f t="shared" si="281"/>
        <v>0</v>
      </c>
      <c r="S895" s="14">
        <f t="shared" si="309"/>
        <v>0</v>
      </c>
      <c r="T895" s="4" t="str">
        <f t="shared" si="310"/>
        <v>A+J=</v>
      </c>
      <c r="U895" s="29">
        <f t="shared" si="311"/>
        <v>46021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83"/>
        <v>45825</v>
      </c>
      <c r="B896" s="116" t="str">
        <f t="shared" ca="1" si="297"/>
        <v>n.d</v>
      </c>
      <c r="C896" s="14">
        <f t="shared" si="298"/>
        <v>1000</v>
      </c>
      <c r="D896" s="95">
        <f t="shared" si="285"/>
        <v>45824</v>
      </c>
      <c r="E896" s="93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1.47409882477141</v>
      </c>
      <c r="H896" s="14">
        <f t="shared" si="300"/>
        <v>1</v>
      </c>
      <c r="I896" s="14">
        <f t="shared" ca="1" si="301"/>
        <v>1.47409882</v>
      </c>
      <c r="J896" s="13">
        <f t="shared" si="286"/>
        <v>0</v>
      </c>
      <c r="K896" s="29">
        <f t="shared" si="302"/>
        <v>44538</v>
      </c>
      <c r="L896" s="2">
        <f t="shared" si="303"/>
        <v>884</v>
      </c>
      <c r="M896" s="17">
        <f t="shared" si="304"/>
        <v>884</v>
      </c>
      <c r="N896" s="12">
        <f t="shared" si="305"/>
        <v>1</v>
      </c>
      <c r="O896" s="12">
        <f t="shared" ca="1" si="306"/>
        <v>1.47409882</v>
      </c>
      <c r="P896" s="17">
        <f t="shared" si="307"/>
        <v>0</v>
      </c>
      <c r="Q896" s="14">
        <f t="shared" ca="1" si="308"/>
        <v>474.09881999999999</v>
      </c>
      <c r="R896" s="20">
        <f t="shared" si="281"/>
        <v>0</v>
      </c>
      <c r="S896" s="14">
        <f t="shared" si="309"/>
        <v>0</v>
      </c>
      <c r="T896" s="4" t="str">
        <f t="shared" si="310"/>
        <v>A+J=</v>
      </c>
      <c r="U896" s="29">
        <f t="shared" si="311"/>
        <v>46021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83"/>
        <v>45826</v>
      </c>
      <c r="B897" s="116" t="str">
        <f t="shared" ca="1" si="297"/>
        <v>n.d</v>
      </c>
      <c r="C897" s="14">
        <f t="shared" si="298"/>
        <v>1000</v>
      </c>
      <c r="D897" s="95">
        <f t="shared" si="285"/>
        <v>45825</v>
      </c>
      <c r="E897" s="93">
        <f ca="1">IF(D897&lt;$B$1,VLOOKUP(D897,[1]DI!$A$4:$B$15000,2,FALSE),0)</f>
        <v>0</v>
      </c>
      <c r="F897" s="14">
        <f t="shared" ca="1" si="299"/>
        <v>1</v>
      </c>
      <c r="G897" s="14">
        <f ca="1">(TRUNC(PRODUCT($F$12:$F896),16))</f>
        <v>1.47409882477141</v>
      </c>
      <c r="H897" s="14">
        <f t="shared" si="300"/>
        <v>1</v>
      </c>
      <c r="I897" s="14">
        <f t="shared" ca="1" si="301"/>
        <v>1.47409882</v>
      </c>
      <c r="J897" s="13">
        <f t="shared" si="286"/>
        <v>0</v>
      </c>
      <c r="K897" s="29">
        <f t="shared" si="302"/>
        <v>44538</v>
      </c>
      <c r="L897" s="2">
        <f t="shared" si="303"/>
        <v>885</v>
      </c>
      <c r="M897" s="17">
        <f t="shared" si="304"/>
        <v>885</v>
      </c>
      <c r="N897" s="12">
        <f t="shared" si="305"/>
        <v>1</v>
      </c>
      <c r="O897" s="12">
        <f t="shared" ca="1" si="306"/>
        <v>1.47409882</v>
      </c>
      <c r="P897" s="17">
        <f t="shared" si="307"/>
        <v>0</v>
      </c>
      <c r="Q897" s="14">
        <f t="shared" ca="1" si="308"/>
        <v>474.09881999999999</v>
      </c>
      <c r="R897" s="20">
        <f t="shared" si="281"/>
        <v>0</v>
      </c>
      <c r="S897" s="14">
        <f t="shared" si="309"/>
        <v>0</v>
      </c>
      <c r="T897" s="4" t="str">
        <f t="shared" si="310"/>
        <v>A+J=</v>
      </c>
      <c r="U897" s="29">
        <f t="shared" si="311"/>
        <v>46021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83"/>
        <v>45828</v>
      </c>
      <c r="B898" s="116" t="str">
        <f t="shared" ca="1" si="297"/>
        <v>n.d</v>
      </c>
      <c r="C898" s="14">
        <f t="shared" si="298"/>
        <v>1000</v>
      </c>
      <c r="D898" s="95">
        <f t="shared" si="285"/>
        <v>45826</v>
      </c>
      <c r="E898" s="93">
        <f ca="1">IF(D898&lt;$B$1,VLOOKUP(D898,[1]DI!$A$4:$B$15000,2,FALSE),0)</f>
        <v>0</v>
      </c>
      <c r="F898" s="14">
        <f t="shared" ca="1" si="299"/>
        <v>1</v>
      </c>
      <c r="G898" s="14">
        <f ca="1">(TRUNC(PRODUCT($F$12:$F897),16))</f>
        <v>1.47409882477141</v>
      </c>
      <c r="H898" s="14">
        <f t="shared" si="300"/>
        <v>1</v>
      </c>
      <c r="I898" s="14">
        <f t="shared" ca="1" si="301"/>
        <v>1.47409882</v>
      </c>
      <c r="J898" s="13">
        <f t="shared" si="286"/>
        <v>0</v>
      </c>
      <c r="K898" s="29">
        <f t="shared" si="302"/>
        <v>44538</v>
      </c>
      <c r="L898" s="2">
        <f t="shared" si="303"/>
        <v>886</v>
      </c>
      <c r="M898" s="17">
        <f t="shared" si="304"/>
        <v>886</v>
      </c>
      <c r="N898" s="12">
        <f t="shared" si="305"/>
        <v>1</v>
      </c>
      <c r="O898" s="12">
        <f t="shared" ca="1" si="306"/>
        <v>1.47409882</v>
      </c>
      <c r="P898" s="17">
        <f t="shared" si="307"/>
        <v>0</v>
      </c>
      <c r="Q898" s="14">
        <f t="shared" ca="1" si="308"/>
        <v>474.09881999999999</v>
      </c>
      <c r="R898" s="20">
        <f t="shared" si="281"/>
        <v>0</v>
      </c>
      <c r="S898" s="14">
        <f t="shared" si="309"/>
        <v>0</v>
      </c>
      <c r="T898" s="4" t="str">
        <f t="shared" si="310"/>
        <v>A+J=</v>
      </c>
      <c r="U898" s="29">
        <f t="shared" si="311"/>
        <v>46021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83"/>
        <v>45831</v>
      </c>
      <c r="B899" s="116" t="str">
        <f t="shared" ca="1" si="297"/>
        <v>n.d</v>
      </c>
      <c r="C899" s="14">
        <f t="shared" si="298"/>
        <v>1000</v>
      </c>
      <c r="D899" s="95">
        <f t="shared" si="285"/>
        <v>45828</v>
      </c>
      <c r="E899" s="93">
        <f ca="1">IF(D899&lt;$B$1,VLOOKUP(D899,[1]DI!$A$4:$B$15000,2,FALSE),0)</f>
        <v>0</v>
      </c>
      <c r="F899" s="14">
        <f t="shared" ca="1" si="299"/>
        <v>1</v>
      </c>
      <c r="G899" s="14">
        <f ca="1">(TRUNC(PRODUCT($F$12:$F898),16))</f>
        <v>1.47409882477141</v>
      </c>
      <c r="H899" s="14">
        <f t="shared" si="300"/>
        <v>1</v>
      </c>
      <c r="I899" s="14">
        <f t="shared" ca="1" si="301"/>
        <v>1.47409882</v>
      </c>
      <c r="J899" s="13">
        <f t="shared" si="286"/>
        <v>0</v>
      </c>
      <c r="K899" s="29">
        <f t="shared" si="302"/>
        <v>44538</v>
      </c>
      <c r="L899" s="2">
        <f t="shared" si="303"/>
        <v>887</v>
      </c>
      <c r="M899" s="17">
        <f t="shared" si="304"/>
        <v>887</v>
      </c>
      <c r="N899" s="12">
        <f t="shared" si="305"/>
        <v>1</v>
      </c>
      <c r="O899" s="12">
        <f t="shared" ca="1" si="306"/>
        <v>1.47409882</v>
      </c>
      <c r="P899" s="17">
        <f t="shared" si="307"/>
        <v>0</v>
      </c>
      <c r="Q899" s="14">
        <f t="shared" ca="1" si="308"/>
        <v>474.09881999999999</v>
      </c>
      <c r="R899" s="20">
        <f t="shared" si="281"/>
        <v>0</v>
      </c>
      <c r="S899" s="14">
        <f t="shared" si="309"/>
        <v>0</v>
      </c>
      <c r="T899" s="4" t="str">
        <f t="shared" si="310"/>
        <v>A+J=</v>
      </c>
      <c r="U899" s="29">
        <f t="shared" si="311"/>
        <v>46021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83"/>
        <v>45832</v>
      </c>
      <c r="B900" s="116" t="str">
        <f t="shared" ca="1" si="297"/>
        <v>n.d</v>
      </c>
      <c r="C900" s="14">
        <f t="shared" si="298"/>
        <v>1000</v>
      </c>
      <c r="D900" s="95">
        <f t="shared" si="285"/>
        <v>45831</v>
      </c>
      <c r="E900" s="93">
        <f ca="1">IF(D900&lt;$B$1,VLOOKUP(D900,[1]DI!$A$4:$B$15000,2,FALSE),0)</f>
        <v>0</v>
      </c>
      <c r="F900" s="14">
        <f t="shared" ca="1" si="299"/>
        <v>1</v>
      </c>
      <c r="G900" s="14">
        <f ca="1">(TRUNC(PRODUCT($F$12:$F899),16))</f>
        <v>1.47409882477141</v>
      </c>
      <c r="H900" s="14">
        <f t="shared" si="300"/>
        <v>1</v>
      </c>
      <c r="I900" s="14">
        <f t="shared" ca="1" si="301"/>
        <v>1.47409882</v>
      </c>
      <c r="J900" s="13">
        <f t="shared" si="286"/>
        <v>0</v>
      </c>
      <c r="K900" s="29">
        <f t="shared" si="302"/>
        <v>44538</v>
      </c>
      <c r="L900" s="2">
        <f t="shared" si="303"/>
        <v>888</v>
      </c>
      <c r="M900" s="17">
        <f t="shared" si="304"/>
        <v>888</v>
      </c>
      <c r="N900" s="12">
        <f t="shared" si="305"/>
        <v>1</v>
      </c>
      <c r="O900" s="12">
        <f t="shared" ca="1" si="306"/>
        <v>1.47409882</v>
      </c>
      <c r="P900" s="17">
        <f t="shared" si="307"/>
        <v>0</v>
      </c>
      <c r="Q900" s="14">
        <f t="shared" ca="1" si="308"/>
        <v>474.09881999999999</v>
      </c>
      <c r="R900" s="20">
        <f t="shared" si="281"/>
        <v>0</v>
      </c>
      <c r="S900" s="14">
        <f t="shared" si="309"/>
        <v>0</v>
      </c>
      <c r="T900" s="4" t="str">
        <f t="shared" si="310"/>
        <v>A+J=</v>
      </c>
      <c r="U900" s="29">
        <f t="shared" si="311"/>
        <v>46021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83"/>
        <v>45833</v>
      </c>
      <c r="B901" s="116" t="str">
        <f t="shared" ca="1" si="297"/>
        <v>n.d</v>
      </c>
      <c r="C901" s="14">
        <f t="shared" si="298"/>
        <v>1000</v>
      </c>
      <c r="D901" s="95">
        <f t="shared" si="285"/>
        <v>45832</v>
      </c>
      <c r="E901" s="93">
        <f ca="1">IF(D901&lt;$B$1,VLOOKUP(D901,[1]DI!$A$4:$B$15000,2,FALSE),0)</f>
        <v>0</v>
      </c>
      <c r="F901" s="14">
        <f t="shared" ca="1" si="299"/>
        <v>1</v>
      </c>
      <c r="G901" s="14">
        <f ca="1">(TRUNC(PRODUCT($F$12:$F900),16))</f>
        <v>1.47409882477141</v>
      </c>
      <c r="H901" s="14">
        <f t="shared" si="300"/>
        <v>1</v>
      </c>
      <c r="I901" s="14">
        <f t="shared" ca="1" si="301"/>
        <v>1.47409882</v>
      </c>
      <c r="J901" s="13">
        <f t="shared" si="286"/>
        <v>0</v>
      </c>
      <c r="K901" s="29">
        <f t="shared" si="302"/>
        <v>44538</v>
      </c>
      <c r="L901" s="2">
        <f t="shared" si="303"/>
        <v>889</v>
      </c>
      <c r="M901" s="17">
        <f t="shared" si="304"/>
        <v>889</v>
      </c>
      <c r="N901" s="12">
        <f t="shared" si="305"/>
        <v>1</v>
      </c>
      <c r="O901" s="12">
        <f t="shared" ca="1" si="306"/>
        <v>1.47409882</v>
      </c>
      <c r="P901" s="17">
        <f t="shared" si="307"/>
        <v>0</v>
      </c>
      <c r="Q901" s="14">
        <f t="shared" ca="1" si="308"/>
        <v>474.09881999999999</v>
      </c>
      <c r="R901" s="20">
        <f t="shared" si="281"/>
        <v>0</v>
      </c>
      <c r="S901" s="14">
        <f t="shared" si="309"/>
        <v>0</v>
      </c>
      <c r="T901" s="4" t="str">
        <f t="shared" si="310"/>
        <v>A+J=</v>
      </c>
      <c r="U901" s="29">
        <f t="shared" si="311"/>
        <v>46021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83"/>
        <v>45834</v>
      </c>
      <c r="B902" s="116" t="str">
        <f t="shared" ca="1" si="297"/>
        <v>n.d</v>
      </c>
      <c r="C902" s="14">
        <f t="shared" si="298"/>
        <v>1000</v>
      </c>
      <c r="D902" s="95">
        <f t="shared" si="285"/>
        <v>45833</v>
      </c>
      <c r="E902" s="93">
        <f ca="1">IF(D902&lt;$B$1,VLOOKUP(D902,[1]DI!$A$4:$B$15000,2,FALSE),0)</f>
        <v>0</v>
      </c>
      <c r="F902" s="14">
        <f t="shared" ca="1" si="299"/>
        <v>1</v>
      </c>
      <c r="G902" s="14">
        <f ca="1">(TRUNC(PRODUCT($F$12:$F901),16))</f>
        <v>1.47409882477141</v>
      </c>
      <c r="H902" s="14">
        <f t="shared" si="300"/>
        <v>1</v>
      </c>
      <c r="I902" s="14">
        <f t="shared" ca="1" si="301"/>
        <v>1.47409882</v>
      </c>
      <c r="J902" s="13">
        <f t="shared" si="286"/>
        <v>0</v>
      </c>
      <c r="K902" s="29">
        <f t="shared" si="302"/>
        <v>44538</v>
      </c>
      <c r="L902" s="2">
        <f t="shared" si="303"/>
        <v>890</v>
      </c>
      <c r="M902" s="17">
        <f t="shared" si="304"/>
        <v>890</v>
      </c>
      <c r="N902" s="12">
        <f t="shared" si="305"/>
        <v>1</v>
      </c>
      <c r="O902" s="12">
        <f t="shared" ca="1" si="306"/>
        <v>1.47409882</v>
      </c>
      <c r="P902" s="17">
        <f t="shared" si="307"/>
        <v>0</v>
      </c>
      <c r="Q902" s="14">
        <f t="shared" ca="1" si="308"/>
        <v>474.09881999999999</v>
      </c>
      <c r="R902" s="20">
        <f t="shared" si="281"/>
        <v>0</v>
      </c>
      <c r="S902" s="14">
        <f t="shared" si="309"/>
        <v>0</v>
      </c>
      <c r="T902" s="4" t="str">
        <f t="shared" si="310"/>
        <v>A+J=</v>
      </c>
      <c r="U902" s="29">
        <f t="shared" si="311"/>
        <v>46021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83"/>
        <v>45835</v>
      </c>
      <c r="B903" s="116" t="str">
        <f t="shared" ca="1" si="297"/>
        <v>n.d</v>
      </c>
      <c r="C903" s="14">
        <f t="shared" si="298"/>
        <v>1000</v>
      </c>
      <c r="D903" s="95">
        <f t="shared" si="285"/>
        <v>45834</v>
      </c>
      <c r="E903" s="93">
        <f ca="1">IF(D903&lt;$B$1,VLOOKUP(D903,[1]DI!$A$4:$B$15000,2,FALSE),0)</f>
        <v>0</v>
      </c>
      <c r="F903" s="14">
        <f t="shared" ca="1" si="299"/>
        <v>1</v>
      </c>
      <c r="G903" s="14">
        <f ca="1">(TRUNC(PRODUCT($F$12:$F902),16))</f>
        <v>1.47409882477141</v>
      </c>
      <c r="H903" s="14">
        <f t="shared" si="300"/>
        <v>1</v>
      </c>
      <c r="I903" s="14">
        <f t="shared" ca="1" si="301"/>
        <v>1.47409882</v>
      </c>
      <c r="J903" s="13">
        <f t="shared" si="286"/>
        <v>0</v>
      </c>
      <c r="K903" s="29">
        <f t="shared" si="302"/>
        <v>44538</v>
      </c>
      <c r="L903" s="2">
        <f t="shared" si="303"/>
        <v>891</v>
      </c>
      <c r="M903" s="17">
        <f t="shared" si="304"/>
        <v>891</v>
      </c>
      <c r="N903" s="12">
        <f t="shared" si="305"/>
        <v>1</v>
      </c>
      <c r="O903" s="12">
        <f t="shared" ca="1" si="306"/>
        <v>1.47409882</v>
      </c>
      <c r="P903" s="17">
        <f t="shared" si="307"/>
        <v>0</v>
      </c>
      <c r="Q903" s="14">
        <f t="shared" ca="1" si="308"/>
        <v>474.09881999999999</v>
      </c>
      <c r="R903" s="20">
        <f t="shared" si="281"/>
        <v>0</v>
      </c>
      <c r="S903" s="14">
        <f t="shared" si="309"/>
        <v>0</v>
      </c>
      <c r="T903" s="4" t="str">
        <f t="shared" si="310"/>
        <v>A+J=</v>
      </c>
      <c r="U903" s="29">
        <f t="shared" si="311"/>
        <v>46021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83"/>
        <v>45838</v>
      </c>
      <c r="B904" s="116" t="str">
        <f t="shared" ca="1" si="297"/>
        <v>n.d</v>
      </c>
      <c r="C904" s="14">
        <f t="shared" si="298"/>
        <v>1000</v>
      </c>
      <c r="D904" s="95">
        <f t="shared" si="285"/>
        <v>45835</v>
      </c>
      <c r="E904" s="93">
        <f ca="1">IF(D904&lt;$B$1,VLOOKUP(D904,[1]DI!$A$4:$B$15000,2,FALSE),0)</f>
        <v>0</v>
      </c>
      <c r="F904" s="14">
        <f t="shared" ca="1" si="299"/>
        <v>1</v>
      </c>
      <c r="G904" s="14">
        <f ca="1">(TRUNC(PRODUCT($F$12:$F903),16))</f>
        <v>1.47409882477141</v>
      </c>
      <c r="H904" s="14">
        <f t="shared" si="300"/>
        <v>1</v>
      </c>
      <c r="I904" s="14">
        <f t="shared" ca="1" si="301"/>
        <v>1.47409882</v>
      </c>
      <c r="J904" s="13">
        <f t="shared" si="286"/>
        <v>0</v>
      </c>
      <c r="K904" s="29">
        <f t="shared" si="302"/>
        <v>44538</v>
      </c>
      <c r="L904" s="2">
        <f t="shared" si="303"/>
        <v>892</v>
      </c>
      <c r="M904" s="17">
        <f t="shared" si="304"/>
        <v>892</v>
      </c>
      <c r="N904" s="12">
        <f t="shared" si="305"/>
        <v>1</v>
      </c>
      <c r="O904" s="12">
        <f t="shared" ca="1" si="306"/>
        <v>1.47409882</v>
      </c>
      <c r="P904" s="17">
        <f t="shared" si="307"/>
        <v>0</v>
      </c>
      <c r="Q904" s="14">
        <f t="shared" ca="1" si="308"/>
        <v>474.09881999999999</v>
      </c>
      <c r="R904" s="20">
        <f t="shared" si="281"/>
        <v>0</v>
      </c>
      <c r="S904" s="14">
        <f t="shared" si="309"/>
        <v>0</v>
      </c>
      <c r="T904" s="4" t="str">
        <f t="shared" si="310"/>
        <v>A+J=</v>
      </c>
      <c r="U904" s="29">
        <f t="shared" si="311"/>
        <v>46021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83"/>
        <v>45839</v>
      </c>
      <c r="B905" s="116" t="str">
        <f t="shared" ca="1" si="297"/>
        <v>n.d</v>
      </c>
      <c r="C905" s="14">
        <f t="shared" si="298"/>
        <v>1000</v>
      </c>
      <c r="D905" s="95">
        <f t="shared" si="285"/>
        <v>45838</v>
      </c>
      <c r="E905" s="93">
        <f ca="1">IF(D905&lt;$B$1,VLOOKUP(D905,[1]DI!$A$4:$B$15000,2,FALSE),0)</f>
        <v>0</v>
      </c>
      <c r="F905" s="14">
        <f t="shared" ca="1" si="299"/>
        <v>1</v>
      </c>
      <c r="G905" s="14">
        <f ca="1">(TRUNC(PRODUCT($F$12:$F904),16))</f>
        <v>1.47409882477141</v>
      </c>
      <c r="H905" s="14">
        <f t="shared" si="300"/>
        <v>1</v>
      </c>
      <c r="I905" s="14">
        <f t="shared" ca="1" si="301"/>
        <v>1.47409882</v>
      </c>
      <c r="J905" s="13">
        <f t="shared" si="286"/>
        <v>0</v>
      </c>
      <c r="K905" s="29">
        <f t="shared" si="302"/>
        <v>44538</v>
      </c>
      <c r="L905" s="2">
        <f t="shared" si="303"/>
        <v>893</v>
      </c>
      <c r="M905" s="17">
        <f t="shared" si="304"/>
        <v>893</v>
      </c>
      <c r="N905" s="12">
        <f t="shared" si="305"/>
        <v>1</v>
      </c>
      <c r="O905" s="12">
        <f t="shared" ca="1" si="306"/>
        <v>1.47409882</v>
      </c>
      <c r="P905" s="17">
        <f t="shared" si="307"/>
        <v>0</v>
      </c>
      <c r="Q905" s="14">
        <f t="shared" ca="1" si="308"/>
        <v>474.09881999999999</v>
      </c>
      <c r="R905" s="20">
        <f t="shared" si="281"/>
        <v>0</v>
      </c>
      <c r="S905" s="14">
        <f t="shared" si="309"/>
        <v>0</v>
      </c>
      <c r="T905" s="4" t="str">
        <f t="shared" si="310"/>
        <v>A+J=</v>
      </c>
      <c r="U905" s="29">
        <f t="shared" si="311"/>
        <v>46021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83"/>
        <v>45840</v>
      </c>
      <c r="B906" s="116" t="str">
        <f t="shared" ca="1" si="297"/>
        <v>n.d</v>
      </c>
      <c r="C906" s="14">
        <f t="shared" si="298"/>
        <v>1000</v>
      </c>
      <c r="D906" s="95">
        <f t="shared" si="285"/>
        <v>45839</v>
      </c>
      <c r="E906" s="93">
        <f ca="1">IF(D906&lt;$B$1,VLOOKUP(D906,[1]DI!$A$4:$B$15000,2,FALSE),0)</f>
        <v>0</v>
      </c>
      <c r="F906" s="14">
        <f t="shared" ca="1" si="299"/>
        <v>1</v>
      </c>
      <c r="G906" s="14">
        <f ca="1">(TRUNC(PRODUCT($F$12:$F905),16))</f>
        <v>1.47409882477141</v>
      </c>
      <c r="H906" s="14">
        <f t="shared" si="300"/>
        <v>1</v>
      </c>
      <c r="I906" s="14">
        <f t="shared" ca="1" si="301"/>
        <v>1.47409882</v>
      </c>
      <c r="J906" s="13">
        <f t="shared" si="286"/>
        <v>0</v>
      </c>
      <c r="K906" s="29">
        <f t="shared" si="302"/>
        <v>44538</v>
      </c>
      <c r="L906" s="2">
        <f t="shared" si="303"/>
        <v>894</v>
      </c>
      <c r="M906" s="17">
        <f t="shared" si="304"/>
        <v>894</v>
      </c>
      <c r="N906" s="12">
        <f t="shared" si="305"/>
        <v>1</v>
      </c>
      <c r="O906" s="12">
        <f t="shared" ca="1" si="306"/>
        <v>1.47409882</v>
      </c>
      <c r="P906" s="17">
        <f t="shared" si="307"/>
        <v>0</v>
      </c>
      <c r="Q906" s="14">
        <f t="shared" ca="1" si="308"/>
        <v>474.09881999999999</v>
      </c>
      <c r="R906" s="20">
        <f t="shared" si="281"/>
        <v>0</v>
      </c>
      <c r="S906" s="14">
        <f t="shared" si="309"/>
        <v>0</v>
      </c>
      <c r="T906" s="4" t="str">
        <f t="shared" si="310"/>
        <v>A+J=</v>
      </c>
      <c r="U906" s="29">
        <f t="shared" si="311"/>
        <v>46021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83"/>
        <v>45841</v>
      </c>
      <c r="B907" s="116" t="str">
        <f t="shared" ca="1" si="297"/>
        <v>n.d</v>
      </c>
      <c r="C907" s="14">
        <f t="shared" si="298"/>
        <v>1000</v>
      </c>
      <c r="D907" s="95">
        <f t="shared" si="285"/>
        <v>45840</v>
      </c>
      <c r="E907" s="93">
        <f ca="1">IF(D907&lt;$B$1,VLOOKUP(D907,[1]DI!$A$4:$B$15000,2,FALSE),0)</f>
        <v>0</v>
      </c>
      <c r="F907" s="14">
        <f t="shared" ca="1" si="299"/>
        <v>1</v>
      </c>
      <c r="G907" s="14">
        <f ca="1">(TRUNC(PRODUCT($F$12:$F906),16))</f>
        <v>1.47409882477141</v>
      </c>
      <c r="H907" s="14">
        <f t="shared" si="300"/>
        <v>1</v>
      </c>
      <c r="I907" s="14">
        <f t="shared" ca="1" si="301"/>
        <v>1.47409882</v>
      </c>
      <c r="J907" s="13">
        <f t="shared" si="286"/>
        <v>0</v>
      </c>
      <c r="K907" s="29">
        <f t="shared" si="302"/>
        <v>44538</v>
      </c>
      <c r="L907" s="2">
        <f t="shared" si="303"/>
        <v>895</v>
      </c>
      <c r="M907" s="17">
        <f t="shared" si="304"/>
        <v>895</v>
      </c>
      <c r="N907" s="12">
        <f t="shared" si="305"/>
        <v>1</v>
      </c>
      <c r="O907" s="12">
        <f t="shared" ca="1" si="306"/>
        <v>1.47409882</v>
      </c>
      <c r="P907" s="17">
        <f t="shared" si="307"/>
        <v>0</v>
      </c>
      <c r="Q907" s="14">
        <f t="shared" ca="1" si="308"/>
        <v>474.09881999999999</v>
      </c>
      <c r="R907" s="20">
        <f t="shared" si="281"/>
        <v>0</v>
      </c>
      <c r="S907" s="14">
        <f t="shared" si="309"/>
        <v>0</v>
      </c>
      <c r="T907" s="4" t="str">
        <f t="shared" si="310"/>
        <v>A+J=</v>
      </c>
      <c r="U907" s="29">
        <f t="shared" si="311"/>
        <v>46021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83"/>
        <v>45842</v>
      </c>
      <c r="B908" s="116" t="str">
        <f t="shared" ca="1" si="297"/>
        <v>n.d</v>
      </c>
      <c r="C908" s="14">
        <f t="shared" si="298"/>
        <v>1000</v>
      </c>
      <c r="D908" s="95">
        <f t="shared" si="285"/>
        <v>45841</v>
      </c>
      <c r="E908" s="93">
        <f ca="1">IF(D908&lt;$B$1,VLOOKUP(D908,[1]DI!$A$4:$B$15000,2,FALSE),0)</f>
        <v>0</v>
      </c>
      <c r="F908" s="14">
        <f t="shared" ca="1" si="299"/>
        <v>1</v>
      </c>
      <c r="G908" s="14">
        <f ca="1">(TRUNC(PRODUCT($F$12:$F907),16))</f>
        <v>1.47409882477141</v>
      </c>
      <c r="H908" s="14">
        <f t="shared" si="300"/>
        <v>1</v>
      </c>
      <c r="I908" s="14">
        <f t="shared" ca="1" si="301"/>
        <v>1.47409882</v>
      </c>
      <c r="J908" s="13">
        <f t="shared" si="286"/>
        <v>0</v>
      </c>
      <c r="K908" s="29">
        <f t="shared" si="302"/>
        <v>44538</v>
      </c>
      <c r="L908" s="2">
        <f t="shared" si="303"/>
        <v>896</v>
      </c>
      <c r="M908" s="17">
        <f t="shared" si="304"/>
        <v>896</v>
      </c>
      <c r="N908" s="12">
        <f t="shared" si="305"/>
        <v>1</v>
      </c>
      <c r="O908" s="12">
        <f t="shared" ca="1" si="306"/>
        <v>1.47409882</v>
      </c>
      <c r="P908" s="17">
        <f t="shared" si="307"/>
        <v>0</v>
      </c>
      <c r="Q908" s="14">
        <f t="shared" ca="1" si="308"/>
        <v>474.09881999999999</v>
      </c>
      <c r="R908" s="20">
        <f t="shared" ref="R908:R971" si="312">IF($P908&gt;0,VLOOKUP($P908,$X$12:$AD$150,7),0)</f>
        <v>0</v>
      </c>
      <c r="S908" s="14">
        <f t="shared" si="309"/>
        <v>0</v>
      </c>
      <c r="T908" s="4" t="str">
        <f t="shared" si="310"/>
        <v>A+J=</v>
      </c>
      <c r="U908" s="29">
        <f t="shared" si="311"/>
        <v>46021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13">WORKDAY($A908,1,$X$166:$X$544)</f>
        <v>45845</v>
      </c>
      <c r="B909" s="116" t="str">
        <f t="shared" ca="1" si="297"/>
        <v>n.d</v>
      </c>
      <c r="C909" s="14">
        <f t="shared" si="298"/>
        <v>1000</v>
      </c>
      <c r="D909" s="95">
        <f t="shared" ref="D909:D972" si="314">WORKDAY($A909,-1,$X$160:$X$544)</f>
        <v>45842</v>
      </c>
      <c r="E909" s="93">
        <f ca="1">IF(D909&lt;$B$1,VLOOKUP(D909,[1]DI!$A$4:$B$15000,2,FALSE),0)</f>
        <v>0</v>
      </c>
      <c r="F909" s="14">
        <f t="shared" ca="1" si="299"/>
        <v>1</v>
      </c>
      <c r="G909" s="14">
        <f ca="1">(TRUNC(PRODUCT($F$12:$F908),16))</f>
        <v>1.47409882477141</v>
      </c>
      <c r="H909" s="14">
        <f t="shared" si="300"/>
        <v>1</v>
      </c>
      <c r="I909" s="14">
        <f t="shared" ca="1" si="301"/>
        <v>1.47409882</v>
      </c>
      <c r="J909" s="13">
        <f t="shared" ref="J909:J972" si="315">J908</f>
        <v>0</v>
      </c>
      <c r="K909" s="29">
        <f t="shared" si="302"/>
        <v>44538</v>
      </c>
      <c r="L909" s="2">
        <f t="shared" si="303"/>
        <v>897</v>
      </c>
      <c r="M909" s="17">
        <f t="shared" si="304"/>
        <v>897</v>
      </c>
      <c r="N909" s="12">
        <f t="shared" si="305"/>
        <v>1</v>
      </c>
      <c r="O909" s="12">
        <f t="shared" ca="1" si="306"/>
        <v>1.47409882</v>
      </c>
      <c r="P909" s="17">
        <f t="shared" si="307"/>
        <v>0</v>
      </c>
      <c r="Q909" s="14">
        <f t="shared" ca="1" si="308"/>
        <v>474.09881999999999</v>
      </c>
      <c r="R909" s="20">
        <f t="shared" si="312"/>
        <v>0</v>
      </c>
      <c r="S909" s="14">
        <f t="shared" si="309"/>
        <v>0</v>
      </c>
      <c r="T909" s="4" t="str">
        <f t="shared" si="310"/>
        <v>A+J=</v>
      </c>
      <c r="U909" s="29">
        <f t="shared" si="311"/>
        <v>46021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13"/>
        <v>45846</v>
      </c>
      <c r="B910" s="116" t="str">
        <f t="shared" ca="1" si="297"/>
        <v>n.d</v>
      </c>
      <c r="C910" s="14">
        <f t="shared" si="298"/>
        <v>1000</v>
      </c>
      <c r="D910" s="95">
        <f t="shared" si="314"/>
        <v>45845</v>
      </c>
      <c r="E910" s="93">
        <f ca="1">IF(D910&lt;$B$1,VLOOKUP(D910,[1]DI!$A$4:$B$15000,2,FALSE),0)</f>
        <v>0</v>
      </c>
      <c r="F910" s="14">
        <f t="shared" ca="1" si="299"/>
        <v>1</v>
      </c>
      <c r="G910" s="14">
        <f ca="1">(TRUNC(PRODUCT($F$12:$F909),16))</f>
        <v>1.47409882477141</v>
      </c>
      <c r="H910" s="14">
        <f t="shared" si="300"/>
        <v>1</v>
      </c>
      <c r="I910" s="14">
        <f t="shared" ca="1" si="301"/>
        <v>1.47409882</v>
      </c>
      <c r="J910" s="13">
        <f t="shared" si="315"/>
        <v>0</v>
      </c>
      <c r="K910" s="29">
        <f t="shared" si="302"/>
        <v>44538</v>
      </c>
      <c r="L910" s="2">
        <f t="shared" si="303"/>
        <v>898</v>
      </c>
      <c r="M910" s="17">
        <f t="shared" si="304"/>
        <v>898</v>
      </c>
      <c r="N910" s="12">
        <f t="shared" si="305"/>
        <v>1</v>
      </c>
      <c r="O910" s="12">
        <f t="shared" ca="1" si="306"/>
        <v>1.47409882</v>
      </c>
      <c r="P910" s="17">
        <f t="shared" si="307"/>
        <v>0</v>
      </c>
      <c r="Q910" s="14">
        <f t="shared" ca="1" si="308"/>
        <v>474.09881999999999</v>
      </c>
      <c r="R910" s="20">
        <f t="shared" si="312"/>
        <v>0</v>
      </c>
      <c r="S910" s="14">
        <f t="shared" si="309"/>
        <v>0</v>
      </c>
      <c r="T910" s="4" t="str">
        <f t="shared" si="310"/>
        <v>A+J=</v>
      </c>
      <c r="U910" s="29">
        <f t="shared" si="311"/>
        <v>46021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13"/>
        <v>45847</v>
      </c>
      <c r="B911" s="116" t="str">
        <f t="shared" ca="1" si="297"/>
        <v>n.d</v>
      </c>
      <c r="C911" s="14">
        <f t="shared" si="298"/>
        <v>1000</v>
      </c>
      <c r="D911" s="95">
        <f t="shared" si="314"/>
        <v>45846</v>
      </c>
      <c r="E911" s="93">
        <f ca="1">IF(D911&lt;$B$1,VLOOKUP(D911,[1]DI!$A$4:$B$15000,2,FALSE),0)</f>
        <v>0</v>
      </c>
      <c r="F911" s="14">
        <f t="shared" ca="1" si="299"/>
        <v>1</v>
      </c>
      <c r="G911" s="14">
        <f ca="1">(TRUNC(PRODUCT($F$12:$F910),16))</f>
        <v>1.47409882477141</v>
      </c>
      <c r="H911" s="14">
        <f t="shared" si="300"/>
        <v>1</v>
      </c>
      <c r="I911" s="14">
        <f t="shared" ca="1" si="301"/>
        <v>1.47409882</v>
      </c>
      <c r="J911" s="13">
        <f t="shared" si="315"/>
        <v>0</v>
      </c>
      <c r="K911" s="29">
        <f t="shared" si="302"/>
        <v>44538</v>
      </c>
      <c r="L911" s="2">
        <f t="shared" si="303"/>
        <v>899</v>
      </c>
      <c r="M911" s="17">
        <f t="shared" si="304"/>
        <v>899</v>
      </c>
      <c r="N911" s="12">
        <f t="shared" si="305"/>
        <v>1</v>
      </c>
      <c r="O911" s="12">
        <f t="shared" ca="1" si="306"/>
        <v>1.47409882</v>
      </c>
      <c r="P911" s="17">
        <f t="shared" si="307"/>
        <v>0</v>
      </c>
      <c r="Q911" s="14">
        <f t="shared" ca="1" si="308"/>
        <v>474.09881999999999</v>
      </c>
      <c r="R911" s="20">
        <f t="shared" si="312"/>
        <v>0</v>
      </c>
      <c r="S911" s="14">
        <f t="shared" si="309"/>
        <v>0</v>
      </c>
      <c r="T911" s="4" t="str">
        <f t="shared" si="310"/>
        <v>A+J=</v>
      </c>
      <c r="U911" s="29">
        <f t="shared" si="311"/>
        <v>46021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13"/>
        <v>45848</v>
      </c>
      <c r="B912" s="116" t="str">
        <f t="shared" ca="1" si="297"/>
        <v>n.d</v>
      </c>
      <c r="C912" s="14">
        <f t="shared" si="298"/>
        <v>1000</v>
      </c>
      <c r="D912" s="95">
        <f t="shared" si="314"/>
        <v>45847</v>
      </c>
      <c r="E912" s="93">
        <f ca="1">IF(D912&lt;$B$1,VLOOKUP(D912,[1]DI!$A$4:$B$15000,2,FALSE),0)</f>
        <v>0</v>
      </c>
      <c r="F912" s="14">
        <f t="shared" ca="1" si="299"/>
        <v>1</v>
      </c>
      <c r="G912" s="14">
        <f ca="1">(TRUNC(PRODUCT($F$12:$F911),16))</f>
        <v>1.47409882477141</v>
      </c>
      <c r="H912" s="14">
        <f t="shared" si="300"/>
        <v>1</v>
      </c>
      <c r="I912" s="14">
        <f t="shared" ca="1" si="301"/>
        <v>1.47409882</v>
      </c>
      <c r="J912" s="13">
        <f t="shared" si="315"/>
        <v>0</v>
      </c>
      <c r="K912" s="29">
        <f t="shared" si="302"/>
        <v>44538</v>
      </c>
      <c r="L912" s="2">
        <f t="shared" si="303"/>
        <v>900</v>
      </c>
      <c r="M912" s="17">
        <f t="shared" si="304"/>
        <v>900</v>
      </c>
      <c r="N912" s="12">
        <f t="shared" si="305"/>
        <v>1</v>
      </c>
      <c r="O912" s="12">
        <f t="shared" ca="1" si="306"/>
        <v>1.47409882</v>
      </c>
      <c r="P912" s="17">
        <f t="shared" si="307"/>
        <v>0</v>
      </c>
      <c r="Q912" s="14">
        <f t="shared" ca="1" si="308"/>
        <v>474.09881999999999</v>
      </c>
      <c r="R912" s="20">
        <f t="shared" si="312"/>
        <v>0</v>
      </c>
      <c r="S912" s="14">
        <f t="shared" si="309"/>
        <v>0</v>
      </c>
      <c r="T912" s="4" t="str">
        <f t="shared" si="310"/>
        <v>A+J=</v>
      </c>
      <c r="U912" s="29">
        <f t="shared" si="311"/>
        <v>46021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13"/>
        <v>45849</v>
      </c>
      <c r="B913" s="116" t="str">
        <f t="shared" ca="1" si="297"/>
        <v>n.d</v>
      </c>
      <c r="C913" s="14">
        <f t="shared" si="298"/>
        <v>1000</v>
      </c>
      <c r="D913" s="95">
        <f t="shared" si="314"/>
        <v>45848</v>
      </c>
      <c r="E913" s="93">
        <f ca="1">IF(D913&lt;$B$1,VLOOKUP(D913,[1]DI!$A$4:$B$15000,2,FALSE),0)</f>
        <v>0</v>
      </c>
      <c r="F913" s="14">
        <f t="shared" ca="1" si="299"/>
        <v>1</v>
      </c>
      <c r="G913" s="14">
        <f ca="1">(TRUNC(PRODUCT($F$12:$F912),16))</f>
        <v>1.47409882477141</v>
      </c>
      <c r="H913" s="14">
        <f t="shared" si="300"/>
        <v>1</v>
      </c>
      <c r="I913" s="14">
        <f t="shared" ca="1" si="301"/>
        <v>1.47409882</v>
      </c>
      <c r="J913" s="13">
        <f t="shared" si="315"/>
        <v>0</v>
      </c>
      <c r="K913" s="29">
        <f t="shared" si="302"/>
        <v>44538</v>
      </c>
      <c r="L913" s="2">
        <f t="shared" si="303"/>
        <v>901</v>
      </c>
      <c r="M913" s="17">
        <f t="shared" si="304"/>
        <v>901</v>
      </c>
      <c r="N913" s="12">
        <f t="shared" si="305"/>
        <v>1</v>
      </c>
      <c r="O913" s="12">
        <f t="shared" ca="1" si="306"/>
        <v>1.47409882</v>
      </c>
      <c r="P913" s="17">
        <f t="shared" si="307"/>
        <v>0</v>
      </c>
      <c r="Q913" s="14">
        <f t="shared" ca="1" si="308"/>
        <v>474.09881999999999</v>
      </c>
      <c r="R913" s="20">
        <f t="shared" si="312"/>
        <v>0</v>
      </c>
      <c r="S913" s="14">
        <f t="shared" si="309"/>
        <v>0</v>
      </c>
      <c r="T913" s="4" t="str">
        <f t="shared" si="310"/>
        <v>A+J=</v>
      </c>
      <c r="U913" s="29">
        <f t="shared" si="311"/>
        <v>46021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13"/>
        <v>45852</v>
      </c>
      <c r="B914" s="116" t="str">
        <f t="shared" ca="1" si="297"/>
        <v>n.d</v>
      </c>
      <c r="C914" s="14">
        <f t="shared" si="298"/>
        <v>1000</v>
      </c>
      <c r="D914" s="95">
        <f t="shared" si="314"/>
        <v>45849</v>
      </c>
      <c r="E914" s="93">
        <f ca="1">IF(D914&lt;$B$1,VLOOKUP(D914,[1]DI!$A$4:$B$15000,2,FALSE),0)</f>
        <v>0</v>
      </c>
      <c r="F914" s="14">
        <f t="shared" ca="1" si="299"/>
        <v>1</v>
      </c>
      <c r="G914" s="14">
        <f ca="1">(TRUNC(PRODUCT($F$12:$F913),16))</f>
        <v>1.47409882477141</v>
      </c>
      <c r="H914" s="14">
        <f t="shared" si="300"/>
        <v>1</v>
      </c>
      <c r="I914" s="14">
        <f t="shared" ca="1" si="301"/>
        <v>1.47409882</v>
      </c>
      <c r="J914" s="13">
        <f t="shared" si="315"/>
        <v>0</v>
      </c>
      <c r="K914" s="29">
        <f t="shared" si="302"/>
        <v>44538</v>
      </c>
      <c r="L914" s="2">
        <f t="shared" si="303"/>
        <v>902</v>
      </c>
      <c r="M914" s="17">
        <f t="shared" si="304"/>
        <v>902</v>
      </c>
      <c r="N914" s="12">
        <f t="shared" si="305"/>
        <v>1</v>
      </c>
      <c r="O914" s="12">
        <f t="shared" ca="1" si="306"/>
        <v>1.47409882</v>
      </c>
      <c r="P914" s="17">
        <f t="shared" si="307"/>
        <v>0</v>
      </c>
      <c r="Q914" s="14">
        <f t="shared" ca="1" si="308"/>
        <v>474.09881999999999</v>
      </c>
      <c r="R914" s="20">
        <f t="shared" si="312"/>
        <v>0</v>
      </c>
      <c r="S914" s="14">
        <f t="shared" si="309"/>
        <v>0</v>
      </c>
      <c r="T914" s="4" t="str">
        <f t="shared" si="310"/>
        <v>A+J=</v>
      </c>
      <c r="U914" s="29">
        <f t="shared" si="311"/>
        <v>46021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13"/>
        <v>45853</v>
      </c>
      <c r="B915" s="116" t="str">
        <f t="shared" ca="1" si="297"/>
        <v>n.d</v>
      </c>
      <c r="C915" s="14">
        <f t="shared" si="298"/>
        <v>1000</v>
      </c>
      <c r="D915" s="95">
        <f t="shared" si="314"/>
        <v>45852</v>
      </c>
      <c r="E915" s="93">
        <f ca="1">IF(D915&lt;$B$1,VLOOKUP(D915,[1]DI!$A$4:$B$15000,2,FALSE),0)</f>
        <v>0</v>
      </c>
      <c r="F915" s="14">
        <f t="shared" ca="1" si="299"/>
        <v>1</v>
      </c>
      <c r="G915" s="14">
        <f ca="1">(TRUNC(PRODUCT($F$12:$F914),16))</f>
        <v>1.47409882477141</v>
      </c>
      <c r="H915" s="14">
        <f t="shared" si="300"/>
        <v>1</v>
      </c>
      <c r="I915" s="14">
        <f t="shared" ca="1" si="301"/>
        <v>1.47409882</v>
      </c>
      <c r="J915" s="13">
        <f t="shared" si="315"/>
        <v>0</v>
      </c>
      <c r="K915" s="29">
        <f t="shared" si="302"/>
        <v>44538</v>
      </c>
      <c r="L915" s="2">
        <f t="shared" si="303"/>
        <v>903</v>
      </c>
      <c r="M915" s="17">
        <f t="shared" si="304"/>
        <v>903</v>
      </c>
      <c r="N915" s="12">
        <f t="shared" si="305"/>
        <v>1</v>
      </c>
      <c r="O915" s="12">
        <f t="shared" ca="1" si="306"/>
        <v>1.47409882</v>
      </c>
      <c r="P915" s="17">
        <f t="shared" si="307"/>
        <v>0</v>
      </c>
      <c r="Q915" s="14">
        <f t="shared" ca="1" si="308"/>
        <v>474.09881999999999</v>
      </c>
      <c r="R915" s="20">
        <f t="shared" si="312"/>
        <v>0</v>
      </c>
      <c r="S915" s="14">
        <f t="shared" si="309"/>
        <v>0</v>
      </c>
      <c r="T915" s="4" t="str">
        <f t="shared" si="310"/>
        <v>A+J=</v>
      </c>
      <c r="U915" s="29">
        <f t="shared" si="311"/>
        <v>46021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13"/>
        <v>45854</v>
      </c>
      <c r="B916" s="116" t="str">
        <f t="shared" ca="1" si="297"/>
        <v>n.d</v>
      </c>
      <c r="C916" s="14">
        <f t="shared" si="298"/>
        <v>1000</v>
      </c>
      <c r="D916" s="95">
        <f t="shared" si="314"/>
        <v>45853</v>
      </c>
      <c r="E916" s="93">
        <f ca="1">IF(D916&lt;$B$1,VLOOKUP(D916,[1]DI!$A$4:$B$15000,2,FALSE),0)</f>
        <v>0</v>
      </c>
      <c r="F916" s="14">
        <f t="shared" ca="1" si="299"/>
        <v>1</v>
      </c>
      <c r="G916" s="14">
        <f ca="1">(TRUNC(PRODUCT($F$12:$F915),16))</f>
        <v>1.47409882477141</v>
      </c>
      <c r="H916" s="14">
        <f t="shared" si="300"/>
        <v>1</v>
      </c>
      <c r="I916" s="14">
        <f t="shared" ca="1" si="301"/>
        <v>1.47409882</v>
      </c>
      <c r="J916" s="13">
        <f t="shared" si="315"/>
        <v>0</v>
      </c>
      <c r="K916" s="29">
        <f t="shared" si="302"/>
        <v>44538</v>
      </c>
      <c r="L916" s="2">
        <f t="shared" si="303"/>
        <v>904</v>
      </c>
      <c r="M916" s="17">
        <f t="shared" si="304"/>
        <v>904</v>
      </c>
      <c r="N916" s="12">
        <f t="shared" si="305"/>
        <v>1</v>
      </c>
      <c r="O916" s="12">
        <f t="shared" ca="1" si="306"/>
        <v>1.47409882</v>
      </c>
      <c r="P916" s="17">
        <f t="shared" si="307"/>
        <v>0</v>
      </c>
      <c r="Q916" s="14">
        <f t="shared" ca="1" si="308"/>
        <v>474.09881999999999</v>
      </c>
      <c r="R916" s="20">
        <f t="shared" si="312"/>
        <v>0</v>
      </c>
      <c r="S916" s="14">
        <f t="shared" si="309"/>
        <v>0</v>
      </c>
      <c r="T916" s="4" t="str">
        <f t="shared" si="310"/>
        <v>A+J=</v>
      </c>
      <c r="U916" s="29">
        <f t="shared" si="311"/>
        <v>46021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13"/>
        <v>45855</v>
      </c>
      <c r="B917" s="116" t="str">
        <f t="shared" ca="1" si="297"/>
        <v>n.d</v>
      </c>
      <c r="C917" s="14">
        <f t="shared" si="298"/>
        <v>1000</v>
      </c>
      <c r="D917" s="95">
        <f t="shared" si="314"/>
        <v>45854</v>
      </c>
      <c r="E917" s="93">
        <f ca="1">IF(D917&lt;$B$1,VLOOKUP(D917,[1]DI!$A$4:$B$15000,2,FALSE),0)</f>
        <v>0</v>
      </c>
      <c r="F917" s="14">
        <f t="shared" ca="1" si="299"/>
        <v>1</v>
      </c>
      <c r="G917" s="14">
        <f ca="1">(TRUNC(PRODUCT($F$12:$F916),16))</f>
        <v>1.47409882477141</v>
      </c>
      <c r="H917" s="14">
        <f t="shared" si="300"/>
        <v>1</v>
      </c>
      <c r="I917" s="14">
        <f t="shared" ca="1" si="301"/>
        <v>1.47409882</v>
      </c>
      <c r="J917" s="13">
        <f t="shared" si="315"/>
        <v>0</v>
      </c>
      <c r="K917" s="29">
        <f t="shared" si="302"/>
        <v>44538</v>
      </c>
      <c r="L917" s="2">
        <f t="shared" si="303"/>
        <v>905</v>
      </c>
      <c r="M917" s="17">
        <f t="shared" si="304"/>
        <v>905</v>
      </c>
      <c r="N917" s="12">
        <f t="shared" si="305"/>
        <v>1</v>
      </c>
      <c r="O917" s="12">
        <f t="shared" ca="1" si="306"/>
        <v>1.47409882</v>
      </c>
      <c r="P917" s="17">
        <f t="shared" si="307"/>
        <v>0</v>
      </c>
      <c r="Q917" s="14">
        <f t="shared" ca="1" si="308"/>
        <v>474.09881999999999</v>
      </c>
      <c r="R917" s="20">
        <f t="shared" si="312"/>
        <v>0</v>
      </c>
      <c r="S917" s="14">
        <f t="shared" si="309"/>
        <v>0</v>
      </c>
      <c r="T917" s="4" t="str">
        <f t="shared" si="310"/>
        <v>A+J=</v>
      </c>
      <c r="U917" s="29">
        <f t="shared" si="311"/>
        <v>46021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13"/>
        <v>45856</v>
      </c>
      <c r="B918" s="116" t="str">
        <f t="shared" ca="1" si="297"/>
        <v>n.d</v>
      </c>
      <c r="C918" s="14">
        <f t="shared" si="298"/>
        <v>1000</v>
      </c>
      <c r="D918" s="95">
        <f t="shared" si="314"/>
        <v>45855</v>
      </c>
      <c r="E918" s="93">
        <f ca="1">IF(D918&lt;$B$1,VLOOKUP(D918,[1]DI!$A$4:$B$15000,2,FALSE),0)</f>
        <v>0</v>
      </c>
      <c r="F918" s="14">
        <f t="shared" ca="1" si="299"/>
        <v>1</v>
      </c>
      <c r="G918" s="14">
        <f ca="1">(TRUNC(PRODUCT($F$12:$F917),16))</f>
        <v>1.47409882477141</v>
      </c>
      <c r="H918" s="14">
        <f t="shared" si="300"/>
        <v>1</v>
      </c>
      <c r="I918" s="14">
        <f t="shared" ca="1" si="301"/>
        <v>1.47409882</v>
      </c>
      <c r="J918" s="13">
        <f t="shared" si="315"/>
        <v>0</v>
      </c>
      <c r="K918" s="29">
        <f t="shared" si="302"/>
        <v>44538</v>
      </c>
      <c r="L918" s="2">
        <f t="shared" si="303"/>
        <v>906</v>
      </c>
      <c r="M918" s="17">
        <f t="shared" si="304"/>
        <v>906</v>
      </c>
      <c r="N918" s="12">
        <f t="shared" si="305"/>
        <v>1</v>
      </c>
      <c r="O918" s="12">
        <f t="shared" ca="1" si="306"/>
        <v>1.47409882</v>
      </c>
      <c r="P918" s="17">
        <f t="shared" si="307"/>
        <v>0</v>
      </c>
      <c r="Q918" s="14">
        <f t="shared" ca="1" si="308"/>
        <v>474.09881999999999</v>
      </c>
      <c r="R918" s="20">
        <f t="shared" si="312"/>
        <v>0</v>
      </c>
      <c r="S918" s="14">
        <f t="shared" si="309"/>
        <v>0</v>
      </c>
      <c r="T918" s="4" t="str">
        <f t="shared" si="310"/>
        <v>A+J=</v>
      </c>
      <c r="U918" s="29">
        <f t="shared" si="311"/>
        <v>46021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13"/>
        <v>45859</v>
      </c>
      <c r="B919" s="116" t="str">
        <f t="shared" ca="1" si="297"/>
        <v>n.d</v>
      </c>
      <c r="C919" s="14">
        <f t="shared" si="298"/>
        <v>1000</v>
      </c>
      <c r="D919" s="95">
        <f t="shared" si="314"/>
        <v>45856</v>
      </c>
      <c r="E919" s="93">
        <f ca="1">IF(D919&lt;$B$1,VLOOKUP(D919,[1]DI!$A$4:$B$15000,2,FALSE),0)</f>
        <v>0</v>
      </c>
      <c r="F919" s="14">
        <f t="shared" ca="1" si="299"/>
        <v>1</v>
      </c>
      <c r="G919" s="14">
        <f ca="1">(TRUNC(PRODUCT($F$12:$F918),16))</f>
        <v>1.47409882477141</v>
      </c>
      <c r="H919" s="14">
        <f t="shared" si="300"/>
        <v>1</v>
      </c>
      <c r="I919" s="14">
        <f t="shared" ca="1" si="301"/>
        <v>1.47409882</v>
      </c>
      <c r="J919" s="13">
        <f t="shared" si="315"/>
        <v>0</v>
      </c>
      <c r="K919" s="29">
        <f t="shared" si="302"/>
        <v>44538</v>
      </c>
      <c r="L919" s="2">
        <f t="shared" si="303"/>
        <v>907</v>
      </c>
      <c r="M919" s="17">
        <f t="shared" si="304"/>
        <v>907</v>
      </c>
      <c r="N919" s="12">
        <f t="shared" si="305"/>
        <v>1</v>
      </c>
      <c r="O919" s="12">
        <f t="shared" ca="1" si="306"/>
        <v>1.47409882</v>
      </c>
      <c r="P919" s="17">
        <f t="shared" si="307"/>
        <v>0</v>
      </c>
      <c r="Q919" s="14">
        <f t="shared" ca="1" si="308"/>
        <v>474.09881999999999</v>
      </c>
      <c r="R919" s="20">
        <f t="shared" si="312"/>
        <v>0</v>
      </c>
      <c r="S919" s="14">
        <f t="shared" si="309"/>
        <v>0</v>
      </c>
      <c r="T919" s="4" t="str">
        <f t="shared" si="310"/>
        <v>A+J=</v>
      </c>
      <c r="U919" s="29">
        <f t="shared" si="311"/>
        <v>46021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13"/>
        <v>45860</v>
      </c>
      <c r="B920" s="116" t="str">
        <f t="shared" ca="1" si="297"/>
        <v>n.d</v>
      </c>
      <c r="C920" s="14">
        <f t="shared" si="298"/>
        <v>1000</v>
      </c>
      <c r="D920" s="95">
        <f t="shared" si="314"/>
        <v>45859</v>
      </c>
      <c r="E920" s="93">
        <f ca="1">IF(D920&lt;$B$1,VLOOKUP(D920,[1]DI!$A$4:$B$15000,2,FALSE),0)</f>
        <v>0</v>
      </c>
      <c r="F920" s="14">
        <f t="shared" ca="1" si="299"/>
        <v>1</v>
      </c>
      <c r="G920" s="14">
        <f ca="1">(TRUNC(PRODUCT($F$12:$F919),16))</f>
        <v>1.47409882477141</v>
      </c>
      <c r="H920" s="14">
        <f t="shared" si="300"/>
        <v>1</v>
      </c>
      <c r="I920" s="14">
        <f t="shared" ca="1" si="301"/>
        <v>1.47409882</v>
      </c>
      <c r="J920" s="13">
        <f t="shared" si="315"/>
        <v>0</v>
      </c>
      <c r="K920" s="29">
        <f t="shared" si="302"/>
        <v>44538</v>
      </c>
      <c r="L920" s="2">
        <f t="shared" si="303"/>
        <v>908</v>
      </c>
      <c r="M920" s="17">
        <f t="shared" si="304"/>
        <v>908</v>
      </c>
      <c r="N920" s="12">
        <f t="shared" si="305"/>
        <v>1</v>
      </c>
      <c r="O920" s="12">
        <f t="shared" ca="1" si="306"/>
        <v>1.47409882</v>
      </c>
      <c r="P920" s="17">
        <f t="shared" si="307"/>
        <v>0</v>
      </c>
      <c r="Q920" s="14">
        <f t="shared" ca="1" si="308"/>
        <v>474.09881999999999</v>
      </c>
      <c r="R920" s="20">
        <f t="shared" si="312"/>
        <v>0</v>
      </c>
      <c r="S920" s="14">
        <f t="shared" si="309"/>
        <v>0</v>
      </c>
      <c r="T920" s="4" t="str">
        <f t="shared" si="310"/>
        <v>A+J=</v>
      </c>
      <c r="U920" s="29">
        <f t="shared" si="311"/>
        <v>46021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13"/>
        <v>45861</v>
      </c>
      <c r="B921" s="116" t="str">
        <f t="shared" ca="1" si="297"/>
        <v>n.d</v>
      </c>
      <c r="C921" s="14">
        <f t="shared" si="298"/>
        <v>1000</v>
      </c>
      <c r="D921" s="95">
        <f t="shared" si="314"/>
        <v>45860</v>
      </c>
      <c r="E921" s="93">
        <f ca="1">IF(D921&lt;$B$1,VLOOKUP(D921,[1]DI!$A$4:$B$15000,2,FALSE),0)</f>
        <v>0</v>
      </c>
      <c r="F921" s="14">
        <f t="shared" ca="1" si="299"/>
        <v>1</v>
      </c>
      <c r="G921" s="14">
        <f ca="1">(TRUNC(PRODUCT($F$12:$F920),16))</f>
        <v>1.47409882477141</v>
      </c>
      <c r="H921" s="14">
        <f t="shared" si="300"/>
        <v>1</v>
      </c>
      <c r="I921" s="14">
        <f t="shared" ca="1" si="301"/>
        <v>1.47409882</v>
      </c>
      <c r="J921" s="13">
        <f t="shared" si="315"/>
        <v>0</v>
      </c>
      <c r="K921" s="29">
        <f t="shared" si="302"/>
        <v>44538</v>
      </c>
      <c r="L921" s="2">
        <f t="shared" si="303"/>
        <v>909</v>
      </c>
      <c r="M921" s="17">
        <f t="shared" si="304"/>
        <v>909</v>
      </c>
      <c r="N921" s="12">
        <f t="shared" si="305"/>
        <v>1</v>
      </c>
      <c r="O921" s="12">
        <f t="shared" ca="1" si="306"/>
        <v>1.47409882</v>
      </c>
      <c r="P921" s="17">
        <f t="shared" si="307"/>
        <v>0</v>
      </c>
      <c r="Q921" s="14">
        <f t="shared" ca="1" si="308"/>
        <v>474.09881999999999</v>
      </c>
      <c r="R921" s="20">
        <f t="shared" si="312"/>
        <v>0</v>
      </c>
      <c r="S921" s="14">
        <f t="shared" si="309"/>
        <v>0</v>
      </c>
      <c r="T921" s="4" t="str">
        <f t="shared" si="310"/>
        <v>A+J=</v>
      </c>
      <c r="U921" s="29">
        <f t="shared" si="311"/>
        <v>46021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13"/>
        <v>45862</v>
      </c>
      <c r="B922" s="116" t="str">
        <f t="shared" ca="1" si="297"/>
        <v>n.d</v>
      </c>
      <c r="C922" s="14">
        <f t="shared" si="298"/>
        <v>1000</v>
      </c>
      <c r="D922" s="95">
        <f t="shared" si="314"/>
        <v>45861</v>
      </c>
      <c r="E922" s="93">
        <f ca="1">IF(D922&lt;$B$1,VLOOKUP(D922,[1]DI!$A$4:$B$15000,2,FALSE),0)</f>
        <v>0</v>
      </c>
      <c r="F922" s="14">
        <f t="shared" ca="1" si="299"/>
        <v>1</v>
      </c>
      <c r="G922" s="14">
        <f ca="1">(TRUNC(PRODUCT($F$12:$F921),16))</f>
        <v>1.47409882477141</v>
      </c>
      <c r="H922" s="14">
        <f t="shared" si="300"/>
        <v>1</v>
      </c>
      <c r="I922" s="14">
        <f t="shared" ca="1" si="301"/>
        <v>1.47409882</v>
      </c>
      <c r="J922" s="13">
        <f t="shared" si="315"/>
        <v>0</v>
      </c>
      <c r="K922" s="29">
        <f t="shared" si="302"/>
        <v>44538</v>
      </c>
      <c r="L922" s="2">
        <f t="shared" si="303"/>
        <v>910</v>
      </c>
      <c r="M922" s="17">
        <f t="shared" si="304"/>
        <v>910</v>
      </c>
      <c r="N922" s="12">
        <f t="shared" si="305"/>
        <v>1</v>
      </c>
      <c r="O922" s="12">
        <f t="shared" ca="1" si="306"/>
        <v>1.47409882</v>
      </c>
      <c r="P922" s="17">
        <f t="shared" si="307"/>
        <v>0</v>
      </c>
      <c r="Q922" s="14">
        <f t="shared" ca="1" si="308"/>
        <v>474.09881999999999</v>
      </c>
      <c r="R922" s="20">
        <f t="shared" si="312"/>
        <v>0</v>
      </c>
      <c r="S922" s="14">
        <f t="shared" si="309"/>
        <v>0</v>
      </c>
      <c r="T922" s="4" t="str">
        <f t="shared" si="310"/>
        <v>A+J=</v>
      </c>
      <c r="U922" s="29">
        <f t="shared" si="311"/>
        <v>46021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13"/>
        <v>45863</v>
      </c>
      <c r="B923" s="116" t="str">
        <f t="shared" ca="1" si="297"/>
        <v>n.d</v>
      </c>
      <c r="C923" s="14">
        <f t="shared" si="298"/>
        <v>1000</v>
      </c>
      <c r="D923" s="95">
        <f t="shared" si="314"/>
        <v>45862</v>
      </c>
      <c r="E923" s="93">
        <f ca="1">IF(D923&lt;$B$1,VLOOKUP(D923,[1]DI!$A$4:$B$15000,2,FALSE),0)</f>
        <v>0</v>
      </c>
      <c r="F923" s="14">
        <f t="shared" ca="1" si="299"/>
        <v>1</v>
      </c>
      <c r="G923" s="14">
        <f ca="1">(TRUNC(PRODUCT($F$12:$F922),16))</f>
        <v>1.47409882477141</v>
      </c>
      <c r="H923" s="14">
        <f t="shared" si="300"/>
        <v>1</v>
      </c>
      <c r="I923" s="14">
        <f t="shared" ca="1" si="301"/>
        <v>1.47409882</v>
      </c>
      <c r="J923" s="13">
        <f t="shared" si="315"/>
        <v>0</v>
      </c>
      <c r="K923" s="29">
        <f t="shared" si="302"/>
        <v>44538</v>
      </c>
      <c r="L923" s="2">
        <f t="shared" si="303"/>
        <v>911</v>
      </c>
      <c r="M923" s="17">
        <f t="shared" si="304"/>
        <v>911</v>
      </c>
      <c r="N923" s="12">
        <f t="shared" si="305"/>
        <v>1</v>
      </c>
      <c r="O923" s="12">
        <f t="shared" ca="1" si="306"/>
        <v>1.47409882</v>
      </c>
      <c r="P923" s="17">
        <f t="shared" si="307"/>
        <v>0</v>
      </c>
      <c r="Q923" s="14">
        <f t="shared" ca="1" si="308"/>
        <v>474.09881999999999</v>
      </c>
      <c r="R923" s="20">
        <f t="shared" si="312"/>
        <v>0</v>
      </c>
      <c r="S923" s="14">
        <f t="shared" si="309"/>
        <v>0</v>
      </c>
      <c r="T923" s="4" t="str">
        <f t="shared" si="310"/>
        <v>A+J=</v>
      </c>
      <c r="U923" s="29">
        <f t="shared" si="311"/>
        <v>46021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13"/>
        <v>45866</v>
      </c>
      <c r="B924" s="116" t="str">
        <f t="shared" ca="1" si="297"/>
        <v>n.d</v>
      </c>
      <c r="C924" s="14">
        <f t="shared" si="298"/>
        <v>1000</v>
      </c>
      <c r="D924" s="95">
        <f t="shared" si="314"/>
        <v>45863</v>
      </c>
      <c r="E924" s="93">
        <f ca="1">IF(D924&lt;$B$1,VLOOKUP(D924,[1]DI!$A$4:$B$15000,2,FALSE),0)</f>
        <v>0</v>
      </c>
      <c r="F924" s="14">
        <f t="shared" ca="1" si="299"/>
        <v>1</v>
      </c>
      <c r="G924" s="14">
        <f ca="1">(TRUNC(PRODUCT($F$12:$F923),16))</f>
        <v>1.47409882477141</v>
      </c>
      <c r="H924" s="14">
        <f t="shared" si="300"/>
        <v>1</v>
      </c>
      <c r="I924" s="14">
        <f t="shared" ca="1" si="301"/>
        <v>1.47409882</v>
      </c>
      <c r="J924" s="13">
        <f t="shared" si="315"/>
        <v>0</v>
      </c>
      <c r="K924" s="29">
        <f t="shared" si="302"/>
        <v>44538</v>
      </c>
      <c r="L924" s="2">
        <f t="shared" si="303"/>
        <v>912</v>
      </c>
      <c r="M924" s="17">
        <f t="shared" si="304"/>
        <v>912</v>
      </c>
      <c r="N924" s="12">
        <f t="shared" si="305"/>
        <v>1</v>
      </c>
      <c r="O924" s="12">
        <f t="shared" ca="1" si="306"/>
        <v>1.47409882</v>
      </c>
      <c r="P924" s="17">
        <f t="shared" si="307"/>
        <v>0</v>
      </c>
      <c r="Q924" s="14">
        <f t="shared" ca="1" si="308"/>
        <v>474.09881999999999</v>
      </c>
      <c r="R924" s="20">
        <f t="shared" si="312"/>
        <v>0</v>
      </c>
      <c r="S924" s="14">
        <f t="shared" si="309"/>
        <v>0</v>
      </c>
      <c r="T924" s="4" t="str">
        <f t="shared" si="310"/>
        <v>A+J=</v>
      </c>
      <c r="U924" s="29">
        <f t="shared" si="311"/>
        <v>46021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13"/>
        <v>45867</v>
      </c>
      <c r="B925" s="116" t="str">
        <f t="shared" ca="1" si="297"/>
        <v>n.d</v>
      </c>
      <c r="C925" s="14">
        <f t="shared" si="298"/>
        <v>1000</v>
      </c>
      <c r="D925" s="95">
        <f t="shared" si="314"/>
        <v>45866</v>
      </c>
      <c r="E925" s="93">
        <f ca="1">IF(D925&lt;$B$1,VLOOKUP(D925,[1]DI!$A$4:$B$15000,2,FALSE),0)</f>
        <v>0</v>
      </c>
      <c r="F925" s="14">
        <f t="shared" ca="1" si="299"/>
        <v>1</v>
      </c>
      <c r="G925" s="14">
        <f ca="1">(TRUNC(PRODUCT($F$12:$F924),16))</f>
        <v>1.47409882477141</v>
      </c>
      <c r="H925" s="14">
        <f t="shared" si="300"/>
        <v>1</v>
      </c>
      <c r="I925" s="14">
        <f t="shared" ca="1" si="301"/>
        <v>1.47409882</v>
      </c>
      <c r="J925" s="13">
        <f t="shared" si="315"/>
        <v>0</v>
      </c>
      <c r="K925" s="29">
        <f t="shared" si="302"/>
        <v>44538</v>
      </c>
      <c r="L925" s="2">
        <f t="shared" si="303"/>
        <v>913</v>
      </c>
      <c r="M925" s="17">
        <f t="shared" si="304"/>
        <v>913</v>
      </c>
      <c r="N925" s="12">
        <f t="shared" si="305"/>
        <v>1</v>
      </c>
      <c r="O925" s="12">
        <f t="shared" ca="1" si="306"/>
        <v>1.47409882</v>
      </c>
      <c r="P925" s="17">
        <f t="shared" si="307"/>
        <v>0</v>
      </c>
      <c r="Q925" s="14">
        <f t="shared" ca="1" si="308"/>
        <v>474.09881999999999</v>
      </c>
      <c r="R925" s="20">
        <f t="shared" si="312"/>
        <v>0</v>
      </c>
      <c r="S925" s="14">
        <f t="shared" si="309"/>
        <v>0</v>
      </c>
      <c r="T925" s="4" t="str">
        <f t="shared" si="310"/>
        <v>A+J=</v>
      </c>
      <c r="U925" s="29">
        <f t="shared" si="311"/>
        <v>46021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13"/>
        <v>45868</v>
      </c>
      <c r="B926" s="116" t="str">
        <f t="shared" ca="1" si="297"/>
        <v>n.d</v>
      </c>
      <c r="C926" s="14">
        <f t="shared" si="298"/>
        <v>1000</v>
      </c>
      <c r="D926" s="95">
        <f t="shared" si="314"/>
        <v>45867</v>
      </c>
      <c r="E926" s="93">
        <f ca="1">IF(D926&lt;$B$1,VLOOKUP(D926,[1]DI!$A$4:$B$15000,2,FALSE),0)</f>
        <v>0</v>
      </c>
      <c r="F926" s="14">
        <f t="shared" ca="1" si="299"/>
        <v>1</v>
      </c>
      <c r="G926" s="14">
        <f ca="1">(TRUNC(PRODUCT($F$12:$F925),16))</f>
        <v>1.47409882477141</v>
      </c>
      <c r="H926" s="14">
        <f t="shared" si="300"/>
        <v>1</v>
      </c>
      <c r="I926" s="14">
        <f t="shared" ca="1" si="301"/>
        <v>1.47409882</v>
      </c>
      <c r="J926" s="13">
        <f t="shared" si="315"/>
        <v>0</v>
      </c>
      <c r="K926" s="29">
        <f t="shared" si="302"/>
        <v>44538</v>
      </c>
      <c r="L926" s="2">
        <f t="shared" si="303"/>
        <v>914</v>
      </c>
      <c r="M926" s="17">
        <f t="shared" si="304"/>
        <v>914</v>
      </c>
      <c r="N926" s="12">
        <f t="shared" si="305"/>
        <v>1</v>
      </c>
      <c r="O926" s="12">
        <f t="shared" ca="1" si="306"/>
        <v>1.47409882</v>
      </c>
      <c r="P926" s="17">
        <f t="shared" si="307"/>
        <v>0</v>
      </c>
      <c r="Q926" s="14">
        <f t="shared" ca="1" si="308"/>
        <v>474.09881999999999</v>
      </c>
      <c r="R926" s="20">
        <f t="shared" si="312"/>
        <v>0</v>
      </c>
      <c r="S926" s="14">
        <f t="shared" si="309"/>
        <v>0</v>
      </c>
      <c r="T926" s="4" t="str">
        <f t="shared" si="310"/>
        <v>A+J=</v>
      </c>
      <c r="U926" s="29">
        <f t="shared" si="311"/>
        <v>46021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13"/>
        <v>45869</v>
      </c>
      <c r="B927" s="116" t="str">
        <f t="shared" ca="1" si="297"/>
        <v>n.d</v>
      </c>
      <c r="C927" s="14">
        <f t="shared" si="298"/>
        <v>1000</v>
      </c>
      <c r="D927" s="95">
        <f t="shared" si="314"/>
        <v>45868</v>
      </c>
      <c r="E927" s="93">
        <f ca="1">IF(D927&lt;$B$1,VLOOKUP(D927,[1]DI!$A$4:$B$15000,2,FALSE),0)</f>
        <v>0</v>
      </c>
      <c r="F927" s="14">
        <f t="shared" ca="1" si="299"/>
        <v>1</v>
      </c>
      <c r="G927" s="14">
        <f ca="1">(TRUNC(PRODUCT($F$12:$F926),16))</f>
        <v>1.47409882477141</v>
      </c>
      <c r="H927" s="14">
        <f t="shared" si="300"/>
        <v>1</v>
      </c>
      <c r="I927" s="14">
        <f t="shared" ca="1" si="301"/>
        <v>1.47409882</v>
      </c>
      <c r="J927" s="13">
        <f t="shared" si="315"/>
        <v>0</v>
      </c>
      <c r="K927" s="29">
        <f t="shared" si="302"/>
        <v>44538</v>
      </c>
      <c r="L927" s="2">
        <f t="shared" si="303"/>
        <v>915</v>
      </c>
      <c r="M927" s="17">
        <f t="shared" si="304"/>
        <v>915</v>
      </c>
      <c r="N927" s="12">
        <f t="shared" si="305"/>
        <v>1</v>
      </c>
      <c r="O927" s="12">
        <f t="shared" ca="1" si="306"/>
        <v>1.47409882</v>
      </c>
      <c r="P927" s="17">
        <f t="shared" si="307"/>
        <v>0</v>
      </c>
      <c r="Q927" s="14">
        <f t="shared" ca="1" si="308"/>
        <v>474.09881999999999</v>
      </c>
      <c r="R927" s="20">
        <f t="shared" si="312"/>
        <v>0</v>
      </c>
      <c r="S927" s="14">
        <f t="shared" si="309"/>
        <v>0</v>
      </c>
      <c r="T927" s="4" t="str">
        <f t="shared" si="310"/>
        <v>A+J=</v>
      </c>
      <c r="U927" s="29">
        <f t="shared" si="311"/>
        <v>46021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13"/>
        <v>45870</v>
      </c>
      <c r="B928" s="116" t="str">
        <f t="shared" ca="1" si="297"/>
        <v>n.d</v>
      </c>
      <c r="C928" s="14">
        <f t="shared" si="298"/>
        <v>1000</v>
      </c>
      <c r="D928" s="95">
        <f t="shared" si="314"/>
        <v>45869</v>
      </c>
      <c r="E928" s="93">
        <f ca="1">IF(D928&lt;$B$1,VLOOKUP(D928,[1]DI!$A$4:$B$15000,2,FALSE),0)</f>
        <v>0</v>
      </c>
      <c r="F928" s="14">
        <f t="shared" ca="1" si="299"/>
        <v>1</v>
      </c>
      <c r="G928" s="14">
        <f ca="1">(TRUNC(PRODUCT($F$12:$F927),16))</f>
        <v>1.47409882477141</v>
      </c>
      <c r="H928" s="14">
        <f t="shared" si="300"/>
        <v>1</v>
      </c>
      <c r="I928" s="14">
        <f t="shared" ca="1" si="301"/>
        <v>1.47409882</v>
      </c>
      <c r="J928" s="13">
        <f t="shared" si="315"/>
        <v>0</v>
      </c>
      <c r="K928" s="29">
        <f t="shared" si="302"/>
        <v>44538</v>
      </c>
      <c r="L928" s="2">
        <f t="shared" si="303"/>
        <v>916</v>
      </c>
      <c r="M928" s="17">
        <f t="shared" si="304"/>
        <v>916</v>
      </c>
      <c r="N928" s="12">
        <f t="shared" si="305"/>
        <v>1</v>
      </c>
      <c r="O928" s="12">
        <f t="shared" ca="1" si="306"/>
        <v>1.47409882</v>
      </c>
      <c r="P928" s="17">
        <f t="shared" si="307"/>
        <v>0</v>
      </c>
      <c r="Q928" s="14">
        <f t="shared" ca="1" si="308"/>
        <v>474.09881999999999</v>
      </c>
      <c r="R928" s="20">
        <f t="shared" si="312"/>
        <v>0</v>
      </c>
      <c r="S928" s="14">
        <f t="shared" si="309"/>
        <v>0</v>
      </c>
      <c r="T928" s="4" t="str">
        <f t="shared" si="310"/>
        <v>A+J=</v>
      </c>
      <c r="U928" s="29">
        <f t="shared" si="311"/>
        <v>46021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13"/>
        <v>45873</v>
      </c>
      <c r="B929" s="116" t="str">
        <f t="shared" ca="1" si="297"/>
        <v>n.d</v>
      </c>
      <c r="C929" s="14">
        <f t="shared" si="298"/>
        <v>1000</v>
      </c>
      <c r="D929" s="95">
        <f t="shared" si="314"/>
        <v>45870</v>
      </c>
      <c r="E929" s="93">
        <f ca="1">IF(D929&lt;$B$1,VLOOKUP(D929,[1]DI!$A$4:$B$15000,2,FALSE),0)</f>
        <v>0</v>
      </c>
      <c r="F929" s="14">
        <f t="shared" ca="1" si="299"/>
        <v>1</v>
      </c>
      <c r="G929" s="14">
        <f ca="1">(TRUNC(PRODUCT($F$12:$F928),16))</f>
        <v>1.47409882477141</v>
      </c>
      <c r="H929" s="14">
        <f t="shared" si="300"/>
        <v>1</v>
      </c>
      <c r="I929" s="14">
        <f t="shared" ca="1" si="301"/>
        <v>1.47409882</v>
      </c>
      <c r="J929" s="13">
        <f t="shared" si="315"/>
        <v>0</v>
      </c>
      <c r="K929" s="29">
        <f t="shared" si="302"/>
        <v>44538</v>
      </c>
      <c r="L929" s="2">
        <f t="shared" si="303"/>
        <v>917</v>
      </c>
      <c r="M929" s="17">
        <f t="shared" si="304"/>
        <v>917</v>
      </c>
      <c r="N929" s="12">
        <f t="shared" si="305"/>
        <v>1</v>
      </c>
      <c r="O929" s="12">
        <f t="shared" ca="1" si="306"/>
        <v>1.47409882</v>
      </c>
      <c r="P929" s="17">
        <f t="shared" si="307"/>
        <v>0</v>
      </c>
      <c r="Q929" s="14">
        <f t="shared" ca="1" si="308"/>
        <v>474.09881999999999</v>
      </c>
      <c r="R929" s="20">
        <f t="shared" si="312"/>
        <v>0</v>
      </c>
      <c r="S929" s="14">
        <f t="shared" si="309"/>
        <v>0</v>
      </c>
      <c r="T929" s="4" t="str">
        <f t="shared" si="310"/>
        <v>A+J=</v>
      </c>
      <c r="U929" s="29">
        <f t="shared" si="311"/>
        <v>46021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13"/>
        <v>45874</v>
      </c>
      <c r="B930" s="116" t="str">
        <f t="shared" ca="1" si="297"/>
        <v>n.d</v>
      </c>
      <c r="C930" s="14">
        <f t="shared" si="298"/>
        <v>1000</v>
      </c>
      <c r="D930" s="95">
        <f t="shared" si="314"/>
        <v>45873</v>
      </c>
      <c r="E930" s="93">
        <f ca="1">IF(D930&lt;$B$1,VLOOKUP(D930,[1]DI!$A$4:$B$15000,2,FALSE),0)</f>
        <v>0</v>
      </c>
      <c r="F930" s="14">
        <f t="shared" ca="1" si="299"/>
        <v>1</v>
      </c>
      <c r="G930" s="14">
        <f ca="1">(TRUNC(PRODUCT($F$12:$F929),16))</f>
        <v>1.47409882477141</v>
      </c>
      <c r="H930" s="14">
        <f t="shared" si="300"/>
        <v>1</v>
      </c>
      <c r="I930" s="14">
        <f t="shared" ca="1" si="301"/>
        <v>1.47409882</v>
      </c>
      <c r="J930" s="13">
        <f t="shared" si="315"/>
        <v>0</v>
      </c>
      <c r="K930" s="29">
        <f t="shared" si="302"/>
        <v>44538</v>
      </c>
      <c r="L930" s="2">
        <f t="shared" si="303"/>
        <v>918</v>
      </c>
      <c r="M930" s="17">
        <f t="shared" si="304"/>
        <v>918</v>
      </c>
      <c r="N930" s="12">
        <f t="shared" si="305"/>
        <v>1</v>
      </c>
      <c r="O930" s="12">
        <f t="shared" ca="1" si="306"/>
        <v>1.47409882</v>
      </c>
      <c r="P930" s="17">
        <f t="shared" si="307"/>
        <v>0</v>
      </c>
      <c r="Q930" s="14">
        <f t="shared" ca="1" si="308"/>
        <v>474.09881999999999</v>
      </c>
      <c r="R930" s="20">
        <f t="shared" si="312"/>
        <v>0</v>
      </c>
      <c r="S930" s="14">
        <f t="shared" si="309"/>
        <v>0</v>
      </c>
      <c r="T930" s="4" t="str">
        <f t="shared" si="310"/>
        <v>A+J=</v>
      </c>
      <c r="U930" s="29">
        <f t="shared" si="311"/>
        <v>46021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13"/>
        <v>45875</v>
      </c>
      <c r="B931" s="116" t="str">
        <f t="shared" ca="1" si="297"/>
        <v>n.d</v>
      </c>
      <c r="C931" s="14">
        <f t="shared" si="298"/>
        <v>1000</v>
      </c>
      <c r="D931" s="95">
        <f t="shared" si="314"/>
        <v>45874</v>
      </c>
      <c r="E931" s="93">
        <f ca="1">IF(D931&lt;$B$1,VLOOKUP(D931,[1]DI!$A$4:$B$15000,2,FALSE),0)</f>
        <v>0</v>
      </c>
      <c r="F931" s="14">
        <f t="shared" ca="1" si="299"/>
        <v>1</v>
      </c>
      <c r="G931" s="14">
        <f ca="1">(TRUNC(PRODUCT($F$12:$F930),16))</f>
        <v>1.47409882477141</v>
      </c>
      <c r="H931" s="14">
        <f t="shared" si="300"/>
        <v>1</v>
      </c>
      <c r="I931" s="14">
        <f t="shared" ca="1" si="301"/>
        <v>1.47409882</v>
      </c>
      <c r="J931" s="13">
        <f t="shared" si="315"/>
        <v>0</v>
      </c>
      <c r="K931" s="29">
        <f t="shared" si="302"/>
        <v>44538</v>
      </c>
      <c r="L931" s="2">
        <f t="shared" si="303"/>
        <v>919</v>
      </c>
      <c r="M931" s="17">
        <f t="shared" si="304"/>
        <v>919</v>
      </c>
      <c r="N931" s="12">
        <f t="shared" si="305"/>
        <v>1</v>
      </c>
      <c r="O931" s="12">
        <f t="shared" ca="1" si="306"/>
        <v>1.47409882</v>
      </c>
      <c r="P931" s="17">
        <f t="shared" si="307"/>
        <v>0</v>
      </c>
      <c r="Q931" s="14">
        <f t="shared" ca="1" si="308"/>
        <v>474.09881999999999</v>
      </c>
      <c r="R931" s="20">
        <f t="shared" si="312"/>
        <v>0</v>
      </c>
      <c r="S931" s="14">
        <f t="shared" si="309"/>
        <v>0</v>
      </c>
      <c r="T931" s="4" t="str">
        <f t="shared" si="310"/>
        <v>A+J=</v>
      </c>
      <c r="U931" s="29">
        <f t="shared" si="311"/>
        <v>46021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13"/>
        <v>45876</v>
      </c>
      <c r="B932" s="116" t="str">
        <f t="shared" ca="1" si="297"/>
        <v>n.d</v>
      </c>
      <c r="C932" s="14">
        <f t="shared" si="298"/>
        <v>1000</v>
      </c>
      <c r="D932" s="95">
        <f t="shared" si="314"/>
        <v>45875</v>
      </c>
      <c r="E932" s="93">
        <f ca="1">IF(D932&lt;$B$1,VLOOKUP(D932,[1]DI!$A$4:$B$15000,2,FALSE),0)</f>
        <v>0</v>
      </c>
      <c r="F932" s="14">
        <f t="shared" ca="1" si="299"/>
        <v>1</v>
      </c>
      <c r="G932" s="14">
        <f ca="1">(TRUNC(PRODUCT($F$12:$F931),16))</f>
        <v>1.47409882477141</v>
      </c>
      <c r="H932" s="14">
        <f t="shared" si="300"/>
        <v>1</v>
      </c>
      <c r="I932" s="14">
        <f t="shared" ca="1" si="301"/>
        <v>1.47409882</v>
      </c>
      <c r="J932" s="13">
        <f t="shared" si="315"/>
        <v>0</v>
      </c>
      <c r="K932" s="29">
        <f t="shared" si="302"/>
        <v>44538</v>
      </c>
      <c r="L932" s="2">
        <f t="shared" si="303"/>
        <v>920</v>
      </c>
      <c r="M932" s="17">
        <f t="shared" si="304"/>
        <v>920</v>
      </c>
      <c r="N932" s="12">
        <f t="shared" si="305"/>
        <v>1</v>
      </c>
      <c r="O932" s="12">
        <f t="shared" ca="1" si="306"/>
        <v>1.47409882</v>
      </c>
      <c r="P932" s="17">
        <f t="shared" si="307"/>
        <v>0</v>
      </c>
      <c r="Q932" s="14">
        <f t="shared" ca="1" si="308"/>
        <v>474.09881999999999</v>
      </c>
      <c r="R932" s="20">
        <f t="shared" si="312"/>
        <v>0</v>
      </c>
      <c r="S932" s="14">
        <f t="shared" si="309"/>
        <v>0</v>
      </c>
      <c r="T932" s="4" t="str">
        <f t="shared" si="310"/>
        <v>A+J=</v>
      </c>
      <c r="U932" s="29">
        <f t="shared" si="311"/>
        <v>46021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13"/>
        <v>45877</v>
      </c>
      <c r="B933" s="116" t="str">
        <f t="shared" ca="1" si="297"/>
        <v>n.d</v>
      </c>
      <c r="C933" s="14">
        <f t="shared" si="298"/>
        <v>1000</v>
      </c>
      <c r="D933" s="95">
        <f t="shared" si="314"/>
        <v>45876</v>
      </c>
      <c r="E933" s="93">
        <f ca="1">IF(D933&lt;$B$1,VLOOKUP(D933,[1]DI!$A$4:$B$15000,2,FALSE),0)</f>
        <v>0</v>
      </c>
      <c r="F933" s="14">
        <f t="shared" ca="1" si="299"/>
        <v>1</v>
      </c>
      <c r="G933" s="14">
        <f ca="1">(TRUNC(PRODUCT($F$12:$F932),16))</f>
        <v>1.47409882477141</v>
      </c>
      <c r="H933" s="14">
        <f t="shared" si="300"/>
        <v>1</v>
      </c>
      <c r="I933" s="14">
        <f t="shared" ca="1" si="301"/>
        <v>1.47409882</v>
      </c>
      <c r="J933" s="13">
        <f t="shared" si="315"/>
        <v>0</v>
      </c>
      <c r="K933" s="29">
        <f t="shared" si="302"/>
        <v>44538</v>
      </c>
      <c r="L933" s="2">
        <f t="shared" si="303"/>
        <v>921</v>
      </c>
      <c r="M933" s="17">
        <f t="shared" si="304"/>
        <v>921</v>
      </c>
      <c r="N933" s="12">
        <f t="shared" si="305"/>
        <v>1</v>
      </c>
      <c r="O933" s="12">
        <f t="shared" ca="1" si="306"/>
        <v>1.47409882</v>
      </c>
      <c r="P933" s="17">
        <f t="shared" si="307"/>
        <v>0</v>
      </c>
      <c r="Q933" s="14">
        <f t="shared" ca="1" si="308"/>
        <v>474.09881999999999</v>
      </c>
      <c r="R933" s="20">
        <f t="shared" si="312"/>
        <v>0</v>
      </c>
      <c r="S933" s="14">
        <f t="shared" si="309"/>
        <v>0</v>
      </c>
      <c r="T933" s="4" t="str">
        <f t="shared" si="310"/>
        <v>A+J=</v>
      </c>
      <c r="U933" s="29">
        <f t="shared" si="311"/>
        <v>46021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13"/>
        <v>45880</v>
      </c>
      <c r="B934" s="116" t="str">
        <f t="shared" ref="B934:B940" ca="1" si="316">IF(D934&lt;=TODAY(),C934+Q934,IF(AND(D934&gt;TODAY(),A934&lt;=$B$1),IF(VLOOKUP(TODAY(),$A$10:$E$5000,4,FALSE)=0,"n.d",C934+Q934),"n.d"))</f>
        <v>n.d</v>
      </c>
      <c r="C934" s="14">
        <f t="shared" ref="C934:C940" si="317">(C933-S933)</f>
        <v>1000</v>
      </c>
      <c r="D934" s="95">
        <f t="shared" si="314"/>
        <v>45877</v>
      </c>
      <c r="E934" s="93">
        <f ca="1">IF(D934&lt;$B$1,VLOOKUP(D934,[1]DI!$A$4:$B$15000,2,FALSE),0)</f>
        <v>0</v>
      </c>
      <c r="F934" s="14">
        <f t="shared" ref="F934:F940" ca="1" si="318">ROUND(((1+E934)^(1/252)),8)</f>
        <v>1</v>
      </c>
      <c r="G934" s="14">
        <f ca="1">(TRUNC(PRODUCT($F$12:$F933),16))</f>
        <v>1.47409882477141</v>
      </c>
      <c r="H934" s="14">
        <f t="shared" ref="H934:H940" si="319">IF(P933&gt;0,G933,H933)</f>
        <v>1</v>
      </c>
      <c r="I934" s="14">
        <f t="shared" ref="I934:I940" ca="1" si="320">ROUND(G934/H934,8)</f>
        <v>1.47409882</v>
      </c>
      <c r="J934" s="13">
        <f t="shared" si="315"/>
        <v>0</v>
      </c>
      <c r="K934" s="29">
        <f t="shared" ref="K934:K940" si="321">IF(P933&gt;0,VLOOKUP(P933,X$12:AH$150,2),K933)</f>
        <v>44538</v>
      </c>
      <c r="L934" s="2">
        <f t="shared" ref="L934:L940" si="322">IF(A934&gt;K934,IF(NETWORKDAYS(K934,A934,$X$160:$X$544)-1=0,1,NETWORKDAYS(K934,A934,$X$160:$X$544)-1),0)</f>
        <v>922</v>
      </c>
      <c r="M934" s="17">
        <f t="shared" ref="M934:M940" si="323">IF(AND(L934=1,L933=1),1,IF(L934&gt;0,IF(L934=L933,L934+1,L934),0))</f>
        <v>922</v>
      </c>
      <c r="N934" s="12">
        <f t="shared" ref="N934:N940" si="324">ROUND((J934+1)^(M934/252),9)</f>
        <v>1</v>
      </c>
      <c r="O934" s="12">
        <f t="shared" ref="O934:O940" ca="1" si="325">ROUND(I934*N934,9)</f>
        <v>1.47409882</v>
      </c>
      <c r="P934" s="17">
        <f t="shared" ref="P934:P940" si="326">IF(VLOOKUP(A934,Y$12:AF$150,8)=VLOOKUP(A933,Y$12:AF$150,8),0,VLOOKUP(A934,Y$12:AF$150,8))</f>
        <v>0</v>
      </c>
      <c r="Q934" s="14">
        <f t="shared" ref="Q934:Q940" ca="1" si="327">TRUNC(((O934-1)*C934),8)</f>
        <v>474.09881999999999</v>
      </c>
      <c r="R934" s="20">
        <f t="shared" si="312"/>
        <v>0</v>
      </c>
      <c r="S934" s="14">
        <f t="shared" ref="S934:S940" si="328">IF(R934&gt;0,TRUNC(R934*C934,8),0)</f>
        <v>0</v>
      </c>
      <c r="T934" s="4" t="str">
        <f t="shared" ref="T934:T940" si="329">IF(P933&gt;0,VLOOKUP(P933,X$12:AH$150,10),T933)</f>
        <v>A+J=</v>
      </c>
      <c r="U934" s="29">
        <f t="shared" ref="U934:U940" si="330">IF(P933&gt;0,VLOOKUP(P933,X$12:AH$150,11),U933)</f>
        <v>46021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13"/>
        <v>45881</v>
      </c>
      <c r="B935" s="116" t="str">
        <f t="shared" ca="1" si="316"/>
        <v>n.d</v>
      </c>
      <c r="C935" s="14">
        <f t="shared" si="317"/>
        <v>1000</v>
      </c>
      <c r="D935" s="95">
        <f t="shared" si="314"/>
        <v>45880</v>
      </c>
      <c r="E935" s="93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1.47409882477141</v>
      </c>
      <c r="H935" s="14">
        <f t="shared" si="319"/>
        <v>1</v>
      </c>
      <c r="I935" s="14">
        <f t="shared" ca="1" si="320"/>
        <v>1.47409882</v>
      </c>
      <c r="J935" s="13">
        <f t="shared" si="315"/>
        <v>0</v>
      </c>
      <c r="K935" s="29">
        <f t="shared" si="321"/>
        <v>44538</v>
      </c>
      <c r="L935" s="2">
        <f t="shared" si="322"/>
        <v>923</v>
      </c>
      <c r="M935" s="17">
        <f t="shared" si="323"/>
        <v>923</v>
      </c>
      <c r="N935" s="12">
        <f t="shared" si="324"/>
        <v>1</v>
      </c>
      <c r="O935" s="12">
        <f t="shared" ca="1" si="325"/>
        <v>1.47409882</v>
      </c>
      <c r="P935" s="17">
        <f t="shared" si="326"/>
        <v>0</v>
      </c>
      <c r="Q935" s="14">
        <f t="shared" ca="1" si="327"/>
        <v>474.09881999999999</v>
      </c>
      <c r="R935" s="20">
        <f t="shared" si="312"/>
        <v>0</v>
      </c>
      <c r="S935" s="14">
        <f t="shared" si="328"/>
        <v>0</v>
      </c>
      <c r="T935" s="4" t="str">
        <f t="shared" si="329"/>
        <v>A+J=</v>
      </c>
      <c r="U935" s="29">
        <f t="shared" si="330"/>
        <v>46021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13"/>
        <v>45882</v>
      </c>
      <c r="B936" s="116" t="str">
        <f t="shared" ca="1" si="316"/>
        <v>n.d</v>
      </c>
      <c r="C936" s="14">
        <f t="shared" si="317"/>
        <v>1000</v>
      </c>
      <c r="D936" s="95">
        <f t="shared" si="314"/>
        <v>45881</v>
      </c>
      <c r="E936" s="93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1.47409882477141</v>
      </c>
      <c r="H936" s="14">
        <f t="shared" si="319"/>
        <v>1</v>
      </c>
      <c r="I936" s="14">
        <f t="shared" ca="1" si="320"/>
        <v>1.47409882</v>
      </c>
      <c r="J936" s="13">
        <f t="shared" si="315"/>
        <v>0</v>
      </c>
      <c r="K936" s="29">
        <f t="shared" si="321"/>
        <v>44538</v>
      </c>
      <c r="L936" s="2">
        <f t="shared" si="322"/>
        <v>924</v>
      </c>
      <c r="M936" s="17">
        <f t="shared" si="323"/>
        <v>924</v>
      </c>
      <c r="N936" s="12">
        <f t="shared" si="324"/>
        <v>1</v>
      </c>
      <c r="O936" s="12">
        <f t="shared" ca="1" si="325"/>
        <v>1.47409882</v>
      </c>
      <c r="P936" s="17">
        <f t="shared" si="326"/>
        <v>0</v>
      </c>
      <c r="Q936" s="14">
        <f t="shared" ca="1" si="327"/>
        <v>474.09881999999999</v>
      </c>
      <c r="R936" s="20">
        <f t="shared" si="312"/>
        <v>0</v>
      </c>
      <c r="S936" s="14">
        <f t="shared" si="328"/>
        <v>0</v>
      </c>
      <c r="T936" s="4" t="str">
        <f t="shared" si="329"/>
        <v>A+J=</v>
      </c>
      <c r="U936" s="29">
        <f t="shared" si="330"/>
        <v>46021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13"/>
        <v>45883</v>
      </c>
      <c r="B937" s="116" t="str">
        <f t="shared" ca="1" si="316"/>
        <v>n.d</v>
      </c>
      <c r="C937" s="14">
        <f t="shared" si="317"/>
        <v>1000</v>
      </c>
      <c r="D937" s="95">
        <f t="shared" si="314"/>
        <v>45882</v>
      </c>
      <c r="E937" s="93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1.47409882477141</v>
      </c>
      <c r="H937" s="14">
        <f t="shared" si="319"/>
        <v>1</v>
      </c>
      <c r="I937" s="14">
        <f t="shared" ca="1" si="320"/>
        <v>1.47409882</v>
      </c>
      <c r="J937" s="13">
        <f t="shared" si="315"/>
        <v>0</v>
      </c>
      <c r="K937" s="29">
        <f t="shared" si="321"/>
        <v>44538</v>
      </c>
      <c r="L937" s="2">
        <f t="shared" si="322"/>
        <v>925</v>
      </c>
      <c r="M937" s="17">
        <f t="shared" si="323"/>
        <v>925</v>
      </c>
      <c r="N937" s="12">
        <f t="shared" si="324"/>
        <v>1</v>
      </c>
      <c r="O937" s="12">
        <f t="shared" ca="1" si="325"/>
        <v>1.47409882</v>
      </c>
      <c r="P937" s="17">
        <f t="shared" si="326"/>
        <v>0</v>
      </c>
      <c r="Q937" s="14">
        <f t="shared" ca="1" si="327"/>
        <v>474.09881999999999</v>
      </c>
      <c r="R937" s="20">
        <f t="shared" si="312"/>
        <v>0</v>
      </c>
      <c r="S937" s="14">
        <f t="shared" si="328"/>
        <v>0</v>
      </c>
      <c r="T937" s="4" t="str">
        <f t="shared" si="329"/>
        <v>A+J=</v>
      </c>
      <c r="U937" s="29">
        <f t="shared" si="330"/>
        <v>46021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13"/>
        <v>45884</v>
      </c>
      <c r="B938" s="116" t="str">
        <f t="shared" ca="1" si="316"/>
        <v>n.d</v>
      </c>
      <c r="C938" s="14">
        <f t="shared" si="317"/>
        <v>1000</v>
      </c>
      <c r="D938" s="95">
        <f t="shared" si="314"/>
        <v>45883</v>
      </c>
      <c r="E938" s="93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1.47409882477141</v>
      </c>
      <c r="H938" s="14">
        <f t="shared" si="319"/>
        <v>1</v>
      </c>
      <c r="I938" s="14">
        <f t="shared" ca="1" si="320"/>
        <v>1.47409882</v>
      </c>
      <c r="J938" s="13">
        <f t="shared" si="315"/>
        <v>0</v>
      </c>
      <c r="K938" s="29">
        <f t="shared" si="321"/>
        <v>44538</v>
      </c>
      <c r="L938" s="2">
        <f t="shared" si="322"/>
        <v>926</v>
      </c>
      <c r="M938" s="17">
        <f t="shared" si="323"/>
        <v>926</v>
      </c>
      <c r="N938" s="12">
        <f t="shared" si="324"/>
        <v>1</v>
      </c>
      <c r="O938" s="12">
        <f t="shared" ca="1" si="325"/>
        <v>1.47409882</v>
      </c>
      <c r="P938" s="17">
        <f t="shared" si="326"/>
        <v>0</v>
      </c>
      <c r="Q938" s="14">
        <f t="shared" ca="1" si="327"/>
        <v>474.09881999999999</v>
      </c>
      <c r="R938" s="20">
        <f t="shared" si="312"/>
        <v>0</v>
      </c>
      <c r="S938" s="14">
        <f t="shared" si="328"/>
        <v>0</v>
      </c>
      <c r="T938" s="4" t="str">
        <f t="shared" si="329"/>
        <v>A+J=</v>
      </c>
      <c r="U938" s="29">
        <f t="shared" si="330"/>
        <v>46021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13"/>
        <v>45887</v>
      </c>
      <c r="B939" s="116" t="str">
        <f t="shared" ca="1" si="316"/>
        <v>n.d</v>
      </c>
      <c r="C939" s="14">
        <f t="shared" si="317"/>
        <v>1000</v>
      </c>
      <c r="D939" s="95">
        <f t="shared" si="314"/>
        <v>45884</v>
      </c>
      <c r="E939" s="93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1.47409882477141</v>
      </c>
      <c r="H939" s="14">
        <f t="shared" si="319"/>
        <v>1</v>
      </c>
      <c r="I939" s="14">
        <f t="shared" ca="1" si="320"/>
        <v>1.47409882</v>
      </c>
      <c r="J939" s="13">
        <f t="shared" si="315"/>
        <v>0</v>
      </c>
      <c r="K939" s="29">
        <f t="shared" si="321"/>
        <v>44538</v>
      </c>
      <c r="L939" s="2">
        <f t="shared" si="322"/>
        <v>927</v>
      </c>
      <c r="M939" s="17">
        <f t="shared" si="323"/>
        <v>927</v>
      </c>
      <c r="N939" s="12">
        <f t="shared" si="324"/>
        <v>1</v>
      </c>
      <c r="O939" s="12">
        <f t="shared" ca="1" si="325"/>
        <v>1.47409882</v>
      </c>
      <c r="P939" s="17">
        <f t="shared" si="326"/>
        <v>0</v>
      </c>
      <c r="Q939" s="14">
        <f t="shared" ca="1" si="327"/>
        <v>474.09881999999999</v>
      </c>
      <c r="R939" s="20">
        <f t="shared" si="312"/>
        <v>0</v>
      </c>
      <c r="S939" s="14">
        <f t="shared" si="328"/>
        <v>0</v>
      </c>
      <c r="T939" s="4" t="str">
        <f t="shared" si="329"/>
        <v>A+J=</v>
      </c>
      <c r="U939" s="29">
        <f t="shared" si="330"/>
        <v>46021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13"/>
        <v>45888</v>
      </c>
      <c r="B940" s="116" t="str">
        <f t="shared" ca="1" si="316"/>
        <v>n.d</v>
      </c>
      <c r="C940" s="14">
        <f t="shared" si="317"/>
        <v>1000</v>
      </c>
      <c r="D940" s="95">
        <f t="shared" si="314"/>
        <v>45887</v>
      </c>
      <c r="E940" s="93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1.47409882477141</v>
      </c>
      <c r="H940" s="14">
        <f t="shared" si="319"/>
        <v>1</v>
      </c>
      <c r="I940" s="14">
        <f t="shared" ca="1" si="320"/>
        <v>1.47409882</v>
      </c>
      <c r="J940" s="13">
        <f t="shared" si="315"/>
        <v>0</v>
      </c>
      <c r="K940" s="29">
        <f t="shared" si="321"/>
        <v>44538</v>
      </c>
      <c r="L940" s="2">
        <f t="shared" si="322"/>
        <v>928</v>
      </c>
      <c r="M940" s="17">
        <f t="shared" si="323"/>
        <v>928</v>
      </c>
      <c r="N940" s="12">
        <f t="shared" si="324"/>
        <v>1</v>
      </c>
      <c r="O940" s="12">
        <f t="shared" ca="1" si="325"/>
        <v>1.47409882</v>
      </c>
      <c r="P940" s="17">
        <f t="shared" si="326"/>
        <v>0</v>
      </c>
      <c r="Q940" s="14">
        <f t="shared" ca="1" si="327"/>
        <v>474.09881999999999</v>
      </c>
      <c r="R940" s="20">
        <f t="shared" si="312"/>
        <v>0</v>
      </c>
      <c r="S940" s="14">
        <f t="shared" si="328"/>
        <v>0</v>
      </c>
      <c r="T940" s="4" t="str">
        <f t="shared" si="329"/>
        <v>A+J=</v>
      </c>
      <c r="U940" s="29">
        <f t="shared" si="330"/>
        <v>46021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13"/>
        <v>45889</v>
      </c>
      <c r="B941" s="116" t="str">
        <f t="shared" ref="B941:B1004" ca="1" si="331">IF(D941&lt;=TODAY(),C941+Q941,IF(AND(D941&gt;TODAY(),A941&lt;=$B$1),IF(VLOOKUP(TODAY(),$A$10:$E$5000,4,FALSE)=0,"n.d",C941+Q941),"n.d"))</f>
        <v>n.d</v>
      </c>
      <c r="C941" s="14">
        <f t="shared" ref="C941:C1004" si="332">(C940-S940)</f>
        <v>1000</v>
      </c>
      <c r="D941" s="95">
        <f t="shared" si="314"/>
        <v>45888</v>
      </c>
      <c r="E941" s="93">
        <f ca="1">IF(D941&lt;$B$1,VLOOKUP(D941,[1]DI!$A$4:$B$15000,2,FALSE),0)</f>
        <v>0</v>
      </c>
      <c r="F941" s="14">
        <f t="shared" ref="F941:F1004" ca="1" si="333">ROUND(((1+E941)^(1/252)),8)</f>
        <v>1</v>
      </c>
      <c r="G941" s="14">
        <f ca="1">(TRUNC(PRODUCT($F$12:$F940),16))</f>
        <v>1.47409882477141</v>
      </c>
      <c r="H941" s="14">
        <f t="shared" ref="H941:H1004" si="334">IF(P940&gt;0,G940,H940)</f>
        <v>1</v>
      </c>
      <c r="I941" s="14">
        <f t="shared" ref="I941:I1004" ca="1" si="335">ROUND(G941/H941,8)</f>
        <v>1.47409882</v>
      </c>
      <c r="J941" s="13">
        <f t="shared" si="315"/>
        <v>0</v>
      </c>
      <c r="K941" s="29">
        <f t="shared" ref="K941:K1004" si="336">IF(P940&gt;0,VLOOKUP(P940,X$12:AH$150,2),K940)</f>
        <v>44538</v>
      </c>
      <c r="L941" s="2">
        <f t="shared" ref="L941:L1004" si="337">IF(A941&gt;K941,IF(NETWORKDAYS(K941,A941,$X$160:$X$544)-1=0,1,NETWORKDAYS(K941,A941,$X$160:$X$544)-1),0)</f>
        <v>929</v>
      </c>
      <c r="M941" s="17">
        <f t="shared" ref="M941:M1004" si="338">IF(AND(L941=1,L940=1),1,IF(L941&gt;0,IF(L941=L940,L941+1,L941),0))</f>
        <v>929</v>
      </c>
      <c r="N941" s="12">
        <f t="shared" ref="N941:N1004" si="339">ROUND((J941+1)^(M941/252),9)</f>
        <v>1</v>
      </c>
      <c r="O941" s="12">
        <f t="shared" ref="O941:O1004" ca="1" si="340">ROUND(I941*N941,9)</f>
        <v>1.47409882</v>
      </c>
      <c r="P941" s="17">
        <f t="shared" ref="P941:P1004" si="341">IF(VLOOKUP(A941,Y$12:AF$150,8)=VLOOKUP(A940,Y$12:AF$150,8),0,VLOOKUP(A941,Y$12:AF$150,8))</f>
        <v>0</v>
      </c>
      <c r="Q941" s="14">
        <f t="shared" ref="Q941:Q1004" ca="1" si="342">TRUNC(((O941-1)*C941),8)</f>
        <v>474.09881999999999</v>
      </c>
      <c r="R941" s="20">
        <f t="shared" si="312"/>
        <v>0</v>
      </c>
      <c r="S941" s="14">
        <f t="shared" ref="S941:S1004" si="343">IF(R941&gt;0,TRUNC(R941*C941,8),0)</f>
        <v>0</v>
      </c>
      <c r="T941" s="4" t="str">
        <f t="shared" ref="T941:T1004" si="344">IF(P940&gt;0,VLOOKUP(P940,X$12:AH$150,10),T940)</f>
        <v>A+J=</v>
      </c>
      <c r="U941" s="29">
        <f t="shared" ref="U941:U1004" si="345">IF(P940&gt;0,VLOOKUP(P940,X$12:AH$150,11),U940)</f>
        <v>46021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13"/>
        <v>45890</v>
      </c>
      <c r="B942" s="116" t="str">
        <f t="shared" ca="1" si="331"/>
        <v>n.d</v>
      </c>
      <c r="C942" s="14">
        <f t="shared" si="332"/>
        <v>1000</v>
      </c>
      <c r="D942" s="95">
        <f t="shared" si="314"/>
        <v>45889</v>
      </c>
      <c r="E942" s="93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1.47409882477141</v>
      </c>
      <c r="H942" s="14">
        <f t="shared" si="334"/>
        <v>1</v>
      </c>
      <c r="I942" s="14">
        <f t="shared" ca="1" si="335"/>
        <v>1.47409882</v>
      </c>
      <c r="J942" s="13">
        <f t="shared" si="315"/>
        <v>0</v>
      </c>
      <c r="K942" s="29">
        <f t="shared" si="336"/>
        <v>44538</v>
      </c>
      <c r="L942" s="2">
        <f t="shared" si="337"/>
        <v>930</v>
      </c>
      <c r="M942" s="17">
        <f t="shared" si="338"/>
        <v>930</v>
      </c>
      <c r="N942" s="12">
        <f t="shared" si="339"/>
        <v>1</v>
      </c>
      <c r="O942" s="12">
        <f t="shared" ca="1" si="340"/>
        <v>1.47409882</v>
      </c>
      <c r="P942" s="17">
        <f t="shared" si="341"/>
        <v>0</v>
      </c>
      <c r="Q942" s="14">
        <f t="shared" ca="1" si="342"/>
        <v>474.09881999999999</v>
      </c>
      <c r="R942" s="20">
        <f t="shared" si="312"/>
        <v>0</v>
      </c>
      <c r="S942" s="14">
        <f t="shared" si="343"/>
        <v>0</v>
      </c>
      <c r="T942" s="4" t="str">
        <f t="shared" si="344"/>
        <v>A+J=</v>
      </c>
      <c r="U942" s="29">
        <f t="shared" si="345"/>
        <v>46021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13"/>
        <v>45891</v>
      </c>
      <c r="B943" s="116" t="str">
        <f t="shared" ca="1" si="331"/>
        <v>n.d</v>
      </c>
      <c r="C943" s="14">
        <f t="shared" si="332"/>
        <v>1000</v>
      </c>
      <c r="D943" s="95">
        <f t="shared" si="314"/>
        <v>45890</v>
      </c>
      <c r="E943" s="93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1.47409882477141</v>
      </c>
      <c r="H943" s="14">
        <f t="shared" si="334"/>
        <v>1</v>
      </c>
      <c r="I943" s="14">
        <f t="shared" ca="1" si="335"/>
        <v>1.47409882</v>
      </c>
      <c r="J943" s="13">
        <f t="shared" si="315"/>
        <v>0</v>
      </c>
      <c r="K943" s="29">
        <f t="shared" si="336"/>
        <v>44538</v>
      </c>
      <c r="L943" s="2">
        <f t="shared" si="337"/>
        <v>931</v>
      </c>
      <c r="M943" s="17">
        <f t="shared" si="338"/>
        <v>931</v>
      </c>
      <c r="N943" s="12">
        <f t="shared" si="339"/>
        <v>1</v>
      </c>
      <c r="O943" s="12">
        <f t="shared" ca="1" si="340"/>
        <v>1.47409882</v>
      </c>
      <c r="P943" s="17">
        <f t="shared" si="341"/>
        <v>0</v>
      </c>
      <c r="Q943" s="14">
        <f t="shared" ca="1" si="342"/>
        <v>474.09881999999999</v>
      </c>
      <c r="R943" s="20">
        <f t="shared" si="312"/>
        <v>0</v>
      </c>
      <c r="S943" s="14">
        <f t="shared" si="343"/>
        <v>0</v>
      </c>
      <c r="T943" s="4" t="str">
        <f t="shared" si="344"/>
        <v>A+J=</v>
      </c>
      <c r="U943" s="29">
        <f t="shared" si="345"/>
        <v>46021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13"/>
        <v>45894</v>
      </c>
      <c r="B944" s="116" t="str">
        <f t="shared" ca="1" si="331"/>
        <v>n.d</v>
      </c>
      <c r="C944" s="14">
        <f t="shared" si="332"/>
        <v>1000</v>
      </c>
      <c r="D944" s="95">
        <f t="shared" si="314"/>
        <v>45891</v>
      </c>
      <c r="E944" s="93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1.47409882477141</v>
      </c>
      <c r="H944" s="14">
        <f t="shared" si="334"/>
        <v>1</v>
      </c>
      <c r="I944" s="14">
        <f t="shared" ca="1" si="335"/>
        <v>1.47409882</v>
      </c>
      <c r="J944" s="13">
        <f t="shared" si="315"/>
        <v>0</v>
      </c>
      <c r="K944" s="29">
        <f t="shared" si="336"/>
        <v>44538</v>
      </c>
      <c r="L944" s="2">
        <f t="shared" si="337"/>
        <v>932</v>
      </c>
      <c r="M944" s="17">
        <f t="shared" si="338"/>
        <v>932</v>
      </c>
      <c r="N944" s="12">
        <f t="shared" si="339"/>
        <v>1</v>
      </c>
      <c r="O944" s="12">
        <f t="shared" ca="1" si="340"/>
        <v>1.47409882</v>
      </c>
      <c r="P944" s="17">
        <f t="shared" si="341"/>
        <v>0</v>
      </c>
      <c r="Q944" s="14">
        <f t="shared" ca="1" si="342"/>
        <v>474.09881999999999</v>
      </c>
      <c r="R944" s="20">
        <f t="shared" si="312"/>
        <v>0</v>
      </c>
      <c r="S944" s="14">
        <f t="shared" si="343"/>
        <v>0</v>
      </c>
      <c r="T944" s="4" t="str">
        <f t="shared" si="344"/>
        <v>A+J=</v>
      </c>
      <c r="U944" s="29">
        <f t="shared" si="345"/>
        <v>46021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13"/>
        <v>45895</v>
      </c>
      <c r="B945" s="116" t="str">
        <f t="shared" ca="1" si="331"/>
        <v>n.d</v>
      </c>
      <c r="C945" s="14">
        <f t="shared" si="332"/>
        <v>1000</v>
      </c>
      <c r="D945" s="95">
        <f t="shared" si="314"/>
        <v>45894</v>
      </c>
      <c r="E945" s="93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1.47409882477141</v>
      </c>
      <c r="H945" s="14">
        <f t="shared" si="334"/>
        <v>1</v>
      </c>
      <c r="I945" s="14">
        <f t="shared" ca="1" si="335"/>
        <v>1.47409882</v>
      </c>
      <c r="J945" s="13">
        <f t="shared" si="315"/>
        <v>0</v>
      </c>
      <c r="K945" s="29">
        <f t="shared" si="336"/>
        <v>44538</v>
      </c>
      <c r="L945" s="2">
        <f t="shared" si="337"/>
        <v>933</v>
      </c>
      <c r="M945" s="17">
        <f t="shared" si="338"/>
        <v>933</v>
      </c>
      <c r="N945" s="12">
        <f t="shared" si="339"/>
        <v>1</v>
      </c>
      <c r="O945" s="12">
        <f t="shared" ca="1" si="340"/>
        <v>1.47409882</v>
      </c>
      <c r="P945" s="17">
        <f t="shared" si="341"/>
        <v>0</v>
      </c>
      <c r="Q945" s="14">
        <f t="shared" ca="1" si="342"/>
        <v>474.09881999999999</v>
      </c>
      <c r="R945" s="20">
        <f t="shared" si="312"/>
        <v>0</v>
      </c>
      <c r="S945" s="14">
        <f t="shared" si="343"/>
        <v>0</v>
      </c>
      <c r="T945" s="4" t="str">
        <f t="shared" si="344"/>
        <v>A+J=</v>
      </c>
      <c r="U945" s="29">
        <f t="shared" si="345"/>
        <v>46021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13"/>
        <v>45896</v>
      </c>
      <c r="B946" s="116" t="str">
        <f t="shared" ca="1" si="331"/>
        <v>n.d</v>
      </c>
      <c r="C946" s="14">
        <f t="shared" si="332"/>
        <v>1000</v>
      </c>
      <c r="D946" s="95">
        <f t="shared" si="314"/>
        <v>45895</v>
      </c>
      <c r="E946" s="93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1.47409882477141</v>
      </c>
      <c r="H946" s="14">
        <f t="shared" si="334"/>
        <v>1</v>
      </c>
      <c r="I946" s="14">
        <f t="shared" ca="1" si="335"/>
        <v>1.47409882</v>
      </c>
      <c r="J946" s="13">
        <f t="shared" si="315"/>
        <v>0</v>
      </c>
      <c r="K946" s="29">
        <f t="shared" si="336"/>
        <v>44538</v>
      </c>
      <c r="L946" s="2">
        <f t="shared" si="337"/>
        <v>934</v>
      </c>
      <c r="M946" s="17">
        <f t="shared" si="338"/>
        <v>934</v>
      </c>
      <c r="N946" s="12">
        <f t="shared" si="339"/>
        <v>1</v>
      </c>
      <c r="O946" s="12">
        <f t="shared" ca="1" si="340"/>
        <v>1.47409882</v>
      </c>
      <c r="P946" s="17">
        <f t="shared" si="341"/>
        <v>0</v>
      </c>
      <c r="Q946" s="14">
        <f t="shared" ca="1" si="342"/>
        <v>474.09881999999999</v>
      </c>
      <c r="R946" s="20">
        <f t="shared" si="312"/>
        <v>0</v>
      </c>
      <c r="S946" s="14">
        <f t="shared" si="343"/>
        <v>0</v>
      </c>
      <c r="T946" s="4" t="str">
        <f t="shared" si="344"/>
        <v>A+J=</v>
      </c>
      <c r="U946" s="29">
        <f t="shared" si="345"/>
        <v>46021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13"/>
        <v>45897</v>
      </c>
      <c r="B947" s="116" t="str">
        <f t="shared" ca="1" si="331"/>
        <v>n.d</v>
      </c>
      <c r="C947" s="14">
        <f t="shared" si="332"/>
        <v>1000</v>
      </c>
      <c r="D947" s="95">
        <f t="shared" si="314"/>
        <v>45896</v>
      </c>
      <c r="E947" s="93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1.47409882477141</v>
      </c>
      <c r="H947" s="14">
        <f t="shared" si="334"/>
        <v>1</v>
      </c>
      <c r="I947" s="14">
        <f t="shared" ca="1" si="335"/>
        <v>1.47409882</v>
      </c>
      <c r="J947" s="13">
        <f t="shared" si="315"/>
        <v>0</v>
      </c>
      <c r="K947" s="29">
        <f t="shared" si="336"/>
        <v>44538</v>
      </c>
      <c r="L947" s="2">
        <f t="shared" si="337"/>
        <v>935</v>
      </c>
      <c r="M947" s="17">
        <f t="shared" si="338"/>
        <v>935</v>
      </c>
      <c r="N947" s="12">
        <f t="shared" si="339"/>
        <v>1</v>
      </c>
      <c r="O947" s="12">
        <f t="shared" ca="1" si="340"/>
        <v>1.47409882</v>
      </c>
      <c r="P947" s="17">
        <f t="shared" si="341"/>
        <v>0</v>
      </c>
      <c r="Q947" s="14">
        <f t="shared" ca="1" si="342"/>
        <v>474.09881999999999</v>
      </c>
      <c r="R947" s="20">
        <f t="shared" si="312"/>
        <v>0</v>
      </c>
      <c r="S947" s="14">
        <f t="shared" si="343"/>
        <v>0</v>
      </c>
      <c r="T947" s="4" t="str">
        <f t="shared" si="344"/>
        <v>A+J=</v>
      </c>
      <c r="U947" s="29">
        <f t="shared" si="345"/>
        <v>46021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13"/>
        <v>45898</v>
      </c>
      <c r="B948" s="116" t="str">
        <f t="shared" ca="1" si="331"/>
        <v>n.d</v>
      </c>
      <c r="C948" s="14">
        <f t="shared" si="332"/>
        <v>1000</v>
      </c>
      <c r="D948" s="95">
        <f t="shared" si="314"/>
        <v>45897</v>
      </c>
      <c r="E948" s="93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1.47409882477141</v>
      </c>
      <c r="H948" s="14">
        <f t="shared" si="334"/>
        <v>1</v>
      </c>
      <c r="I948" s="14">
        <f t="shared" ca="1" si="335"/>
        <v>1.47409882</v>
      </c>
      <c r="J948" s="13">
        <f t="shared" si="315"/>
        <v>0</v>
      </c>
      <c r="K948" s="29">
        <f t="shared" si="336"/>
        <v>44538</v>
      </c>
      <c r="L948" s="2">
        <f t="shared" si="337"/>
        <v>936</v>
      </c>
      <c r="M948" s="17">
        <f t="shared" si="338"/>
        <v>936</v>
      </c>
      <c r="N948" s="12">
        <f t="shared" si="339"/>
        <v>1</v>
      </c>
      <c r="O948" s="12">
        <f t="shared" ca="1" si="340"/>
        <v>1.47409882</v>
      </c>
      <c r="P948" s="17">
        <f t="shared" si="341"/>
        <v>0</v>
      </c>
      <c r="Q948" s="14">
        <f t="shared" ca="1" si="342"/>
        <v>474.09881999999999</v>
      </c>
      <c r="R948" s="20">
        <f t="shared" si="312"/>
        <v>0</v>
      </c>
      <c r="S948" s="14">
        <f t="shared" si="343"/>
        <v>0</v>
      </c>
      <c r="T948" s="4" t="str">
        <f t="shared" si="344"/>
        <v>A+J=</v>
      </c>
      <c r="U948" s="29">
        <f t="shared" si="345"/>
        <v>46021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13"/>
        <v>45901</v>
      </c>
      <c r="B949" s="116" t="str">
        <f t="shared" ca="1" si="331"/>
        <v>n.d</v>
      </c>
      <c r="C949" s="14">
        <f t="shared" si="332"/>
        <v>1000</v>
      </c>
      <c r="D949" s="95">
        <f t="shared" si="314"/>
        <v>45898</v>
      </c>
      <c r="E949" s="93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1.47409882477141</v>
      </c>
      <c r="H949" s="14">
        <f t="shared" si="334"/>
        <v>1</v>
      </c>
      <c r="I949" s="14">
        <f t="shared" ca="1" si="335"/>
        <v>1.47409882</v>
      </c>
      <c r="J949" s="13">
        <f t="shared" si="315"/>
        <v>0</v>
      </c>
      <c r="K949" s="29">
        <f t="shared" si="336"/>
        <v>44538</v>
      </c>
      <c r="L949" s="2">
        <f t="shared" si="337"/>
        <v>937</v>
      </c>
      <c r="M949" s="17">
        <f t="shared" si="338"/>
        <v>937</v>
      </c>
      <c r="N949" s="12">
        <f t="shared" si="339"/>
        <v>1</v>
      </c>
      <c r="O949" s="12">
        <f t="shared" ca="1" si="340"/>
        <v>1.47409882</v>
      </c>
      <c r="P949" s="17">
        <f t="shared" si="341"/>
        <v>0</v>
      </c>
      <c r="Q949" s="14">
        <f t="shared" ca="1" si="342"/>
        <v>474.09881999999999</v>
      </c>
      <c r="R949" s="20">
        <f t="shared" si="312"/>
        <v>0</v>
      </c>
      <c r="S949" s="14">
        <f t="shared" si="343"/>
        <v>0</v>
      </c>
      <c r="T949" s="4" t="str">
        <f t="shared" si="344"/>
        <v>A+J=</v>
      </c>
      <c r="U949" s="29">
        <f t="shared" si="345"/>
        <v>46021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13"/>
        <v>45902</v>
      </c>
      <c r="B950" s="116" t="str">
        <f t="shared" ca="1" si="331"/>
        <v>n.d</v>
      </c>
      <c r="C950" s="14">
        <f t="shared" si="332"/>
        <v>1000</v>
      </c>
      <c r="D950" s="95">
        <f t="shared" si="314"/>
        <v>45901</v>
      </c>
      <c r="E950" s="93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1.47409882477141</v>
      </c>
      <c r="H950" s="14">
        <f t="shared" si="334"/>
        <v>1</v>
      </c>
      <c r="I950" s="14">
        <f t="shared" ca="1" si="335"/>
        <v>1.47409882</v>
      </c>
      <c r="J950" s="13">
        <f t="shared" si="315"/>
        <v>0</v>
      </c>
      <c r="K950" s="29">
        <f t="shared" si="336"/>
        <v>44538</v>
      </c>
      <c r="L950" s="2">
        <f t="shared" si="337"/>
        <v>938</v>
      </c>
      <c r="M950" s="17">
        <f t="shared" si="338"/>
        <v>938</v>
      </c>
      <c r="N950" s="12">
        <f t="shared" si="339"/>
        <v>1</v>
      </c>
      <c r="O950" s="12">
        <f t="shared" ca="1" si="340"/>
        <v>1.47409882</v>
      </c>
      <c r="P950" s="17">
        <f t="shared" si="341"/>
        <v>0</v>
      </c>
      <c r="Q950" s="14">
        <f t="shared" ca="1" si="342"/>
        <v>474.09881999999999</v>
      </c>
      <c r="R950" s="20">
        <f t="shared" si="312"/>
        <v>0</v>
      </c>
      <c r="S950" s="14">
        <f t="shared" si="343"/>
        <v>0</v>
      </c>
      <c r="T950" s="4" t="str">
        <f t="shared" si="344"/>
        <v>A+J=</v>
      </c>
      <c r="U950" s="29">
        <f t="shared" si="345"/>
        <v>46021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13"/>
        <v>45903</v>
      </c>
      <c r="B951" s="116" t="str">
        <f t="shared" ca="1" si="331"/>
        <v>n.d</v>
      </c>
      <c r="C951" s="14">
        <f t="shared" si="332"/>
        <v>1000</v>
      </c>
      <c r="D951" s="95">
        <f t="shared" si="314"/>
        <v>45902</v>
      </c>
      <c r="E951" s="93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1.47409882477141</v>
      </c>
      <c r="H951" s="14">
        <f t="shared" si="334"/>
        <v>1</v>
      </c>
      <c r="I951" s="14">
        <f t="shared" ca="1" si="335"/>
        <v>1.47409882</v>
      </c>
      <c r="J951" s="13">
        <f t="shared" si="315"/>
        <v>0</v>
      </c>
      <c r="K951" s="29">
        <f t="shared" si="336"/>
        <v>44538</v>
      </c>
      <c r="L951" s="2">
        <f t="shared" si="337"/>
        <v>939</v>
      </c>
      <c r="M951" s="17">
        <f t="shared" si="338"/>
        <v>939</v>
      </c>
      <c r="N951" s="12">
        <f t="shared" si="339"/>
        <v>1</v>
      </c>
      <c r="O951" s="12">
        <f t="shared" ca="1" si="340"/>
        <v>1.47409882</v>
      </c>
      <c r="P951" s="17">
        <f t="shared" si="341"/>
        <v>0</v>
      </c>
      <c r="Q951" s="14">
        <f t="shared" ca="1" si="342"/>
        <v>474.09881999999999</v>
      </c>
      <c r="R951" s="20">
        <f t="shared" si="312"/>
        <v>0</v>
      </c>
      <c r="S951" s="14">
        <f t="shared" si="343"/>
        <v>0</v>
      </c>
      <c r="T951" s="4" t="str">
        <f t="shared" si="344"/>
        <v>A+J=</v>
      </c>
      <c r="U951" s="29">
        <f t="shared" si="345"/>
        <v>46021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13"/>
        <v>45904</v>
      </c>
      <c r="B952" s="116" t="str">
        <f t="shared" ca="1" si="331"/>
        <v>n.d</v>
      </c>
      <c r="C952" s="14">
        <f t="shared" si="332"/>
        <v>1000</v>
      </c>
      <c r="D952" s="95">
        <f t="shared" si="314"/>
        <v>45903</v>
      </c>
      <c r="E952" s="93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1.47409882477141</v>
      </c>
      <c r="H952" s="14">
        <f t="shared" si="334"/>
        <v>1</v>
      </c>
      <c r="I952" s="14">
        <f t="shared" ca="1" si="335"/>
        <v>1.47409882</v>
      </c>
      <c r="J952" s="13">
        <f t="shared" si="315"/>
        <v>0</v>
      </c>
      <c r="K952" s="29">
        <f t="shared" si="336"/>
        <v>44538</v>
      </c>
      <c r="L952" s="2">
        <f t="shared" si="337"/>
        <v>940</v>
      </c>
      <c r="M952" s="17">
        <f t="shared" si="338"/>
        <v>940</v>
      </c>
      <c r="N952" s="12">
        <f t="shared" si="339"/>
        <v>1</v>
      </c>
      <c r="O952" s="12">
        <f t="shared" ca="1" si="340"/>
        <v>1.47409882</v>
      </c>
      <c r="P952" s="17">
        <f t="shared" si="341"/>
        <v>0</v>
      </c>
      <c r="Q952" s="14">
        <f t="shared" ca="1" si="342"/>
        <v>474.09881999999999</v>
      </c>
      <c r="R952" s="20">
        <f t="shared" si="312"/>
        <v>0</v>
      </c>
      <c r="S952" s="14">
        <f t="shared" si="343"/>
        <v>0</v>
      </c>
      <c r="T952" s="4" t="str">
        <f t="shared" si="344"/>
        <v>A+J=</v>
      </c>
      <c r="U952" s="29">
        <f t="shared" si="345"/>
        <v>46021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13"/>
        <v>45905</v>
      </c>
      <c r="B953" s="116" t="str">
        <f t="shared" ca="1" si="331"/>
        <v>n.d</v>
      </c>
      <c r="C953" s="14">
        <f t="shared" si="332"/>
        <v>1000</v>
      </c>
      <c r="D953" s="95">
        <f t="shared" si="314"/>
        <v>45904</v>
      </c>
      <c r="E953" s="93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1.47409882477141</v>
      </c>
      <c r="H953" s="14">
        <f t="shared" si="334"/>
        <v>1</v>
      </c>
      <c r="I953" s="14">
        <f t="shared" ca="1" si="335"/>
        <v>1.47409882</v>
      </c>
      <c r="J953" s="13">
        <f t="shared" si="315"/>
        <v>0</v>
      </c>
      <c r="K953" s="29">
        <f t="shared" si="336"/>
        <v>44538</v>
      </c>
      <c r="L953" s="2">
        <f t="shared" si="337"/>
        <v>941</v>
      </c>
      <c r="M953" s="17">
        <f t="shared" si="338"/>
        <v>941</v>
      </c>
      <c r="N953" s="12">
        <f t="shared" si="339"/>
        <v>1</v>
      </c>
      <c r="O953" s="12">
        <f t="shared" ca="1" si="340"/>
        <v>1.47409882</v>
      </c>
      <c r="P953" s="17">
        <f t="shared" si="341"/>
        <v>0</v>
      </c>
      <c r="Q953" s="14">
        <f t="shared" ca="1" si="342"/>
        <v>474.09881999999999</v>
      </c>
      <c r="R953" s="20">
        <f t="shared" si="312"/>
        <v>0</v>
      </c>
      <c r="S953" s="14">
        <f t="shared" si="343"/>
        <v>0</v>
      </c>
      <c r="T953" s="4" t="str">
        <f t="shared" si="344"/>
        <v>A+J=</v>
      </c>
      <c r="U953" s="29">
        <f t="shared" si="345"/>
        <v>46021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13"/>
        <v>45908</v>
      </c>
      <c r="B954" s="116" t="str">
        <f t="shared" ca="1" si="331"/>
        <v>n.d</v>
      </c>
      <c r="C954" s="14">
        <f t="shared" si="332"/>
        <v>1000</v>
      </c>
      <c r="D954" s="95">
        <f t="shared" si="314"/>
        <v>45905</v>
      </c>
      <c r="E954" s="93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1.47409882477141</v>
      </c>
      <c r="H954" s="14">
        <f t="shared" si="334"/>
        <v>1</v>
      </c>
      <c r="I954" s="14">
        <f t="shared" ca="1" si="335"/>
        <v>1.47409882</v>
      </c>
      <c r="J954" s="13">
        <f t="shared" si="315"/>
        <v>0</v>
      </c>
      <c r="K954" s="29">
        <f t="shared" si="336"/>
        <v>44538</v>
      </c>
      <c r="L954" s="2">
        <f t="shared" si="337"/>
        <v>942</v>
      </c>
      <c r="M954" s="17">
        <f t="shared" si="338"/>
        <v>942</v>
      </c>
      <c r="N954" s="12">
        <f t="shared" si="339"/>
        <v>1</v>
      </c>
      <c r="O954" s="12">
        <f t="shared" ca="1" si="340"/>
        <v>1.47409882</v>
      </c>
      <c r="P954" s="17">
        <f t="shared" si="341"/>
        <v>0</v>
      </c>
      <c r="Q954" s="14">
        <f t="shared" ca="1" si="342"/>
        <v>474.09881999999999</v>
      </c>
      <c r="R954" s="20">
        <f t="shared" si="312"/>
        <v>0</v>
      </c>
      <c r="S954" s="14">
        <f t="shared" si="343"/>
        <v>0</v>
      </c>
      <c r="T954" s="4" t="str">
        <f t="shared" si="344"/>
        <v>A+J=</v>
      </c>
      <c r="U954" s="29">
        <f t="shared" si="345"/>
        <v>46021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13"/>
        <v>45909</v>
      </c>
      <c r="B955" s="116" t="str">
        <f t="shared" ca="1" si="331"/>
        <v>n.d</v>
      </c>
      <c r="C955" s="14">
        <f t="shared" si="332"/>
        <v>1000</v>
      </c>
      <c r="D955" s="95">
        <f t="shared" si="314"/>
        <v>45908</v>
      </c>
      <c r="E955" s="93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1.47409882477141</v>
      </c>
      <c r="H955" s="14">
        <f t="shared" si="334"/>
        <v>1</v>
      </c>
      <c r="I955" s="14">
        <f t="shared" ca="1" si="335"/>
        <v>1.47409882</v>
      </c>
      <c r="J955" s="13">
        <f t="shared" si="315"/>
        <v>0</v>
      </c>
      <c r="K955" s="29">
        <f t="shared" si="336"/>
        <v>44538</v>
      </c>
      <c r="L955" s="2">
        <f t="shared" si="337"/>
        <v>943</v>
      </c>
      <c r="M955" s="17">
        <f t="shared" si="338"/>
        <v>943</v>
      </c>
      <c r="N955" s="12">
        <f t="shared" si="339"/>
        <v>1</v>
      </c>
      <c r="O955" s="12">
        <f t="shared" ca="1" si="340"/>
        <v>1.47409882</v>
      </c>
      <c r="P955" s="17">
        <f t="shared" si="341"/>
        <v>0</v>
      </c>
      <c r="Q955" s="14">
        <f t="shared" ca="1" si="342"/>
        <v>474.09881999999999</v>
      </c>
      <c r="R955" s="20">
        <f t="shared" si="312"/>
        <v>0</v>
      </c>
      <c r="S955" s="14">
        <f t="shared" si="343"/>
        <v>0</v>
      </c>
      <c r="T955" s="4" t="str">
        <f t="shared" si="344"/>
        <v>A+J=</v>
      </c>
      <c r="U955" s="29">
        <f t="shared" si="345"/>
        <v>46021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13"/>
        <v>45910</v>
      </c>
      <c r="B956" s="116" t="str">
        <f t="shared" ca="1" si="331"/>
        <v>n.d</v>
      </c>
      <c r="C956" s="14">
        <f t="shared" si="332"/>
        <v>1000</v>
      </c>
      <c r="D956" s="95">
        <f t="shared" si="314"/>
        <v>45909</v>
      </c>
      <c r="E956" s="93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1.47409882477141</v>
      </c>
      <c r="H956" s="14">
        <f t="shared" si="334"/>
        <v>1</v>
      </c>
      <c r="I956" s="14">
        <f t="shared" ca="1" si="335"/>
        <v>1.47409882</v>
      </c>
      <c r="J956" s="13">
        <f t="shared" si="315"/>
        <v>0</v>
      </c>
      <c r="K956" s="29">
        <f t="shared" si="336"/>
        <v>44538</v>
      </c>
      <c r="L956" s="2">
        <f t="shared" si="337"/>
        <v>944</v>
      </c>
      <c r="M956" s="17">
        <f t="shared" si="338"/>
        <v>944</v>
      </c>
      <c r="N956" s="12">
        <f t="shared" si="339"/>
        <v>1</v>
      </c>
      <c r="O956" s="12">
        <f t="shared" ca="1" si="340"/>
        <v>1.47409882</v>
      </c>
      <c r="P956" s="17">
        <f t="shared" si="341"/>
        <v>0</v>
      </c>
      <c r="Q956" s="14">
        <f t="shared" ca="1" si="342"/>
        <v>474.09881999999999</v>
      </c>
      <c r="R956" s="20">
        <f t="shared" si="312"/>
        <v>0</v>
      </c>
      <c r="S956" s="14">
        <f t="shared" si="343"/>
        <v>0</v>
      </c>
      <c r="T956" s="4" t="str">
        <f t="shared" si="344"/>
        <v>A+J=</v>
      </c>
      <c r="U956" s="29">
        <f t="shared" si="345"/>
        <v>46021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13"/>
        <v>45911</v>
      </c>
      <c r="B957" s="116" t="str">
        <f t="shared" ca="1" si="331"/>
        <v>n.d</v>
      </c>
      <c r="C957" s="14">
        <f t="shared" si="332"/>
        <v>1000</v>
      </c>
      <c r="D957" s="95">
        <f t="shared" si="314"/>
        <v>45910</v>
      </c>
      <c r="E957" s="93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1.47409882477141</v>
      </c>
      <c r="H957" s="14">
        <f t="shared" si="334"/>
        <v>1</v>
      </c>
      <c r="I957" s="14">
        <f t="shared" ca="1" si="335"/>
        <v>1.47409882</v>
      </c>
      <c r="J957" s="13">
        <f t="shared" si="315"/>
        <v>0</v>
      </c>
      <c r="K957" s="29">
        <f t="shared" si="336"/>
        <v>44538</v>
      </c>
      <c r="L957" s="2">
        <f t="shared" si="337"/>
        <v>945</v>
      </c>
      <c r="M957" s="17">
        <f t="shared" si="338"/>
        <v>945</v>
      </c>
      <c r="N957" s="12">
        <f t="shared" si="339"/>
        <v>1</v>
      </c>
      <c r="O957" s="12">
        <f t="shared" ca="1" si="340"/>
        <v>1.47409882</v>
      </c>
      <c r="P957" s="17">
        <f t="shared" si="341"/>
        <v>0</v>
      </c>
      <c r="Q957" s="14">
        <f t="shared" ca="1" si="342"/>
        <v>474.09881999999999</v>
      </c>
      <c r="R957" s="20">
        <f t="shared" si="312"/>
        <v>0</v>
      </c>
      <c r="S957" s="14">
        <f t="shared" si="343"/>
        <v>0</v>
      </c>
      <c r="T957" s="4" t="str">
        <f t="shared" si="344"/>
        <v>A+J=</v>
      </c>
      <c r="U957" s="29">
        <f t="shared" si="345"/>
        <v>46021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13"/>
        <v>45912</v>
      </c>
      <c r="B958" s="116" t="str">
        <f t="shared" ca="1" si="331"/>
        <v>n.d</v>
      </c>
      <c r="C958" s="14">
        <f t="shared" si="332"/>
        <v>1000</v>
      </c>
      <c r="D958" s="95">
        <f t="shared" si="314"/>
        <v>45911</v>
      </c>
      <c r="E958" s="93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1.47409882477141</v>
      </c>
      <c r="H958" s="14">
        <f t="shared" si="334"/>
        <v>1</v>
      </c>
      <c r="I958" s="14">
        <f t="shared" ca="1" si="335"/>
        <v>1.47409882</v>
      </c>
      <c r="J958" s="13">
        <f t="shared" si="315"/>
        <v>0</v>
      </c>
      <c r="K958" s="29">
        <f t="shared" si="336"/>
        <v>44538</v>
      </c>
      <c r="L958" s="2">
        <f t="shared" si="337"/>
        <v>946</v>
      </c>
      <c r="M958" s="17">
        <f t="shared" si="338"/>
        <v>946</v>
      </c>
      <c r="N958" s="12">
        <f t="shared" si="339"/>
        <v>1</v>
      </c>
      <c r="O958" s="12">
        <f t="shared" ca="1" si="340"/>
        <v>1.47409882</v>
      </c>
      <c r="P958" s="17">
        <f t="shared" si="341"/>
        <v>0</v>
      </c>
      <c r="Q958" s="14">
        <f t="shared" ca="1" si="342"/>
        <v>474.09881999999999</v>
      </c>
      <c r="R958" s="20">
        <f t="shared" si="312"/>
        <v>0</v>
      </c>
      <c r="S958" s="14">
        <f t="shared" si="343"/>
        <v>0</v>
      </c>
      <c r="T958" s="4" t="str">
        <f t="shared" si="344"/>
        <v>A+J=</v>
      </c>
      <c r="U958" s="29">
        <f t="shared" si="345"/>
        <v>46021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13"/>
        <v>45915</v>
      </c>
      <c r="B959" s="116" t="str">
        <f t="shared" ca="1" si="331"/>
        <v>n.d</v>
      </c>
      <c r="C959" s="14">
        <f t="shared" si="332"/>
        <v>1000</v>
      </c>
      <c r="D959" s="95">
        <f t="shared" si="314"/>
        <v>45912</v>
      </c>
      <c r="E959" s="93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1.47409882477141</v>
      </c>
      <c r="H959" s="14">
        <f t="shared" si="334"/>
        <v>1</v>
      </c>
      <c r="I959" s="14">
        <f t="shared" ca="1" si="335"/>
        <v>1.47409882</v>
      </c>
      <c r="J959" s="13">
        <f t="shared" si="315"/>
        <v>0</v>
      </c>
      <c r="K959" s="29">
        <f t="shared" si="336"/>
        <v>44538</v>
      </c>
      <c r="L959" s="2">
        <f t="shared" si="337"/>
        <v>947</v>
      </c>
      <c r="M959" s="17">
        <f t="shared" si="338"/>
        <v>947</v>
      </c>
      <c r="N959" s="12">
        <f t="shared" si="339"/>
        <v>1</v>
      </c>
      <c r="O959" s="12">
        <f t="shared" ca="1" si="340"/>
        <v>1.47409882</v>
      </c>
      <c r="P959" s="17">
        <f t="shared" si="341"/>
        <v>0</v>
      </c>
      <c r="Q959" s="14">
        <f t="shared" ca="1" si="342"/>
        <v>474.09881999999999</v>
      </c>
      <c r="R959" s="20">
        <f t="shared" si="312"/>
        <v>0</v>
      </c>
      <c r="S959" s="14">
        <f t="shared" si="343"/>
        <v>0</v>
      </c>
      <c r="T959" s="4" t="str">
        <f t="shared" si="344"/>
        <v>A+J=</v>
      </c>
      <c r="U959" s="29">
        <f t="shared" si="345"/>
        <v>46021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13"/>
        <v>45916</v>
      </c>
      <c r="B960" s="116" t="str">
        <f t="shared" ca="1" si="331"/>
        <v>n.d</v>
      </c>
      <c r="C960" s="14">
        <f t="shared" si="332"/>
        <v>1000</v>
      </c>
      <c r="D960" s="95">
        <f t="shared" si="314"/>
        <v>45915</v>
      </c>
      <c r="E960" s="93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1.47409882477141</v>
      </c>
      <c r="H960" s="14">
        <f t="shared" si="334"/>
        <v>1</v>
      </c>
      <c r="I960" s="14">
        <f t="shared" ca="1" si="335"/>
        <v>1.47409882</v>
      </c>
      <c r="J960" s="13">
        <f t="shared" si="315"/>
        <v>0</v>
      </c>
      <c r="K960" s="29">
        <f t="shared" si="336"/>
        <v>44538</v>
      </c>
      <c r="L960" s="2">
        <f t="shared" si="337"/>
        <v>948</v>
      </c>
      <c r="M960" s="17">
        <f t="shared" si="338"/>
        <v>948</v>
      </c>
      <c r="N960" s="12">
        <f t="shared" si="339"/>
        <v>1</v>
      </c>
      <c r="O960" s="12">
        <f t="shared" ca="1" si="340"/>
        <v>1.47409882</v>
      </c>
      <c r="P960" s="17">
        <f t="shared" si="341"/>
        <v>0</v>
      </c>
      <c r="Q960" s="14">
        <f t="shared" ca="1" si="342"/>
        <v>474.09881999999999</v>
      </c>
      <c r="R960" s="20">
        <f t="shared" si="312"/>
        <v>0</v>
      </c>
      <c r="S960" s="14">
        <f t="shared" si="343"/>
        <v>0</v>
      </c>
      <c r="T960" s="4" t="str">
        <f t="shared" si="344"/>
        <v>A+J=</v>
      </c>
      <c r="U960" s="29">
        <f t="shared" si="345"/>
        <v>46021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13"/>
        <v>45917</v>
      </c>
      <c r="B961" s="116" t="str">
        <f t="shared" ca="1" si="331"/>
        <v>n.d</v>
      </c>
      <c r="C961" s="14">
        <f t="shared" si="332"/>
        <v>1000</v>
      </c>
      <c r="D961" s="95">
        <f t="shared" si="314"/>
        <v>45916</v>
      </c>
      <c r="E961" s="93">
        <f ca="1">IF(D961&lt;$B$1,VLOOKUP(D961,[1]DI!$A$4:$B$15000,2,FALSE),0)</f>
        <v>0</v>
      </c>
      <c r="F961" s="14">
        <f t="shared" ca="1" si="333"/>
        <v>1</v>
      </c>
      <c r="G961" s="14">
        <f ca="1">(TRUNC(PRODUCT($F$12:$F960),16))</f>
        <v>1.47409882477141</v>
      </c>
      <c r="H961" s="14">
        <f t="shared" si="334"/>
        <v>1</v>
      </c>
      <c r="I961" s="14">
        <f t="shared" ca="1" si="335"/>
        <v>1.47409882</v>
      </c>
      <c r="J961" s="13">
        <f t="shared" si="315"/>
        <v>0</v>
      </c>
      <c r="K961" s="29">
        <f t="shared" si="336"/>
        <v>44538</v>
      </c>
      <c r="L961" s="2">
        <f t="shared" si="337"/>
        <v>949</v>
      </c>
      <c r="M961" s="17">
        <f t="shared" si="338"/>
        <v>949</v>
      </c>
      <c r="N961" s="12">
        <f t="shared" si="339"/>
        <v>1</v>
      </c>
      <c r="O961" s="12">
        <f t="shared" ca="1" si="340"/>
        <v>1.47409882</v>
      </c>
      <c r="P961" s="17">
        <f t="shared" si="341"/>
        <v>0</v>
      </c>
      <c r="Q961" s="14">
        <f t="shared" ca="1" si="342"/>
        <v>474.09881999999999</v>
      </c>
      <c r="R961" s="20">
        <f t="shared" si="312"/>
        <v>0</v>
      </c>
      <c r="S961" s="14">
        <f t="shared" si="343"/>
        <v>0</v>
      </c>
      <c r="T961" s="4" t="str">
        <f t="shared" si="344"/>
        <v>A+J=</v>
      </c>
      <c r="U961" s="29">
        <f t="shared" si="345"/>
        <v>46021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13"/>
        <v>45918</v>
      </c>
      <c r="B962" s="116" t="str">
        <f t="shared" ca="1" si="331"/>
        <v>n.d</v>
      </c>
      <c r="C962" s="14">
        <f t="shared" si="332"/>
        <v>1000</v>
      </c>
      <c r="D962" s="95">
        <f t="shared" si="314"/>
        <v>45917</v>
      </c>
      <c r="E962" s="93">
        <f ca="1">IF(D962&lt;$B$1,VLOOKUP(D962,[1]DI!$A$4:$B$15000,2,FALSE),0)</f>
        <v>0</v>
      </c>
      <c r="F962" s="14">
        <f t="shared" ca="1" si="333"/>
        <v>1</v>
      </c>
      <c r="G962" s="14">
        <f ca="1">(TRUNC(PRODUCT($F$12:$F961),16))</f>
        <v>1.47409882477141</v>
      </c>
      <c r="H962" s="14">
        <f t="shared" si="334"/>
        <v>1</v>
      </c>
      <c r="I962" s="14">
        <f t="shared" ca="1" si="335"/>
        <v>1.47409882</v>
      </c>
      <c r="J962" s="13">
        <f t="shared" si="315"/>
        <v>0</v>
      </c>
      <c r="K962" s="29">
        <f t="shared" si="336"/>
        <v>44538</v>
      </c>
      <c r="L962" s="2">
        <f t="shared" si="337"/>
        <v>950</v>
      </c>
      <c r="M962" s="17">
        <f t="shared" si="338"/>
        <v>950</v>
      </c>
      <c r="N962" s="12">
        <f t="shared" si="339"/>
        <v>1</v>
      </c>
      <c r="O962" s="12">
        <f t="shared" ca="1" si="340"/>
        <v>1.47409882</v>
      </c>
      <c r="P962" s="17">
        <f t="shared" si="341"/>
        <v>0</v>
      </c>
      <c r="Q962" s="14">
        <f t="shared" ca="1" si="342"/>
        <v>474.09881999999999</v>
      </c>
      <c r="R962" s="20">
        <f t="shared" si="312"/>
        <v>0</v>
      </c>
      <c r="S962" s="14">
        <f t="shared" si="343"/>
        <v>0</v>
      </c>
      <c r="T962" s="4" t="str">
        <f t="shared" si="344"/>
        <v>A+J=</v>
      </c>
      <c r="U962" s="29">
        <f t="shared" si="345"/>
        <v>46021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13"/>
        <v>45919</v>
      </c>
      <c r="B963" s="116" t="str">
        <f t="shared" ca="1" si="331"/>
        <v>n.d</v>
      </c>
      <c r="C963" s="14">
        <f t="shared" si="332"/>
        <v>1000</v>
      </c>
      <c r="D963" s="95">
        <f t="shared" si="314"/>
        <v>45918</v>
      </c>
      <c r="E963" s="93">
        <f ca="1">IF(D963&lt;$B$1,VLOOKUP(D963,[1]DI!$A$4:$B$15000,2,FALSE),0)</f>
        <v>0</v>
      </c>
      <c r="F963" s="14">
        <f t="shared" ca="1" si="333"/>
        <v>1</v>
      </c>
      <c r="G963" s="14">
        <f ca="1">(TRUNC(PRODUCT($F$12:$F962),16))</f>
        <v>1.47409882477141</v>
      </c>
      <c r="H963" s="14">
        <f t="shared" si="334"/>
        <v>1</v>
      </c>
      <c r="I963" s="14">
        <f t="shared" ca="1" si="335"/>
        <v>1.47409882</v>
      </c>
      <c r="J963" s="13">
        <f t="shared" si="315"/>
        <v>0</v>
      </c>
      <c r="K963" s="29">
        <f t="shared" si="336"/>
        <v>44538</v>
      </c>
      <c r="L963" s="2">
        <f t="shared" si="337"/>
        <v>951</v>
      </c>
      <c r="M963" s="17">
        <f t="shared" si="338"/>
        <v>951</v>
      </c>
      <c r="N963" s="12">
        <f t="shared" si="339"/>
        <v>1</v>
      </c>
      <c r="O963" s="12">
        <f t="shared" ca="1" si="340"/>
        <v>1.47409882</v>
      </c>
      <c r="P963" s="17">
        <f t="shared" si="341"/>
        <v>0</v>
      </c>
      <c r="Q963" s="14">
        <f t="shared" ca="1" si="342"/>
        <v>474.09881999999999</v>
      </c>
      <c r="R963" s="20">
        <f t="shared" si="312"/>
        <v>0</v>
      </c>
      <c r="S963" s="14">
        <f t="shared" si="343"/>
        <v>0</v>
      </c>
      <c r="T963" s="4" t="str">
        <f t="shared" si="344"/>
        <v>A+J=</v>
      </c>
      <c r="U963" s="29">
        <f t="shared" si="345"/>
        <v>46021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13"/>
        <v>45922</v>
      </c>
      <c r="B964" s="116" t="str">
        <f t="shared" ca="1" si="331"/>
        <v>n.d</v>
      </c>
      <c r="C964" s="14">
        <f t="shared" si="332"/>
        <v>1000</v>
      </c>
      <c r="D964" s="95">
        <f t="shared" si="314"/>
        <v>45919</v>
      </c>
      <c r="E964" s="93">
        <f ca="1">IF(D964&lt;$B$1,VLOOKUP(D964,[1]DI!$A$4:$B$15000,2,FALSE),0)</f>
        <v>0</v>
      </c>
      <c r="F964" s="14">
        <f t="shared" ca="1" si="333"/>
        <v>1</v>
      </c>
      <c r="G964" s="14">
        <f ca="1">(TRUNC(PRODUCT($F$12:$F963),16))</f>
        <v>1.47409882477141</v>
      </c>
      <c r="H964" s="14">
        <f t="shared" si="334"/>
        <v>1</v>
      </c>
      <c r="I964" s="14">
        <f t="shared" ca="1" si="335"/>
        <v>1.47409882</v>
      </c>
      <c r="J964" s="13">
        <f t="shared" si="315"/>
        <v>0</v>
      </c>
      <c r="K964" s="29">
        <f t="shared" si="336"/>
        <v>44538</v>
      </c>
      <c r="L964" s="2">
        <f t="shared" si="337"/>
        <v>952</v>
      </c>
      <c r="M964" s="17">
        <f t="shared" si="338"/>
        <v>952</v>
      </c>
      <c r="N964" s="12">
        <f t="shared" si="339"/>
        <v>1</v>
      </c>
      <c r="O964" s="12">
        <f t="shared" ca="1" si="340"/>
        <v>1.47409882</v>
      </c>
      <c r="P964" s="17">
        <f t="shared" si="341"/>
        <v>0</v>
      </c>
      <c r="Q964" s="14">
        <f t="shared" ca="1" si="342"/>
        <v>474.09881999999999</v>
      </c>
      <c r="R964" s="20">
        <f t="shared" si="312"/>
        <v>0</v>
      </c>
      <c r="S964" s="14">
        <f t="shared" si="343"/>
        <v>0</v>
      </c>
      <c r="T964" s="4" t="str">
        <f t="shared" si="344"/>
        <v>A+J=</v>
      </c>
      <c r="U964" s="29">
        <f t="shared" si="345"/>
        <v>46021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13"/>
        <v>45923</v>
      </c>
      <c r="B965" s="116" t="str">
        <f t="shared" ca="1" si="331"/>
        <v>n.d</v>
      </c>
      <c r="C965" s="14">
        <f t="shared" si="332"/>
        <v>1000</v>
      </c>
      <c r="D965" s="95">
        <f t="shared" si="314"/>
        <v>45922</v>
      </c>
      <c r="E965" s="93">
        <f ca="1">IF(D965&lt;$B$1,VLOOKUP(D965,[1]DI!$A$4:$B$15000,2,FALSE),0)</f>
        <v>0</v>
      </c>
      <c r="F965" s="14">
        <f t="shared" ca="1" si="333"/>
        <v>1</v>
      </c>
      <c r="G965" s="14">
        <f ca="1">(TRUNC(PRODUCT($F$12:$F964),16))</f>
        <v>1.47409882477141</v>
      </c>
      <c r="H965" s="14">
        <f t="shared" si="334"/>
        <v>1</v>
      </c>
      <c r="I965" s="14">
        <f t="shared" ca="1" si="335"/>
        <v>1.47409882</v>
      </c>
      <c r="J965" s="13">
        <f t="shared" si="315"/>
        <v>0</v>
      </c>
      <c r="K965" s="29">
        <f t="shared" si="336"/>
        <v>44538</v>
      </c>
      <c r="L965" s="2">
        <f t="shared" si="337"/>
        <v>953</v>
      </c>
      <c r="M965" s="17">
        <f t="shared" si="338"/>
        <v>953</v>
      </c>
      <c r="N965" s="12">
        <f t="shared" si="339"/>
        <v>1</v>
      </c>
      <c r="O965" s="12">
        <f t="shared" ca="1" si="340"/>
        <v>1.47409882</v>
      </c>
      <c r="P965" s="17">
        <f t="shared" si="341"/>
        <v>0</v>
      </c>
      <c r="Q965" s="14">
        <f t="shared" ca="1" si="342"/>
        <v>474.09881999999999</v>
      </c>
      <c r="R965" s="20">
        <f t="shared" si="312"/>
        <v>0</v>
      </c>
      <c r="S965" s="14">
        <f t="shared" si="343"/>
        <v>0</v>
      </c>
      <c r="T965" s="4" t="str">
        <f t="shared" si="344"/>
        <v>A+J=</v>
      </c>
      <c r="U965" s="29">
        <f t="shared" si="345"/>
        <v>46021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13"/>
        <v>45924</v>
      </c>
      <c r="B966" s="116" t="str">
        <f t="shared" ca="1" si="331"/>
        <v>n.d</v>
      </c>
      <c r="C966" s="14">
        <f t="shared" si="332"/>
        <v>1000</v>
      </c>
      <c r="D966" s="95">
        <f t="shared" si="314"/>
        <v>45923</v>
      </c>
      <c r="E966" s="93">
        <f ca="1">IF(D966&lt;$B$1,VLOOKUP(D966,[1]DI!$A$4:$B$15000,2,FALSE),0)</f>
        <v>0</v>
      </c>
      <c r="F966" s="14">
        <f t="shared" ca="1" si="333"/>
        <v>1</v>
      </c>
      <c r="G966" s="14">
        <f ca="1">(TRUNC(PRODUCT($F$12:$F965),16))</f>
        <v>1.47409882477141</v>
      </c>
      <c r="H966" s="14">
        <f t="shared" si="334"/>
        <v>1</v>
      </c>
      <c r="I966" s="14">
        <f t="shared" ca="1" si="335"/>
        <v>1.47409882</v>
      </c>
      <c r="J966" s="13">
        <f t="shared" si="315"/>
        <v>0</v>
      </c>
      <c r="K966" s="29">
        <f t="shared" si="336"/>
        <v>44538</v>
      </c>
      <c r="L966" s="2">
        <f t="shared" si="337"/>
        <v>954</v>
      </c>
      <c r="M966" s="17">
        <f t="shared" si="338"/>
        <v>954</v>
      </c>
      <c r="N966" s="12">
        <f t="shared" si="339"/>
        <v>1</v>
      </c>
      <c r="O966" s="12">
        <f t="shared" ca="1" si="340"/>
        <v>1.47409882</v>
      </c>
      <c r="P966" s="17">
        <f t="shared" si="341"/>
        <v>0</v>
      </c>
      <c r="Q966" s="14">
        <f t="shared" ca="1" si="342"/>
        <v>474.09881999999999</v>
      </c>
      <c r="R966" s="20">
        <f t="shared" si="312"/>
        <v>0</v>
      </c>
      <c r="S966" s="14">
        <f t="shared" si="343"/>
        <v>0</v>
      </c>
      <c r="T966" s="4" t="str">
        <f t="shared" si="344"/>
        <v>A+J=</v>
      </c>
      <c r="U966" s="29">
        <f t="shared" si="345"/>
        <v>46021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13"/>
        <v>45925</v>
      </c>
      <c r="B967" s="116" t="str">
        <f t="shared" ca="1" si="331"/>
        <v>n.d</v>
      </c>
      <c r="C967" s="14">
        <f t="shared" si="332"/>
        <v>1000</v>
      </c>
      <c r="D967" s="95">
        <f t="shared" si="314"/>
        <v>45924</v>
      </c>
      <c r="E967" s="93">
        <f ca="1">IF(D967&lt;$B$1,VLOOKUP(D967,[1]DI!$A$4:$B$15000,2,FALSE),0)</f>
        <v>0</v>
      </c>
      <c r="F967" s="14">
        <f t="shared" ca="1" si="333"/>
        <v>1</v>
      </c>
      <c r="G967" s="14">
        <f ca="1">(TRUNC(PRODUCT($F$12:$F966),16))</f>
        <v>1.47409882477141</v>
      </c>
      <c r="H967" s="14">
        <f t="shared" si="334"/>
        <v>1</v>
      </c>
      <c r="I967" s="14">
        <f t="shared" ca="1" si="335"/>
        <v>1.47409882</v>
      </c>
      <c r="J967" s="13">
        <f t="shared" si="315"/>
        <v>0</v>
      </c>
      <c r="K967" s="29">
        <f t="shared" si="336"/>
        <v>44538</v>
      </c>
      <c r="L967" s="2">
        <f t="shared" si="337"/>
        <v>955</v>
      </c>
      <c r="M967" s="17">
        <f t="shared" si="338"/>
        <v>955</v>
      </c>
      <c r="N967" s="12">
        <f t="shared" si="339"/>
        <v>1</v>
      </c>
      <c r="O967" s="12">
        <f t="shared" ca="1" si="340"/>
        <v>1.47409882</v>
      </c>
      <c r="P967" s="17">
        <f t="shared" si="341"/>
        <v>0</v>
      </c>
      <c r="Q967" s="14">
        <f t="shared" ca="1" si="342"/>
        <v>474.09881999999999</v>
      </c>
      <c r="R967" s="20">
        <f t="shared" si="312"/>
        <v>0</v>
      </c>
      <c r="S967" s="14">
        <f t="shared" si="343"/>
        <v>0</v>
      </c>
      <c r="T967" s="4" t="str">
        <f t="shared" si="344"/>
        <v>A+J=</v>
      </c>
      <c r="U967" s="29">
        <f t="shared" si="345"/>
        <v>46021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13"/>
        <v>45926</v>
      </c>
      <c r="B968" s="116" t="str">
        <f t="shared" ca="1" si="331"/>
        <v>n.d</v>
      </c>
      <c r="C968" s="14">
        <f t="shared" si="332"/>
        <v>1000</v>
      </c>
      <c r="D968" s="95">
        <f t="shared" si="314"/>
        <v>45925</v>
      </c>
      <c r="E968" s="93">
        <f ca="1">IF(D968&lt;$B$1,VLOOKUP(D968,[1]DI!$A$4:$B$15000,2,FALSE),0)</f>
        <v>0</v>
      </c>
      <c r="F968" s="14">
        <f t="shared" ca="1" si="333"/>
        <v>1</v>
      </c>
      <c r="G968" s="14">
        <f ca="1">(TRUNC(PRODUCT($F$12:$F967),16))</f>
        <v>1.47409882477141</v>
      </c>
      <c r="H968" s="14">
        <f t="shared" si="334"/>
        <v>1</v>
      </c>
      <c r="I968" s="14">
        <f t="shared" ca="1" si="335"/>
        <v>1.47409882</v>
      </c>
      <c r="J968" s="13">
        <f t="shared" si="315"/>
        <v>0</v>
      </c>
      <c r="K968" s="29">
        <f t="shared" si="336"/>
        <v>44538</v>
      </c>
      <c r="L968" s="2">
        <f t="shared" si="337"/>
        <v>956</v>
      </c>
      <c r="M968" s="17">
        <f t="shared" si="338"/>
        <v>956</v>
      </c>
      <c r="N968" s="12">
        <f t="shared" si="339"/>
        <v>1</v>
      </c>
      <c r="O968" s="12">
        <f t="shared" ca="1" si="340"/>
        <v>1.47409882</v>
      </c>
      <c r="P968" s="17">
        <f t="shared" si="341"/>
        <v>0</v>
      </c>
      <c r="Q968" s="14">
        <f t="shared" ca="1" si="342"/>
        <v>474.09881999999999</v>
      </c>
      <c r="R968" s="20">
        <f t="shared" si="312"/>
        <v>0</v>
      </c>
      <c r="S968" s="14">
        <f t="shared" si="343"/>
        <v>0</v>
      </c>
      <c r="T968" s="4" t="str">
        <f t="shared" si="344"/>
        <v>A+J=</v>
      </c>
      <c r="U968" s="29">
        <f t="shared" si="345"/>
        <v>46021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13"/>
        <v>45929</v>
      </c>
      <c r="B969" s="116" t="str">
        <f t="shared" ca="1" si="331"/>
        <v>n.d</v>
      </c>
      <c r="C969" s="14">
        <f t="shared" si="332"/>
        <v>1000</v>
      </c>
      <c r="D969" s="95">
        <f t="shared" si="314"/>
        <v>45926</v>
      </c>
      <c r="E969" s="93">
        <f ca="1">IF(D969&lt;$B$1,VLOOKUP(D969,[1]DI!$A$4:$B$15000,2,FALSE),0)</f>
        <v>0</v>
      </c>
      <c r="F969" s="14">
        <f t="shared" ca="1" si="333"/>
        <v>1</v>
      </c>
      <c r="G969" s="14">
        <f ca="1">(TRUNC(PRODUCT($F$12:$F968),16))</f>
        <v>1.47409882477141</v>
      </c>
      <c r="H969" s="14">
        <f t="shared" si="334"/>
        <v>1</v>
      </c>
      <c r="I969" s="14">
        <f t="shared" ca="1" si="335"/>
        <v>1.47409882</v>
      </c>
      <c r="J969" s="13">
        <f t="shared" si="315"/>
        <v>0</v>
      </c>
      <c r="K969" s="29">
        <f t="shared" si="336"/>
        <v>44538</v>
      </c>
      <c r="L969" s="2">
        <f t="shared" si="337"/>
        <v>957</v>
      </c>
      <c r="M969" s="17">
        <f t="shared" si="338"/>
        <v>957</v>
      </c>
      <c r="N969" s="12">
        <f t="shared" si="339"/>
        <v>1</v>
      </c>
      <c r="O969" s="12">
        <f t="shared" ca="1" si="340"/>
        <v>1.47409882</v>
      </c>
      <c r="P969" s="17">
        <f t="shared" si="341"/>
        <v>0</v>
      </c>
      <c r="Q969" s="14">
        <f t="shared" ca="1" si="342"/>
        <v>474.09881999999999</v>
      </c>
      <c r="R969" s="20">
        <f t="shared" si="312"/>
        <v>0</v>
      </c>
      <c r="S969" s="14">
        <f t="shared" si="343"/>
        <v>0</v>
      </c>
      <c r="T969" s="4" t="str">
        <f t="shared" si="344"/>
        <v>A+J=</v>
      </c>
      <c r="U969" s="29">
        <f t="shared" si="345"/>
        <v>46021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13"/>
        <v>45930</v>
      </c>
      <c r="B970" s="116" t="str">
        <f t="shared" ca="1" si="331"/>
        <v>n.d</v>
      </c>
      <c r="C970" s="14">
        <f t="shared" si="332"/>
        <v>1000</v>
      </c>
      <c r="D970" s="95">
        <f t="shared" si="314"/>
        <v>45929</v>
      </c>
      <c r="E970" s="93">
        <f ca="1">IF(D970&lt;$B$1,VLOOKUP(D970,[1]DI!$A$4:$B$15000,2,FALSE),0)</f>
        <v>0</v>
      </c>
      <c r="F970" s="14">
        <f t="shared" ca="1" si="333"/>
        <v>1</v>
      </c>
      <c r="G970" s="14">
        <f ca="1">(TRUNC(PRODUCT($F$12:$F969),16))</f>
        <v>1.47409882477141</v>
      </c>
      <c r="H970" s="14">
        <f t="shared" si="334"/>
        <v>1</v>
      </c>
      <c r="I970" s="14">
        <f t="shared" ca="1" si="335"/>
        <v>1.47409882</v>
      </c>
      <c r="J970" s="13">
        <f t="shared" si="315"/>
        <v>0</v>
      </c>
      <c r="K970" s="29">
        <f t="shared" si="336"/>
        <v>44538</v>
      </c>
      <c r="L970" s="2">
        <f t="shared" si="337"/>
        <v>958</v>
      </c>
      <c r="M970" s="17">
        <f t="shared" si="338"/>
        <v>958</v>
      </c>
      <c r="N970" s="12">
        <f t="shared" si="339"/>
        <v>1</v>
      </c>
      <c r="O970" s="12">
        <f t="shared" ca="1" si="340"/>
        <v>1.47409882</v>
      </c>
      <c r="P970" s="17">
        <f t="shared" si="341"/>
        <v>0</v>
      </c>
      <c r="Q970" s="14">
        <f t="shared" ca="1" si="342"/>
        <v>474.09881999999999</v>
      </c>
      <c r="R970" s="20">
        <f t="shared" si="312"/>
        <v>0</v>
      </c>
      <c r="S970" s="14">
        <f t="shared" si="343"/>
        <v>0</v>
      </c>
      <c r="T970" s="4" t="str">
        <f t="shared" si="344"/>
        <v>A+J=</v>
      </c>
      <c r="U970" s="29">
        <f t="shared" si="345"/>
        <v>46021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13"/>
        <v>45931</v>
      </c>
      <c r="B971" s="116" t="str">
        <f t="shared" ca="1" si="331"/>
        <v>n.d</v>
      </c>
      <c r="C971" s="14">
        <f t="shared" si="332"/>
        <v>1000</v>
      </c>
      <c r="D971" s="95">
        <f t="shared" si="314"/>
        <v>45930</v>
      </c>
      <c r="E971" s="93">
        <f ca="1">IF(D971&lt;$B$1,VLOOKUP(D971,[1]DI!$A$4:$B$15000,2,FALSE),0)</f>
        <v>0</v>
      </c>
      <c r="F971" s="14">
        <f t="shared" ca="1" si="333"/>
        <v>1</v>
      </c>
      <c r="G971" s="14">
        <f ca="1">(TRUNC(PRODUCT($F$12:$F970),16))</f>
        <v>1.47409882477141</v>
      </c>
      <c r="H971" s="14">
        <f t="shared" si="334"/>
        <v>1</v>
      </c>
      <c r="I971" s="14">
        <f t="shared" ca="1" si="335"/>
        <v>1.47409882</v>
      </c>
      <c r="J971" s="13">
        <f t="shared" si="315"/>
        <v>0</v>
      </c>
      <c r="K971" s="29">
        <f t="shared" si="336"/>
        <v>44538</v>
      </c>
      <c r="L971" s="2">
        <f t="shared" si="337"/>
        <v>959</v>
      </c>
      <c r="M971" s="17">
        <f t="shared" si="338"/>
        <v>959</v>
      </c>
      <c r="N971" s="12">
        <f t="shared" si="339"/>
        <v>1</v>
      </c>
      <c r="O971" s="12">
        <f t="shared" ca="1" si="340"/>
        <v>1.47409882</v>
      </c>
      <c r="P971" s="17">
        <f t="shared" si="341"/>
        <v>0</v>
      </c>
      <c r="Q971" s="14">
        <f t="shared" ca="1" si="342"/>
        <v>474.09881999999999</v>
      </c>
      <c r="R971" s="20">
        <f t="shared" si="312"/>
        <v>0</v>
      </c>
      <c r="S971" s="14">
        <f t="shared" si="343"/>
        <v>0</v>
      </c>
      <c r="T971" s="4" t="str">
        <f t="shared" si="344"/>
        <v>A+J=</v>
      </c>
      <c r="U971" s="29">
        <f t="shared" si="345"/>
        <v>46021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13"/>
        <v>45932</v>
      </c>
      <c r="B972" s="116" t="str">
        <f t="shared" ca="1" si="331"/>
        <v>n.d</v>
      </c>
      <c r="C972" s="14">
        <f t="shared" si="332"/>
        <v>1000</v>
      </c>
      <c r="D972" s="95">
        <f t="shared" si="314"/>
        <v>45931</v>
      </c>
      <c r="E972" s="93">
        <f ca="1">IF(D972&lt;$B$1,VLOOKUP(D972,[1]DI!$A$4:$B$15000,2,FALSE),0)</f>
        <v>0</v>
      </c>
      <c r="F972" s="14">
        <f t="shared" ca="1" si="333"/>
        <v>1</v>
      </c>
      <c r="G972" s="14">
        <f ca="1">(TRUNC(PRODUCT($F$12:$F971),16))</f>
        <v>1.47409882477141</v>
      </c>
      <c r="H972" s="14">
        <f t="shared" si="334"/>
        <v>1</v>
      </c>
      <c r="I972" s="14">
        <f t="shared" ca="1" si="335"/>
        <v>1.47409882</v>
      </c>
      <c r="J972" s="13">
        <f t="shared" si="315"/>
        <v>0</v>
      </c>
      <c r="K972" s="29">
        <f t="shared" si="336"/>
        <v>44538</v>
      </c>
      <c r="L972" s="2">
        <f t="shared" si="337"/>
        <v>960</v>
      </c>
      <c r="M972" s="17">
        <f t="shared" si="338"/>
        <v>960</v>
      </c>
      <c r="N972" s="12">
        <f t="shared" si="339"/>
        <v>1</v>
      </c>
      <c r="O972" s="12">
        <f t="shared" ca="1" si="340"/>
        <v>1.47409882</v>
      </c>
      <c r="P972" s="17">
        <f t="shared" si="341"/>
        <v>0</v>
      </c>
      <c r="Q972" s="14">
        <f t="shared" ca="1" si="342"/>
        <v>474.09881999999999</v>
      </c>
      <c r="R972" s="20">
        <f t="shared" ref="R972:R1035" si="346">IF($P972&gt;0,VLOOKUP($P972,$X$12:$AD$150,7),0)</f>
        <v>0</v>
      </c>
      <c r="S972" s="14">
        <f t="shared" si="343"/>
        <v>0</v>
      </c>
      <c r="T972" s="4" t="str">
        <f t="shared" si="344"/>
        <v>A+J=</v>
      </c>
      <c r="U972" s="29">
        <f t="shared" si="345"/>
        <v>46021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5" si="347">WORKDAY($A972,1,$X$166:$X$544)</f>
        <v>45933</v>
      </c>
      <c r="B973" s="116" t="str">
        <f t="shared" ca="1" si="331"/>
        <v>n.d</v>
      </c>
      <c r="C973" s="14">
        <f t="shared" si="332"/>
        <v>1000</v>
      </c>
      <c r="D973" s="95">
        <f t="shared" ref="D973:D1035" si="348">WORKDAY($A973,-1,$X$160:$X$544)</f>
        <v>45932</v>
      </c>
      <c r="E973" s="93">
        <f ca="1">IF(D973&lt;$B$1,VLOOKUP(D973,[1]DI!$A$4:$B$15000,2,FALSE),0)</f>
        <v>0</v>
      </c>
      <c r="F973" s="14">
        <f t="shared" ca="1" si="333"/>
        <v>1</v>
      </c>
      <c r="G973" s="14">
        <f ca="1">(TRUNC(PRODUCT($F$12:$F972),16))</f>
        <v>1.47409882477141</v>
      </c>
      <c r="H973" s="14">
        <f t="shared" si="334"/>
        <v>1</v>
      </c>
      <c r="I973" s="14">
        <f t="shared" ca="1" si="335"/>
        <v>1.47409882</v>
      </c>
      <c r="J973" s="13">
        <f t="shared" ref="J973:J1035" si="349">J972</f>
        <v>0</v>
      </c>
      <c r="K973" s="29">
        <f t="shared" si="336"/>
        <v>44538</v>
      </c>
      <c r="L973" s="2">
        <f t="shared" si="337"/>
        <v>961</v>
      </c>
      <c r="M973" s="17">
        <f t="shared" si="338"/>
        <v>961</v>
      </c>
      <c r="N973" s="12">
        <f t="shared" si="339"/>
        <v>1</v>
      </c>
      <c r="O973" s="12">
        <f t="shared" ca="1" si="340"/>
        <v>1.47409882</v>
      </c>
      <c r="P973" s="17">
        <f t="shared" si="341"/>
        <v>0</v>
      </c>
      <c r="Q973" s="14">
        <f t="shared" ca="1" si="342"/>
        <v>474.09881999999999</v>
      </c>
      <c r="R973" s="20">
        <f t="shared" si="346"/>
        <v>0</v>
      </c>
      <c r="S973" s="14">
        <f t="shared" si="343"/>
        <v>0</v>
      </c>
      <c r="T973" s="4" t="str">
        <f t="shared" si="344"/>
        <v>A+J=</v>
      </c>
      <c r="U973" s="29">
        <f t="shared" si="345"/>
        <v>46021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47"/>
        <v>45936</v>
      </c>
      <c r="B974" s="116" t="str">
        <f t="shared" ca="1" si="331"/>
        <v>n.d</v>
      </c>
      <c r="C974" s="14">
        <f t="shared" si="332"/>
        <v>1000</v>
      </c>
      <c r="D974" s="95">
        <f t="shared" si="348"/>
        <v>45933</v>
      </c>
      <c r="E974" s="93">
        <f ca="1">IF(D974&lt;$B$1,VLOOKUP(D974,[1]DI!$A$4:$B$15000,2,FALSE),0)</f>
        <v>0</v>
      </c>
      <c r="F974" s="14">
        <f t="shared" ca="1" si="333"/>
        <v>1</v>
      </c>
      <c r="G974" s="14">
        <f ca="1">(TRUNC(PRODUCT($F$12:$F973),16))</f>
        <v>1.47409882477141</v>
      </c>
      <c r="H974" s="14">
        <f t="shared" si="334"/>
        <v>1</v>
      </c>
      <c r="I974" s="14">
        <f t="shared" ca="1" si="335"/>
        <v>1.47409882</v>
      </c>
      <c r="J974" s="13">
        <f t="shared" si="349"/>
        <v>0</v>
      </c>
      <c r="K974" s="29">
        <f t="shared" si="336"/>
        <v>44538</v>
      </c>
      <c r="L974" s="2">
        <f t="shared" si="337"/>
        <v>962</v>
      </c>
      <c r="M974" s="17">
        <f t="shared" si="338"/>
        <v>962</v>
      </c>
      <c r="N974" s="12">
        <f t="shared" si="339"/>
        <v>1</v>
      </c>
      <c r="O974" s="12">
        <f t="shared" ca="1" si="340"/>
        <v>1.47409882</v>
      </c>
      <c r="P974" s="17">
        <f t="shared" si="341"/>
        <v>0</v>
      </c>
      <c r="Q974" s="14">
        <f t="shared" ca="1" si="342"/>
        <v>474.09881999999999</v>
      </c>
      <c r="R974" s="20">
        <f t="shared" si="346"/>
        <v>0</v>
      </c>
      <c r="S974" s="14">
        <f t="shared" si="343"/>
        <v>0</v>
      </c>
      <c r="T974" s="4" t="str">
        <f t="shared" si="344"/>
        <v>A+J=</v>
      </c>
      <c r="U974" s="29">
        <f t="shared" si="345"/>
        <v>46021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47"/>
        <v>45937</v>
      </c>
      <c r="B975" s="116" t="str">
        <f t="shared" ca="1" si="331"/>
        <v>n.d</v>
      </c>
      <c r="C975" s="14">
        <f t="shared" si="332"/>
        <v>1000</v>
      </c>
      <c r="D975" s="95">
        <f t="shared" si="348"/>
        <v>45936</v>
      </c>
      <c r="E975" s="93">
        <f ca="1">IF(D975&lt;$B$1,VLOOKUP(D975,[1]DI!$A$4:$B$15000,2,FALSE),0)</f>
        <v>0</v>
      </c>
      <c r="F975" s="14">
        <f t="shared" ca="1" si="333"/>
        <v>1</v>
      </c>
      <c r="G975" s="14">
        <f ca="1">(TRUNC(PRODUCT($F$12:$F974),16))</f>
        <v>1.47409882477141</v>
      </c>
      <c r="H975" s="14">
        <f t="shared" si="334"/>
        <v>1</v>
      </c>
      <c r="I975" s="14">
        <f t="shared" ca="1" si="335"/>
        <v>1.47409882</v>
      </c>
      <c r="J975" s="13">
        <f t="shared" si="349"/>
        <v>0</v>
      </c>
      <c r="K975" s="29">
        <f t="shared" si="336"/>
        <v>44538</v>
      </c>
      <c r="L975" s="2">
        <f t="shared" si="337"/>
        <v>963</v>
      </c>
      <c r="M975" s="17">
        <f t="shared" si="338"/>
        <v>963</v>
      </c>
      <c r="N975" s="12">
        <f t="shared" si="339"/>
        <v>1</v>
      </c>
      <c r="O975" s="12">
        <f t="shared" ca="1" si="340"/>
        <v>1.47409882</v>
      </c>
      <c r="P975" s="17">
        <f t="shared" si="341"/>
        <v>0</v>
      </c>
      <c r="Q975" s="14">
        <f t="shared" ca="1" si="342"/>
        <v>474.09881999999999</v>
      </c>
      <c r="R975" s="20">
        <f t="shared" si="346"/>
        <v>0</v>
      </c>
      <c r="S975" s="14">
        <f t="shared" si="343"/>
        <v>0</v>
      </c>
      <c r="T975" s="4" t="str">
        <f t="shared" si="344"/>
        <v>A+J=</v>
      </c>
      <c r="U975" s="29">
        <f t="shared" si="345"/>
        <v>46021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47"/>
        <v>45938</v>
      </c>
      <c r="B976" s="116" t="str">
        <f t="shared" ca="1" si="331"/>
        <v>n.d</v>
      </c>
      <c r="C976" s="14">
        <f t="shared" si="332"/>
        <v>1000</v>
      </c>
      <c r="D976" s="95">
        <f t="shared" si="348"/>
        <v>45937</v>
      </c>
      <c r="E976" s="93">
        <f ca="1">IF(D976&lt;$B$1,VLOOKUP(D976,[1]DI!$A$4:$B$15000,2,FALSE),0)</f>
        <v>0</v>
      </c>
      <c r="F976" s="14">
        <f t="shared" ca="1" si="333"/>
        <v>1</v>
      </c>
      <c r="G976" s="14">
        <f ca="1">(TRUNC(PRODUCT($F$12:$F975),16))</f>
        <v>1.47409882477141</v>
      </c>
      <c r="H976" s="14">
        <f t="shared" si="334"/>
        <v>1</v>
      </c>
      <c r="I976" s="14">
        <f t="shared" ca="1" si="335"/>
        <v>1.47409882</v>
      </c>
      <c r="J976" s="13">
        <f t="shared" si="349"/>
        <v>0</v>
      </c>
      <c r="K976" s="29">
        <f t="shared" si="336"/>
        <v>44538</v>
      </c>
      <c r="L976" s="2">
        <f t="shared" si="337"/>
        <v>964</v>
      </c>
      <c r="M976" s="17">
        <f t="shared" si="338"/>
        <v>964</v>
      </c>
      <c r="N976" s="12">
        <f t="shared" si="339"/>
        <v>1</v>
      </c>
      <c r="O976" s="12">
        <f t="shared" ca="1" si="340"/>
        <v>1.47409882</v>
      </c>
      <c r="P976" s="17">
        <f t="shared" si="341"/>
        <v>0</v>
      </c>
      <c r="Q976" s="14">
        <f t="shared" ca="1" si="342"/>
        <v>474.09881999999999</v>
      </c>
      <c r="R976" s="20">
        <f t="shared" si="346"/>
        <v>0</v>
      </c>
      <c r="S976" s="14">
        <f t="shared" si="343"/>
        <v>0</v>
      </c>
      <c r="T976" s="4" t="str">
        <f t="shared" si="344"/>
        <v>A+J=</v>
      </c>
      <c r="U976" s="29">
        <f t="shared" si="345"/>
        <v>46021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47"/>
        <v>45939</v>
      </c>
      <c r="B977" s="116" t="str">
        <f t="shared" ca="1" si="331"/>
        <v>n.d</v>
      </c>
      <c r="C977" s="14">
        <f t="shared" si="332"/>
        <v>1000</v>
      </c>
      <c r="D977" s="95">
        <f t="shared" si="348"/>
        <v>45938</v>
      </c>
      <c r="E977" s="93">
        <f ca="1">IF(D977&lt;$B$1,VLOOKUP(D977,[1]DI!$A$4:$B$15000,2,FALSE),0)</f>
        <v>0</v>
      </c>
      <c r="F977" s="14">
        <f t="shared" ca="1" si="333"/>
        <v>1</v>
      </c>
      <c r="G977" s="14">
        <f ca="1">(TRUNC(PRODUCT($F$12:$F976),16))</f>
        <v>1.47409882477141</v>
      </c>
      <c r="H977" s="14">
        <f t="shared" si="334"/>
        <v>1</v>
      </c>
      <c r="I977" s="14">
        <f t="shared" ca="1" si="335"/>
        <v>1.47409882</v>
      </c>
      <c r="J977" s="13">
        <f t="shared" si="349"/>
        <v>0</v>
      </c>
      <c r="K977" s="29">
        <f t="shared" si="336"/>
        <v>44538</v>
      </c>
      <c r="L977" s="2">
        <f t="shared" si="337"/>
        <v>965</v>
      </c>
      <c r="M977" s="17">
        <f t="shared" si="338"/>
        <v>965</v>
      </c>
      <c r="N977" s="12">
        <f t="shared" si="339"/>
        <v>1</v>
      </c>
      <c r="O977" s="12">
        <f t="shared" ca="1" si="340"/>
        <v>1.47409882</v>
      </c>
      <c r="P977" s="17">
        <f t="shared" si="341"/>
        <v>0</v>
      </c>
      <c r="Q977" s="14">
        <f t="shared" ca="1" si="342"/>
        <v>474.09881999999999</v>
      </c>
      <c r="R977" s="20">
        <f t="shared" si="346"/>
        <v>0</v>
      </c>
      <c r="S977" s="14">
        <f t="shared" si="343"/>
        <v>0</v>
      </c>
      <c r="T977" s="4" t="str">
        <f t="shared" si="344"/>
        <v>A+J=</v>
      </c>
      <c r="U977" s="29">
        <f t="shared" si="345"/>
        <v>46021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47"/>
        <v>45940</v>
      </c>
      <c r="B978" s="116" t="str">
        <f t="shared" ca="1" si="331"/>
        <v>n.d</v>
      </c>
      <c r="C978" s="14">
        <f t="shared" si="332"/>
        <v>1000</v>
      </c>
      <c r="D978" s="95">
        <f t="shared" si="348"/>
        <v>45939</v>
      </c>
      <c r="E978" s="93">
        <f ca="1">IF(D978&lt;$B$1,VLOOKUP(D978,[1]DI!$A$4:$B$15000,2,FALSE),0)</f>
        <v>0</v>
      </c>
      <c r="F978" s="14">
        <f t="shared" ca="1" si="333"/>
        <v>1</v>
      </c>
      <c r="G978" s="14">
        <f ca="1">(TRUNC(PRODUCT($F$12:$F977),16))</f>
        <v>1.47409882477141</v>
      </c>
      <c r="H978" s="14">
        <f t="shared" si="334"/>
        <v>1</v>
      </c>
      <c r="I978" s="14">
        <f t="shared" ca="1" si="335"/>
        <v>1.47409882</v>
      </c>
      <c r="J978" s="13">
        <f t="shared" si="349"/>
        <v>0</v>
      </c>
      <c r="K978" s="29">
        <f t="shared" si="336"/>
        <v>44538</v>
      </c>
      <c r="L978" s="2">
        <f t="shared" si="337"/>
        <v>966</v>
      </c>
      <c r="M978" s="17">
        <f t="shared" si="338"/>
        <v>966</v>
      </c>
      <c r="N978" s="12">
        <f t="shared" si="339"/>
        <v>1</v>
      </c>
      <c r="O978" s="12">
        <f t="shared" ca="1" si="340"/>
        <v>1.47409882</v>
      </c>
      <c r="P978" s="17">
        <f t="shared" si="341"/>
        <v>0</v>
      </c>
      <c r="Q978" s="14">
        <f t="shared" ca="1" si="342"/>
        <v>474.09881999999999</v>
      </c>
      <c r="R978" s="20">
        <f t="shared" si="346"/>
        <v>0</v>
      </c>
      <c r="S978" s="14">
        <f t="shared" si="343"/>
        <v>0</v>
      </c>
      <c r="T978" s="4" t="str">
        <f t="shared" si="344"/>
        <v>A+J=</v>
      </c>
      <c r="U978" s="29">
        <f t="shared" si="345"/>
        <v>46021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47"/>
        <v>45943</v>
      </c>
      <c r="B979" s="116" t="str">
        <f t="shared" ca="1" si="331"/>
        <v>n.d</v>
      </c>
      <c r="C979" s="14">
        <f t="shared" si="332"/>
        <v>1000</v>
      </c>
      <c r="D979" s="95">
        <f t="shared" si="348"/>
        <v>45940</v>
      </c>
      <c r="E979" s="93">
        <f ca="1">IF(D979&lt;$B$1,VLOOKUP(D979,[1]DI!$A$4:$B$15000,2,FALSE),0)</f>
        <v>0</v>
      </c>
      <c r="F979" s="14">
        <f t="shared" ca="1" si="333"/>
        <v>1</v>
      </c>
      <c r="G979" s="14">
        <f ca="1">(TRUNC(PRODUCT($F$12:$F978),16))</f>
        <v>1.47409882477141</v>
      </c>
      <c r="H979" s="14">
        <f t="shared" si="334"/>
        <v>1</v>
      </c>
      <c r="I979" s="14">
        <f t="shared" ca="1" si="335"/>
        <v>1.47409882</v>
      </c>
      <c r="J979" s="13">
        <f t="shared" si="349"/>
        <v>0</v>
      </c>
      <c r="K979" s="29">
        <f t="shared" si="336"/>
        <v>44538</v>
      </c>
      <c r="L979" s="2">
        <f t="shared" si="337"/>
        <v>967</v>
      </c>
      <c r="M979" s="17">
        <f t="shared" si="338"/>
        <v>967</v>
      </c>
      <c r="N979" s="12">
        <f t="shared" si="339"/>
        <v>1</v>
      </c>
      <c r="O979" s="12">
        <f t="shared" ca="1" si="340"/>
        <v>1.47409882</v>
      </c>
      <c r="P979" s="17">
        <f t="shared" si="341"/>
        <v>0</v>
      </c>
      <c r="Q979" s="14">
        <f t="shared" ca="1" si="342"/>
        <v>474.09881999999999</v>
      </c>
      <c r="R979" s="20">
        <f t="shared" si="346"/>
        <v>0</v>
      </c>
      <c r="S979" s="14">
        <f t="shared" si="343"/>
        <v>0</v>
      </c>
      <c r="T979" s="4" t="str">
        <f t="shared" si="344"/>
        <v>A+J=</v>
      </c>
      <c r="U979" s="29">
        <f t="shared" si="345"/>
        <v>46021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47"/>
        <v>45944</v>
      </c>
      <c r="B980" s="116" t="str">
        <f t="shared" ca="1" si="331"/>
        <v>n.d</v>
      </c>
      <c r="C980" s="14">
        <f t="shared" si="332"/>
        <v>1000</v>
      </c>
      <c r="D980" s="95">
        <f t="shared" si="348"/>
        <v>45943</v>
      </c>
      <c r="E980" s="93">
        <f ca="1">IF(D980&lt;$B$1,VLOOKUP(D980,[1]DI!$A$4:$B$15000,2,FALSE),0)</f>
        <v>0</v>
      </c>
      <c r="F980" s="14">
        <f t="shared" ca="1" si="333"/>
        <v>1</v>
      </c>
      <c r="G980" s="14">
        <f ca="1">(TRUNC(PRODUCT($F$12:$F979),16))</f>
        <v>1.47409882477141</v>
      </c>
      <c r="H980" s="14">
        <f t="shared" si="334"/>
        <v>1</v>
      </c>
      <c r="I980" s="14">
        <f t="shared" ca="1" si="335"/>
        <v>1.47409882</v>
      </c>
      <c r="J980" s="13">
        <f t="shared" si="349"/>
        <v>0</v>
      </c>
      <c r="K980" s="29">
        <f t="shared" si="336"/>
        <v>44538</v>
      </c>
      <c r="L980" s="2">
        <f t="shared" si="337"/>
        <v>968</v>
      </c>
      <c r="M980" s="17">
        <f t="shared" si="338"/>
        <v>968</v>
      </c>
      <c r="N980" s="12">
        <f t="shared" si="339"/>
        <v>1</v>
      </c>
      <c r="O980" s="12">
        <f t="shared" ca="1" si="340"/>
        <v>1.47409882</v>
      </c>
      <c r="P980" s="17">
        <f t="shared" si="341"/>
        <v>0</v>
      </c>
      <c r="Q980" s="14">
        <f t="shared" ca="1" si="342"/>
        <v>474.09881999999999</v>
      </c>
      <c r="R980" s="20">
        <f t="shared" si="346"/>
        <v>0</v>
      </c>
      <c r="S980" s="14">
        <f t="shared" si="343"/>
        <v>0</v>
      </c>
      <c r="T980" s="4" t="str">
        <f t="shared" si="344"/>
        <v>A+J=</v>
      </c>
      <c r="U980" s="29">
        <f t="shared" si="345"/>
        <v>46021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47"/>
        <v>45945</v>
      </c>
      <c r="B981" s="116" t="str">
        <f t="shared" ca="1" si="331"/>
        <v>n.d</v>
      </c>
      <c r="C981" s="14">
        <f t="shared" si="332"/>
        <v>1000</v>
      </c>
      <c r="D981" s="95">
        <f t="shared" si="348"/>
        <v>45944</v>
      </c>
      <c r="E981" s="93">
        <f ca="1">IF(D981&lt;$B$1,VLOOKUP(D981,[1]DI!$A$4:$B$15000,2,FALSE),0)</f>
        <v>0</v>
      </c>
      <c r="F981" s="14">
        <f t="shared" ca="1" si="333"/>
        <v>1</v>
      </c>
      <c r="G981" s="14">
        <f ca="1">(TRUNC(PRODUCT($F$12:$F980),16))</f>
        <v>1.47409882477141</v>
      </c>
      <c r="H981" s="14">
        <f t="shared" si="334"/>
        <v>1</v>
      </c>
      <c r="I981" s="14">
        <f t="shared" ca="1" si="335"/>
        <v>1.47409882</v>
      </c>
      <c r="J981" s="13">
        <f t="shared" si="349"/>
        <v>0</v>
      </c>
      <c r="K981" s="29">
        <f t="shared" si="336"/>
        <v>44538</v>
      </c>
      <c r="L981" s="2">
        <f t="shared" si="337"/>
        <v>969</v>
      </c>
      <c r="M981" s="17">
        <f t="shared" si="338"/>
        <v>969</v>
      </c>
      <c r="N981" s="12">
        <f t="shared" si="339"/>
        <v>1</v>
      </c>
      <c r="O981" s="12">
        <f t="shared" ca="1" si="340"/>
        <v>1.47409882</v>
      </c>
      <c r="P981" s="17">
        <f t="shared" si="341"/>
        <v>0</v>
      </c>
      <c r="Q981" s="14">
        <f t="shared" ca="1" si="342"/>
        <v>474.09881999999999</v>
      </c>
      <c r="R981" s="20">
        <f t="shared" si="346"/>
        <v>0</v>
      </c>
      <c r="S981" s="14">
        <f t="shared" si="343"/>
        <v>0</v>
      </c>
      <c r="T981" s="4" t="str">
        <f t="shared" si="344"/>
        <v>A+J=</v>
      </c>
      <c r="U981" s="29">
        <f t="shared" si="345"/>
        <v>46021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47"/>
        <v>45946</v>
      </c>
      <c r="B982" s="116" t="str">
        <f t="shared" ca="1" si="331"/>
        <v>n.d</v>
      </c>
      <c r="C982" s="14">
        <f t="shared" si="332"/>
        <v>1000</v>
      </c>
      <c r="D982" s="95">
        <f t="shared" si="348"/>
        <v>45945</v>
      </c>
      <c r="E982" s="93">
        <f ca="1">IF(D982&lt;$B$1,VLOOKUP(D982,[1]DI!$A$4:$B$15000,2,FALSE),0)</f>
        <v>0</v>
      </c>
      <c r="F982" s="14">
        <f t="shared" ca="1" si="333"/>
        <v>1</v>
      </c>
      <c r="G982" s="14">
        <f ca="1">(TRUNC(PRODUCT($F$12:$F981),16))</f>
        <v>1.47409882477141</v>
      </c>
      <c r="H982" s="14">
        <f t="shared" si="334"/>
        <v>1</v>
      </c>
      <c r="I982" s="14">
        <f t="shared" ca="1" si="335"/>
        <v>1.47409882</v>
      </c>
      <c r="J982" s="13">
        <f t="shared" si="349"/>
        <v>0</v>
      </c>
      <c r="K982" s="29">
        <f t="shared" si="336"/>
        <v>44538</v>
      </c>
      <c r="L982" s="2">
        <f t="shared" si="337"/>
        <v>970</v>
      </c>
      <c r="M982" s="17">
        <f t="shared" si="338"/>
        <v>970</v>
      </c>
      <c r="N982" s="12">
        <f t="shared" si="339"/>
        <v>1</v>
      </c>
      <c r="O982" s="12">
        <f t="shared" ca="1" si="340"/>
        <v>1.47409882</v>
      </c>
      <c r="P982" s="17">
        <f t="shared" si="341"/>
        <v>0</v>
      </c>
      <c r="Q982" s="14">
        <f t="shared" ca="1" si="342"/>
        <v>474.09881999999999</v>
      </c>
      <c r="R982" s="20">
        <f t="shared" si="346"/>
        <v>0</v>
      </c>
      <c r="S982" s="14">
        <f t="shared" si="343"/>
        <v>0</v>
      </c>
      <c r="T982" s="4" t="str">
        <f t="shared" si="344"/>
        <v>A+J=</v>
      </c>
      <c r="U982" s="29">
        <f t="shared" si="345"/>
        <v>46021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47"/>
        <v>45947</v>
      </c>
      <c r="B983" s="116" t="str">
        <f t="shared" ca="1" si="331"/>
        <v>n.d</v>
      </c>
      <c r="C983" s="14">
        <f t="shared" si="332"/>
        <v>1000</v>
      </c>
      <c r="D983" s="95">
        <f t="shared" si="348"/>
        <v>45946</v>
      </c>
      <c r="E983" s="93">
        <f ca="1">IF(D983&lt;$B$1,VLOOKUP(D983,[1]DI!$A$4:$B$15000,2,FALSE),0)</f>
        <v>0</v>
      </c>
      <c r="F983" s="14">
        <f t="shared" ca="1" si="333"/>
        <v>1</v>
      </c>
      <c r="G983" s="14">
        <f ca="1">(TRUNC(PRODUCT($F$12:$F982),16))</f>
        <v>1.47409882477141</v>
      </c>
      <c r="H983" s="14">
        <f t="shared" si="334"/>
        <v>1</v>
      </c>
      <c r="I983" s="14">
        <f t="shared" ca="1" si="335"/>
        <v>1.47409882</v>
      </c>
      <c r="J983" s="13">
        <f t="shared" si="349"/>
        <v>0</v>
      </c>
      <c r="K983" s="29">
        <f t="shared" si="336"/>
        <v>44538</v>
      </c>
      <c r="L983" s="2">
        <f t="shared" si="337"/>
        <v>971</v>
      </c>
      <c r="M983" s="17">
        <f t="shared" si="338"/>
        <v>971</v>
      </c>
      <c r="N983" s="12">
        <f t="shared" si="339"/>
        <v>1</v>
      </c>
      <c r="O983" s="12">
        <f t="shared" ca="1" si="340"/>
        <v>1.47409882</v>
      </c>
      <c r="P983" s="17">
        <f t="shared" si="341"/>
        <v>0</v>
      </c>
      <c r="Q983" s="14">
        <f t="shared" ca="1" si="342"/>
        <v>474.09881999999999</v>
      </c>
      <c r="R983" s="20">
        <f t="shared" si="346"/>
        <v>0</v>
      </c>
      <c r="S983" s="14">
        <f t="shared" si="343"/>
        <v>0</v>
      </c>
      <c r="T983" s="4" t="str">
        <f t="shared" si="344"/>
        <v>A+J=</v>
      </c>
      <c r="U983" s="29">
        <f t="shared" si="345"/>
        <v>46021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47"/>
        <v>45950</v>
      </c>
      <c r="B984" s="116" t="str">
        <f t="shared" ca="1" si="331"/>
        <v>n.d</v>
      </c>
      <c r="C984" s="14">
        <f t="shared" si="332"/>
        <v>1000</v>
      </c>
      <c r="D984" s="95">
        <f t="shared" si="348"/>
        <v>45947</v>
      </c>
      <c r="E984" s="93">
        <f ca="1">IF(D984&lt;$B$1,VLOOKUP(D984,[1]DI!$A$4:$B$15000,2,FALSE),0)</f>
        <v>0</v>
      </c>
      <c r="F984" s="14">
        <f t="shared" ca="1" si="333"/>
        <v>1</v>
      </c>
      <c r="G984" s="14">
        <f ca="1">(TRUNC(PRODUCT($F$12:$F983),16))</f>
        <v>1.47409882477141</v>
      </c>
      <c r="H984" s="14">
        <f t="shared" si="334"/>
        <v>1</v>
      </c>
      <c r="I984" s="14">
        <f t="shared" ca="1" si="335"/>
        <v>1.47409882</v>
      </c>
      <c r="J984" s="13">
        <f t="shared" si="349"/>
        <v>0</v>
      </c>
      <c r="K984" s="29">
        <f t="shared" si="336"/>
        <v>44538</v>
      </c>
      <c r="L984" s="2">
        <f t="shared" si="337"/>
        <v>972</v>
      </c>
      <c r="M984" s="17">
        <f t="shared" si="338"/>
        <v>972</v>
      </c>
      <c r="N984" s="12">
        <f t="shared" si="339"/>
        <v>1</v>
      </c>
      <c r="O984" s="12">
        <f t="shared" ca="1" si="340"/>
        <v>1.47409882</v>
      </c>
      <c r="P984" s="17">
        <f t="shared" si="341"/>
        <v>0</v>
      </c>
      <c r="Q984" s="14">
        <f t="shared" ca="1" si="342"/>
        <v>474.09881999999999</v>
      </c>
      <c r="R984" s="20">
        <f t="shared" si="346"/>
        <v>0</v>
      </c>
      <c r="S984" s="14">
        <f t="shared" si="343"/>
        <v>0</v>
      </c>
      <c r="T984" s="4" t="str">
        <f t="shared" si="344"/>
        <v>A+J=</v>
      </c>
      <c r="U984" s="29">
        <f t="shared" si="345"/>
        <v>46021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47"/>
        <v>45951</v>
      </c>
      <c r="B985" s="116" t="str">
        <f t="shared" ca="1" si="331"/>
        <v>n.d</v>
      </c>
      <c r="C985" s="14">
        <f t="shared" si="332"/>
        <v>1000</v>
      </c>
      <c r="D985" s="95">
        <f t="shared" si="348"/>
        <v>45950</v>
      </c>
      <c r="E985" s="93">
        <f ca="1">IF(D985&lt;$B$1,VLOOKUP(D985,[1]DI!$A$4:$B$15000,2,FALSE),0)</f>
        <v>0</v>
      </c>
      <c r="F985" s="14">
        <f t="shared" ca="1" si="333"/>
        <v>1</v>
      </c>
      <c r="G985" s="14">
        <f ca="1">(TRUNC(PRODUCT($F$12:$F984),16))</f>
        <v>1.47409882477141</v>
      </c>
      <c r="H985" s="14">
        <f t="shared" si="334"/>
        <v>1</v>
      </c>
      <c r="I985" s="14">
        <f t="shared" ca="1" si="335"/>
        <v>1.47409882</v>
      </c>
      <c r="J985" s="13">
        <f t="shared" si="349"/>
        <v>0</v>
      </c>
      <c r="K985" s="29">
        <f t="shared" si="336"/>
        <v>44538</v>
      </c>
      <c r="L985" s="2">
        <f t="shared" si="337"/>
        <v>973</v>
      </c>
      <c r="M985" s="17">
        <f t="shared" si="338"/>
        <v>973</v>
      </c>
      <c r="N985" s="12">
        <f t="shared" si="339"/>
        <v>1</v>
      </c>
      <c r="O985" s="12">
        <f t="shared" ca="1" si="340"/>
        <v>1.47409882</v>
      </c>
      <c r="P985" s="17">
        <f t="shared" si="341"/>
        <v>0</v>
      </c>
      <c r="Q985" s="14">
        <f t="shared" ca="1" si="342"/>
        <v>474.09881999999999</v>
      </c>
      <c r="R985" s="20">
        <f t="shared" si="346"/>
        <v>0</v>
      </c>
      <c r="S985" s="14">
        <f t="shared" si="343"/>
        <v>0</v>
      </c>
      <c r="T985" s="4" t="str">
        <f t="shared" si="344"/>
        <v>A+J=</v>
      </c>
      <c r="U985" s="29">
        <f t="shared" si="345"/>
        <v>46021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47"/>
        <v>45952</v>
      </c>
      <c r="B986" s="116" t="str">
        <f t="shared" ca="1" si="331"/>
        <v>n.d</v>
      </c>
      <c r="C986" s="14">
        <f t="shared" si="332"/>
        <v>1000</v>
      </c>
      <c r="D986" s="95">
        <f t="shared" si="348"/>
        <v>45951</v>
      </c>
      <c r="E986" s="93">
        <f ca="1">IF(D986&lt;$B$1,VLOOKUP(D986,[1]DI!$A$4:$B$15000,2,FALSE),0)</f>
        <v>0</v>
      </c>
      <c r="F986" s="14">
        <f t="shared" ca="1" si="333"/>
        <v>1</v>
      </c>
      <c r="G986" s="14">
        <f ca="1">(TRUNC(PRODUCT($F$12:$F985),16))</f>
        <v>1.47409882477141</v>
      </c>
      <c r="H986" s="14">
        <f t="shared" si="334"/>
        <v>1</v>
      </c>
      <c r="I986" s="14">
        <f t="shared" ca="1" si="335"/>
        <v>1.47409882</v>
      </c>
      <c r="J986" s="13">
        <f t="shared" si="349"/>
        <v>0</v>
      </c>
      <c r="K986" s="29">
        <f t="shared" si="336"/>
        <v>44538</v>
      </c>
      <c r="L986" s="2">
        <f t="shared" si="337"/>
        <v>974</v>
      </c>
      <c r="M986" s="17">
        <f t="shared" si="338"/>
        <v>974</v>
      </c>
      <c r="N986" s="12">
        <f t="shared" si="339"/>
        <v>1</v>
      </c>
      <c r="O986" s="12">
        <f t="shared" ca="1" si="340"/>
        <v>1.47409882</v>
      </c>
      <c r="P986" s="17">
        <f t="shared" si="341"/>
        <v>0</v>
      </c>
      <c r="Q986" s="14">
        <f t="shared" ca="1" si="342"/>
        <v>474.09881999999999</v>
      </c>
      <c r="R986" s="20">
        <f t="shared" si="346"/>
        <v>0</v>
      </c>
      <c r="S986" s="14">
        <f t="shared" si="343"/>
        <v>0</v>
      </c>
      <c r="T986" s="4" t="str">
        <f t="shared" si="344"/>
        <v>A+J=</v>
      </c>
      <c r="U986" s="29">
        <f t="shared" si="345"/>
        <v>46021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47"/>
        <v>45953</v>
      </c>
      <c r="B987" s="116" t="str">
        <f t="shared" ca="1" si="331"/>
        <v>n.d</v>
      </c>
      <c r="C987" s="14">
        <f t="shared" si="332"/>
        <v>1000</v>
      </c>
      <c r="D987" s="95">
        <f t="shared" si="348"/>
        <v>45952</v>
      </c>
      <c r="E987" s="93">
        <f ca="1">IF(D987&lt;$B$1,VLOOKUP(D987,[1]DI!$A$4:$B$15000,2,FALSE),0)</f>
        <v>0</v>
      </c>
      <c r="F987" s="14">
        <f t="shared" ca="1" si="333"/>
        <v>1</v>
      </c>
      <c r="G987" s="14">
        <f ca="1">(TRUNC(PRODUCT($F$12:$F986),16))</f>
        <v>1.47409882477141</v>
      </c>
      <c r="H987" s="14">
        <f t="shared" si="334"/>
        <v>1</v>
      </c>
      <c r="I987" s="14">
        <f t="shared" ca="1" si="335"/>
        <v>1.47409882</v>
      </c>
      <c r="J987" s="13">
        <f t="shared" si="349"/>
        <v>0</v>
      </c>
      <c r="K987" s="29">
        <f t="shared" si="336"/>
        <v>44538</v>
      </c>
      <c r="L987" s="2">
        <f t="shared" si="337"/>
        <v>975</v>
      </c>
      <c r="M987" s="17">
        <f t="shared" si="338"/>
        <v>975</v>
      </c>
      <c r="N987" s="12">
        <f t="shared" si="339"/>
        <v>1</v>
      </c>
      <c r="O987" s="12">
        <f t="shared" ca="1" si="340"/>
        <v>1.47409882</v>
      </c>
      <c r="P987" s="17">
        <f t="shared" si="341"/>
        <v>0</v>
      </c>
      <c r="Q987" s="14">
        <f t="shared" ca="1" si="342"/>
        <v>474.09881999999999</v>
      </c>
      <c r="R987" s="20">
        <f t="shared" si="346"/>
        <v>0</v>
      </c>
      <c r="S987" s="14">
        <f t="shared" si="343"/>
        <v>0</v>
      </c>
      <c r="T987" s="4" t="str">
        <f t="shared" si="344"/>
        <v>A+J=</v>
      </c>
      <c r="U987" s="29">
        <f t="shared" si="345"/>
        <v>46021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47"/>
        <v>45954</v>
      </c>
      <c r="B988" s="116" t="str">
        <f t="shared" ca="1" si="331"/>
        <v>n.d</v>
      </c>
      <c r="C988" s="14">
        <f t="shared" si="332"/>
        <v>1000</v>
      </c>
      <c r="D988" s="95">
        <f t="shared" si="348"/>
        <v>45953</v>
      </c>
      <c r="E988" s="93">
        <f ca="1">IF(D988&lt;$B$1,VLOOKUP(D988,[1]DI!$A$4:$B$15000,2,FALSE),0)</f>
        <v>0</v>
      </c>
      <c r="F988" s="14">
        <f t="shared" ca="1" si="333"/>
        <v>1</v>
      </c>
      <c r="G988" s="14">
        <f ca="1">(TRUNC(PRODUCT($F$12:$F987),16))</f>
        <v>1.47409882477141</v>
      </c>
      <c r="H988" s="14">
        <f t="shared" si="334"/>
        <v>1</v>
      </c>
      <c r="I988" s="14">
        <f t="shared" ca="1" si="335"/>
        <v>1.47409882</v>
      </c>
      <c r="J988" s="13">
        <f t="shared" si="349"/>
        <v>0</v>
      </c>
      <c r="K988" s="29">
        <f t="shared" si="336"/>
        <v>44538</v>
      </c>
      <c r="L988" s="2">
        <f t="shared" si="337"/>
        <v>976</v>
      </c>
      <c r="M988" s="17">
        <f t="shared" si="338"/>
        <v>976</v>
      </c>
      <c r="N988" s="12">
        <f t="shared" si="339"/>
        <v>1</v>
      </c>
      <c r="O988" s="12">
        <f t="shared" ca="1" si="340"/>
        <v>1.47409882</v>
      </c>
      <c r="P988" s="17">
        <f t="shared" si="341"/>
        <v>0</v>
      </c>
      <c r="Q988" s="14">
        <f t="shared" ca="1" si="342"/>
        <v>474.09881999999999</v>
      </c>
      <c r="R988" s="20">
        <f t="shared" si="346"/>
        <v>0</v>
      </c>
      <c r="S988" s="14">
        <f t="shared" si="343"/>
        <v>0</v>
      </c>
      <c r="T988" s="4" t="str">
        <f t="shared" si="344"/>
        <v>A+J=</v>
      </c>
      <c r="U988" s="29">
        <f t="shared" si="345"/>
        <v>46021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47"/>
        <v>45957</v>
      </c>
      <c r="B989" s="116" t="str">
        <f t="shared" ca="1" si="331"/>
        <v>n.d</v>
      </c>
      <c r="C989" s="14">
        <f t="shared" si="332"/>
        <v>1000</v>
      </c>
      <c r="D989" s="95">
        <f t="shared" si="348"/>
        <v>45954</v>
      </c>
      <c r="E989" s="93">
        <f ca="1">IF(D989&lt;$B$1,VLOOKUP(D989,[1]DI!$A$4:$B$15000,2,FALSE),0)</f>
        <v>0</v>
      </c>
      <c r="F989" s="14">
        <f t="shared" ca="1" si="333"/>
        <v>1</v>
      </c>
      <c r="G989" s="14">
        <f ca="1">(TRUNC(PRODUCT($F$12:$F988),16))</f>
        <v>1.47409882477141</v>
      </c>
      <c r="H989" s="14">
        <f t="shared" si="334"/>
        <v>1</v>
      </c>
      <c r="I989" s="14">
        <f t="shared" ca="1" si="335"/>
        <v>1.47409882</v>
      </c>
      <c r="J989" s="13">
        <f t="shared" si="349"/>
        <v>0</v>
      </c>
      <c r="K989" s="29">
        <f t="shared" si="336"/>
        <v>44538</v>
      </c>
      <c r="L989" s="2">
        <f t="shared" si="337"/>
        <v>977</v>
      </c>
      <c r="M989" s="17">
        <f t="shared" si="338"/>
        <v>977</v>
      </c>
      <c r="N989" s="12">
        <f t="shared" si="339"/>
        <v>1</v>
      </c>
      <c r="O989" s="12">
        <f t="shared" ca="1" si="340"/>
        <v>1.47409882</v>
      </c>
      <c r="P989" s="17">
        <f t="shared" si="341"/>
        <v>0</v>
      </c>
      <c r="Q989" s="14">
        <f t="shared" ca="1" si="342"/>
        <v>474.09881999999999</v>
      </c>
      <c r="R989" s="20">
        <f t="shared" si="346"/>
        <v>0</v>
      </c>
      <c r="S989" s="14">
        <f t="shared" si="343"/>
        <v>0</v>
      </c>
      <c r="T989" s="4" t="str">
        <f t="shared" si="344"/>
        <v>A+J=</v>
      </c>
      <c r="U989" s="29">
        <f t="shared" si="345"/>
        <v>46021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47"/>
        <v>45958</v>
      </c>
      <c r="B990" s="116" t="str">
        <f t="shared" ca="1" si="331"/>
        <v>n.d</v>
      </c>
      <c r="C990" s="14">
        <f t="shared" si="332"/>
        <v>1000</v>
      </c>
      <c r="D990" s="95">
        <f t="shared" si="348"/>
        <v>45957</v>
      </c>
      <c r="E990" s="93">
        <f ca="1">IF(D990&lt;$B$1,VLOOKUP(D990,[1]DI!$A$4:$B$15000,2,FALSE),0)</f>
        <v>0</v>
      </c>
      <c r="F990" s="14">
        <f t="shared" ca="1" si="333"/>
        <v>1</v>
      </c>
      <c r="G990" s="14">
        <f ca="1">(TRUNC(PRODUCT($F$12:$F989),16))</f>
        <v>1.47409882477141</v>
      </c>
      <c r="H990" s="14">
        <f t="shared" si="334"/>
        <v>1</v>
      </c>
      <c r="I990" s="14">
        <f t="shared" ca="1" si="335"/>
        <v>1.47409882</v>
      </c>
      <c r="J990" s="13">
        <f t="shared" si="349"/>
        <v>0</v>
      </c>
      <c r="K990" s="29">
        <f t="shared" si="336"/>
        <v>44538</v>
      </c>
      <c r="L990" s="2">
        <f t="shared" si="337"/>
        <v>978</v>
      </c>
      <c r="M990" s="17">
        <f t="shared" si="338"/>
        <v>978</v>
      </c>
      <c r="N990" s="12">
        <f t="shared" si="339"/>
        <v>1</v>
      </c>
      <c r="O990" s="12">
        <f t="shared" ca="1" si="340"/>
        <v>1.47409882</v>
      </c>
      <c r="P990" s="17">
        <f t="shared" si="341"/>
        <v>0</v>
      </c>
      <c r="Q990" s="14">
        <f t="shared" ca="1" si="342"/>
        <v>474.09881999999999</v>
      </c>
      <c r="R990" s="20">
        <f t="shared" si="346"/>
        <v>0</v>
      </c>
      <c r="S990" s="14">
        <f t="shared" si="343"/>
        <v>0</v>
      </c>
      <c r="T990" s="4" t="str">
        <f t="shared" si="344"/>
        <v>A+J=</v>
      </c>
      <c r="U990" s="29">
        <f t="shared" si="345"/>
        <v>46021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47"/>
        <v>45959</v>
      </c>
      <c r="B991" s="116" t="str">
        <f t="shared" ca="1" si="331"/>
        <v>n.d</v>
      </c>
      <c r="C991" s="14">
        <f t="shared" si="332"/>
        <v>1000</v>
      </c>
      <c r="D991" s="95">
        <f t="shared" si="348"/>
        <v>45958</v>
      </c>
      <c r="E991" s="93">
        <f ca="1">IF(D991&lt;$B$1,VLOOKUP(D991,[1]DI!$A$4:$B$15000,2,FALSE),0)</f>
        <v>0</v>
      </c>
      <c r="F991" s="14">
        <f t="shared" ca="1" si="333"/>
        <v>1</v>
      </c>
      <c r="G991" s="14">
        <f ca="1">(TRUNC(PRODUCT($F$12:$F990),16))</f>
        <v>1.47409882477141</v>
      </c>
      <c r="H991" s="14">
        <f t="shared" si="334"/>
        <v>1</v>
      </c>
      <c r="I991" s="14">
        <f t="shared" ca="1" si="335"/>
        <v>1.47409882</v>
      </c>
      <c r="J991" s="13">
        <f t="shared" si="349"/>
        <v>0</v>
      </c>
      <c r="K991" s="29">
        <f t="shared" si="336"/>
        <v>44538</v>
      </c>
      <c r="L991" s="2">
        <f t="shared" si="337"/>
        <v>979</v>
      </c>
      <c r="M991" s="17">
        <f t="shared" si="338"/>
        <v>979</v>
      </c>
      <c r="N991" s="12">
        <f t="shared" si="339"/>
        <v>1</v>
      </c>
      <c r="O991" s="12">
        <f t="shared" ca="1" si="340"/>
        <v>1.47409882</v>
      </c>
      <c r="P991" s="17">
        <f t="shared" si="341"/>
        <v>0</v>
      </c>
      <c r="Q991" s="14">
        <f t="shared" ca="1" si="342"/>
        <v>474.09881999999999</v>
      </c>
      <c r="R991" s="20">
        <f t="shared" si="346"/>
        <v>0</v>
      </c>
      <c r="S991" s="14">
        <f t="shared" si="343"/>
        <v>0</v>
      </c>
      <c r="T991" s="4" t="str">
        <f t="shared" si="344"/>
        <v>A+J=</v>
      </c>
      <c r="U991" s="29">
        <f t="shared" si="345"/>
        <v>46021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47"/>
        <v>45960</v>
      </c>
      <c r="B992" s="116" t="str">
        <f t="shared" ca="1" si="331"/>
        <v>n.d</v>
      </c>
      <c r="C992" s="14">
        <f t="shared" si="332"/>
        <v>1000</v>
      </c>
      <c r="D992" s="95">
        <f t="shared" si="348"/>
        <v>45959</v>
      </c>
      <c r="E992" s="93">
        <f ca="1">IF(D992&lt;$B$1,VLOOKUP(D992,[1]DI!$A$4:$B$15000,2,FALSE),0)</f>
        <v>0</v>
      </c>
      <c r="F992" s="14">
        <f t="shared" ca="1" si="333"/>
        <v>1</v>
      </c>
      <c r="G992" s="14">
        <f ca="1">(TRUNC(PRODUCT($F$12:$F991),16))</f>
        <v>1.47409882477141</v>
      </c>
      <c r="H992" s="14">
        <f t="shared" si="334"/>
        <v>1</v>
      </c>
      <c r="I992" s="14">
        <f t="shared" ca="1" si="335"/>
        <v>1.47409882</v>
      </c>
      <c r="J992" s="13">
        <f t="shared" si="349"/>
        <v>0</v>
      </c>
      <c r="K992" s="29">
        <f t="shared" si="336"/>
        <v>44538</v>
      </c>
      <c r="L992" s="2">
        <f t="shared" si="337"/>
        <v>980</v>
      </c>
      <c r="M992" s="17">
        <f t="shared" si="338"/>
        <v>980</v>
      </c>
      <c r="N992" s="12">
        <f t="shared" si="339"/>
        <v>1</v>
      </c>
      <c r="O992" s="12">
        <f t="shared" ca="1" si="340"/>
        <v>1.47409882</v>
      </c>
      <c r="P992" s="17">
        <f t="shared" si="341"/>
        <v>0</v>
      </c>
      <c r="Q992" s="14">
        <f t="shared" ca="1" si="342"/>
        <v>474.09881999999999</v>
      </c>
      <c r="R992" s="20">
        <f t="shared" si="346"/>
        <v>0</v>
      </c>
      <c r="S992" s="14">
        <f t="shared" si="343"/>
        <v>0</v>
      </c>
      <c r="T992" s="4" t="str">
        <f t="shared" si="344"/>
        <v>A+J=</v>
      </c>
      <c r="U992" s="29">
        <f t="shared" si="345"/>
        <v>46021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47"/>
        <v>45961</v>
      </c>
      <c r="B993" s="116" t="str">
        <f t="shared" ca="1" si="331"/>
        <v>n.d</v>
      </c>
      <c r="C993" s="14">
        <f t="shared" si="332"/>
        <v>1000</v>
      </c>
      <c r="D993" s="95">
        <f t="shared" si="348"/>
        <v>45960</v>
      </c>
      <c r="E993" s="93">
        <f ca="1">IF(D993&lt;$B$1,VLOOKUP(D993,[1]DI!$A$4:$B$15000,2,FALSE),0)</f>
        <v>0</v>
      </c>
      <c r="F993" s="14">
        <f t="shared" ca="1" si="333"/>
        <v>1</v>
      </c>
      <c r="G993" s="14">
        <f ca="1">(TRUNC(PRODUCT($F$12:$F992),16))</f>
        <v>1.47409882477141</v>
      </c>
      <c r="H993" s="14">
        <f t="shared" si="334"/>
        <v>1</v>
      </c>
      <c r="I993" s="14">
        <f t="shared" ca="1" si="335"/>
        <v>1.47409882</v>
      </c>
      <c r="J993" s="13">
        <f t="shared" si="349"/>
        <v>0</v>
      </c>
      <c r="K993" s="29">
        <f t="shared" si="336"/>
        <v>44538</v>
      </c>
      <c r="L993" s="2">
        <f t="shared" si="337"/>
        <v>981</v>
      </c>
      <c r="M993" s="17">
        <f t="shared" si="338"/>
        <v>981</v>
      </c>
      <c r="N993" s="12">
        <f t="shared" si="339"/>
        <v>1</v>
      </c>
      <c r="O993" s="12">
        <f t="shared" ca="1" si="340"/>
        <v>1.47409882</v>
      </c>
      <c r="P993" s="17">
        <f t="shared" si="341"/>
        <v>0</v>
      </c>
      <c r="Q993" s="14">
        <f t="shared" ca="1" si="342"/>
        <v>474.09881999999999</v>
      </c>
      <c r="R993" s="20">
        <f t="shared" si="346"/>
        <v>0</v>
      </c>
      <c r="S993" s="14">
        <f t="shared" si="343"/>
        <v>0</v>
      </c>
      <c r="T993" s="4" t="str">
        <f t="shared" si="344"/>
        <v>A+J=</v>
      </c>
      <c r="U993" s="29">
        <f t="shared" si="345"/>
        <v>46021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47"/>
        <v>45964</v>
      </c>
      <c r="B994" s="116" t="str">
        <f t="shared" ca="1" si="331"/>
        <v>n.d</v>
      </c>
      <c r="C994" s="14">
        <f t="shared" si="332"/>
        <v>1000</v>
      </c>
      <c r="D994" s="95">
        <f t="shared" si="348"/>
        <v>45961</v>
      </c>
      <c r="E994" s="93">
        <f ca="1">IF(D994&lt;$B$1,VLOOKUP(D994,[1]DI!$A$4:$B$15000,2,FALSE),0)</f>
        <v>0</v>
      </c>
      <c r="F994" s="14">
        <f t="shared" ca="1" si="333"/>
        <v>1</v>
      </c>
      <c r="G994" s="14">
        <f ca="1">(TRUNC(PRODUCT($F$12:$F993),16))</f>
        <v>1.47409882477141</v>
      </c>
      <c r="H994" s="14">
        <f t="shared" si="334"/>
        <v>1</v>
      </c>
      <c r="I994" s="14">
        <f t="shared" ca="1" si="335"/>
        <v>1.47409882</v>
      </c>
      <c r="J994" s="13">
        <f t="shared" si="349"/>
        <v>0</v>
      </c>
      <c r="K994" s="29">
        <f t="shared" si="336"/>
        <v>44538</v>
      </c>
      <c r="L994" s="2">
        <f t="shared" si="337"/>
        <v>982</v>
      </c>
      <c r="M994" s="17">
        <f t="shared" si="338"/>
        <v>982</v>
      </c>
      <c r="N994" s="12">
        <f t="shared" si="339"/>
        <v>1</v>
      </c>
      <c r="O994" s="12">
        <f t="shared" ca="1" si="340"/>
        <v>1.47409882</v>
      </c>
      <c r="P994" s="17">
        <f t="shared" si="341"/>
        <v>0</v>
      </c>
      <c r="Q994" s="14">
        <f t="shared" ca="1" si="342"/>
        <v>474.09881999999999</v>
      </c>
      <c r="R994" s="20">
        <f t="shared" si="346"/>
        <v>0</v>
      </c>
      <c r="S994" s="14">
        <f t="shared" si="343"/>
        <v>0</v>
      </c>
      <c r="T994" s="4" t="str">
        <f t="shared" si="344"/>
        <v>A+J=</v>
      </c>
      <c r="U994" s="29">
        <f t="shared" si="345"/>
        <v>46021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47"/>
        <v>45965</v>
      </c>
      <c r="B995" s="116" t="str">
        <f t="shared" ca="1" si="331"/>
        <v>n.d</v>
      </c>
      <c r="C995" s="14">
        <f t="shared" si="332"/>
        <v>1000</v>
      </c>
      <c r="D995" s="95">
        <f t="shared" si="348"/>
        <v>45964</v>
      </c>
      <c r="E995" s="93">
        <f ca="1">IF(D995&lt;$B$1,VLOOKUP(D995,[1]DI!$A$4:$B$15000,2,FALSE),0)</f>
        <v>0</v>
      </c>
      <c r="F995" s="14">
        <f t="shared" ca="1" si="333"/>
        <v>1</v>
      </c>
      <c r="G995" s="14">
        <f ca="1">(TRUNC(PRODUCT($F$12:$F994),16))</f>
        <v>1.47409882477141</v>
      </c>
      <c r="H995" s="14">
        <f t="shared" si="334"/>
        <v>1</v>
      </c>
      <c r="I995" s="14">
        <f t="shared" ca="1" si="335"/>
        <v>1.47409882</v>
      </c>
      <c r="J995" s="13">
        <f t="shared" si="349"/>
        <v>0</v>
      </c>
      <c r="K995" s="29">
        <f t="shared" si="336"/>
        <v>44538</v>
      </c>
      <c r="L995" s="2">
        <f t="shared" si="337"/>
        <v>983</v>
      </c>
      <c r="M995" s="17">
        <f t="shared" si="338"/>
        <v>983</v>
      </c>
      <c r="N995" s="12">
        <f t="shared" si="339"/>
        <v>1</v>
      </c>
      <c r="O995" s="12">
        <f t="shared" ca="1" si="340"/>
        <v>1.47409882</v>
      </c>
      <c r="P995" s="17">
        <f t="shared" si="341"/>
        <v>0</v>
      </c>
      <c r="Q995" s="14">
        <f t="shared" ca="1" si="342"/>
        <v>474.09881999999999</v>
      </c>
      <c r="R995" s="20">
        <f t="shared" si="346"/>
        <v>0</v>
      </c>
      <c r="S995" s="14">
        <f t="shared" si="343"/>
        <v>0</v>
      </c>
      <c r="T995" s="4" t="str">
        <f t="shared" si="344"/>
        <v>A+J=</v>
      </c>
      <c r="U995" s="29">
        <f t="shared" si="345"/>
        <v>46021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47"/>
        <v>45966</v>
      </c>
      <c r="B996" s="116" t="str">
        <f t="shared" ca="1" si="331"/>
        <v>n.d</v>
      </c>
      <c r="C996" s="14">
        <f t="shared" si="332"/>
        <v>1000</v>
      </c>
      <c r="D996" s="95">
        <f t="shared" si="348"/>
        <v>45965</v>
      </c>
      <c r="E996" s="93">
        <f ca="1">IF(D996&lt;$B$1,VLOOKUP(D996,[1]DI!$A$4:$B$15000,2,FALSE),0)</f>
        <v>0</v>
      </c>
      <c r="F996" s="14">
        <f t="shared" ca="1" si="333"/>
        <v>1</v>
      </c>
      <c r="G996" s="14">
        <f ca="1">(TRUNC(PRODUCT($F$12:$F995),16))</f>
        <v>1.47409882477141</v>
      </c>
      <c r="H996" s="14">
        <f t="shared" si="334"/>
        <v>1</v>
      </c>
      <c r="I996" s="14">
        <f t="shared" ca="1" si="335"/>
        <v>1.47409882</v>
      </c>
      <c r="J996" s="13">
        <f t="shared" si="349"/>
        <v>0</v>
      </c>
      <c r="K996" s="29">
        <f t="shared" si="336"/>
        <v>44538</v>
      </c>
      <c r="L996" s="2">
        <f t="shared" si="337"/>
        <v>984</v>
      </c>
      <c r="M996" s="17">
        <f t="shared" si="338"/>
        <v>984</v>
      </c>
      <c r="N996" s="12">
        <f t="shared" si="339"/>
        <v>1</v>
      </c>
      <c r="O996" s="12">
        <f t="shared" ca="1" si="340"/>
        <v>1.47409882</v>
      </c>
      <c r="P996" s="17">
        <f t="shared" si="341"/>
        <v>0</v>
      </c>
      <c r="Q996" s="14">
        <f t="shared" ca="1" si="342"/>
        <v>474.09881999999999</v>
      </c>
      <c r="R996" s="20">
        <f t="shared" si="346"/>
        <v>0</v>
      </c>
      <c r="S996" s="14">
        <f t="shared" si="343"/>
        <v>0</v>
      </c>
      <c r="T996" s="4" t="str">
        <f t="shared" si="344"/>
        <v>A+J=</v>
      </c>
      <c r="U996" s="29">
        <f t="shared" si="345"/>
        <v>46021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47"/>
        <v>45967</v>
      </c>
      <c r="B997" s="116" t="str">
        <f t="shared" ca="1" si="331"/>
        <v>n.d</v>
      </c>
      <c r="C997" s="14">
        <f t="shared" si="332"/>
        <v>1000</v>
      </c>
      <c r="D997" s="95">
        <f t="shared" si="348"/>
        <v>45966</v>
      </c>
      <c r="E997" s="93">
        <f ca="1">IF(D997&lt;$B$1,VLOOKUP(D997,[1]DI!$A$4:$B$15000,2,FALSE),0)</f>
        <v>0</v>
      </c>
      <c r="F997" s="14">
        <f t="shared" ca="1" si="333"/>
        <v>1</v>
      </c>
      <c r="G997" s="14">
        <f ca="1">(TRUNC(PRODUCT($F$12:$F996),16))</f>
        <v>1.47409882477141</v>
      </c>
      <c r="H997" s="14">
        <f t="shared" si="334"/>
        <v>1</v>
      </c>
      <c r="I997" s="14">
        <f t="shared" ca="1" si="335"/>
        <v>1.47409882</v>
      </c>
      <c r="J997" s="13">
        <f t="shared" si="349"/>
        <v>0</v>
      </c>
      <c r="K997" s="29">
        <f t="shared" si="336"/>
        <v>44538</v>
      </c>
      <c r="L997" s="2">
        <f t="shared" si="337"/>
        <v>985</v>
      </c>
      <c r="M997" s="17">
        <f t="shared" si="338"/>
        <v>985</v>
      </c>
      <c r="N997" s="12">
        <f t="shared" si="339"/>
        <v>1</v>
      </c>
      <c r="O997" s="12">
        <f t="shared" ca="1" si="340"/>
        <v>1.47409882</v>
      </c>
      <c r="P997" s="17">
        <f t="shared" si="341"/>
        <v>0</v>
      </c>
      <c r="Q997" s="14">
        <f t="shared" ca="1" si="342"/>
        <v>474.09881999999999</v>
      </c>
      <c r="R997" s="20">
        <f t="shared" si="346"/>
        <v>0</v>
      </c>
      <c r="S997" s="14">
        <f t="shared" si="343"/>
        <v>0</v>
      </c>
      <c r="T997" s="4" t="str">
        <f t="shared" si="344"/>
        <v>A+J=</v>
      </c>
      <c r="U997" s="29">
        <f t="shared" si="345"/>
        <v>46021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47"/>
        <v>45968</v>
      </c>
      <c r="B998" s="116" t="str">
        <f t="shared" ca="1" si="331"/>
        <v>n.d</v>
      </c>
      <c r="C998" s="14">
        <f t="shared" si="332"/>
        <v>1000</v>
      </c>
      <c r="D998" s="95">
        <f t="shared" si="348"/>
        <v>45967</v>
      </c>
      <c r="E998" s="93">
        <f ca="1">IF(D998&lt;$B$1,VLOOKUP(D998,[1]DI!$A$4:$B$15000,2,FALSE),0)</f>
        <v>0</v>
      </c>
      <c r="F998" s="14">
        <f t="shared" ca="1" si="333"/>
        <v>1</v>
      </c>
      <c r="G998" s="14">
        <f ca="1">(TRUNC(PRODUCT($F$12:$F997),16))</f>
        <v>1.47409882477141</v>
      </c>
      <c r="H998" s="14">
        <f t="shared" si="334"/>
        <v>1</v>
      </c>
      <c r="I998" s="14">
        <f t="shared" ca="1" si="335"/>
        <v>1.47409882</v>
      </c>
      <c r="J998" s="13">
        <f t="shared" si="349"/>
        <v>0</v>
      </c>
      <c r="K998" s="29">
        <f t="shared" si="336"/>
        <v>44538</v>
      </c>
      <c r="L998" s="2">
        <f t="shared" si="337"/>
        <v>986</v>
      </c>
      <c r="M998" s="17">
        <f t="shared" si="338"/>
        <v>986</v>
      </c>
      <c r="N998" s="12">
        <f t="shared" si="339"/>
        <v>1</v>
      </c>
      <c r="O998" s="12">
        <f t="shared" ca="1" si="340"/>
        <v>1.47409882</v>
      </c>
      <c r="P998" s="17">
        <f t="shared" si="341"/>
        <v>0</v>
      </c>
      <c r="Q998" s="14">
        <f t="shared" ca="1" si="342"/>
        <v>474.09881999999999</v>
      </c>
      <c r="R998" s="20">
        <f t="shared" si="346"/>
        <v>0</v>
      </c>
      <c r="S998" s="14">
        <f t="shared" si="343"/>
        <v>0</v>
      </c>
      <c r="T998" s="4" t="str">
        <f t="shared" si="344"/>
        <v>A+J=</v>
      </c>
      <c r="U998" s="29">
        <f t="shared" si="345"/>
        <v>46021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47"/>
        <v>45971</v>
      </c>
      <c r="B999" s="116" t="str">
        <f t="shared" ca="1" si="331"/>
        <v>n.d</v>
      </c>
      <c r="C999" s="14">
        <f t="shared" si="332"/>
        <v>1000</v>
      </c>
      <c r="D999" s="95">
        <f t="shared" si="348"/>
        <v>45968</v>
      </c>
      <c r="E999" s="93">
        <f ca="1">IF(D999&lt;$B$1,VLOOKUP(D999,[1]DI!$A$4:$B$15000,2,FALSE),0)</f>
        <v>0</v>
      </c>
      <c r="F999" s="14">
        <f t="shared" ca="1" si="333"/>
        <v>1</v>
      </c>
      <c r="G999" s="14">
        <f ca="1">(TRUNC(PRODUCT($F$12:$F998),16))</f>
        <v>1.47409882477141</v>
      </c>
      <c r="H999" s="14">
        <f t="shared" si="334"/>
        <v>1</v>
      </c>
      <c r="I999" s="14">
        <f t="shared" ca="1" si="335"/>
        <v>1.47409882</v>
      </c>
      <c r="J999" s="13">
        <f t="shared" si="349"/>
        <v>0</v>
      </c>
      <c r="K999" s="29">
        <f t="shared" si="336"/>
        <v>44538</v>
      </c>
      <c r="L999" s="2">
        <f t="shared" si="337"/>
        <v>987</v>
      </c>
      <c r="M999" s="17">
        <f t="shared" si="338"/>
        <v>987</v>
      </c>
      <c r="N999" s="12">
        <f t="shared" si="339"/>
        <v>1</v>
      </c>
      <c r="O999" s="12">
        <f t="shared" ca="1" si="340"/>
        <v>1.47409882</v>
      </c>
      <c r="P999" s="17">
        <f t="shared" si="341"/>
        <v>0</v>
      </c>
      <c r="Q999" s="14">
        <f t="shared" ca="1" si="342"/>
        <v>474.09881999999999</v>
      </c>
      <c r="R999" s="20">
        <f t="shared" si="346"/>
        <v>0</v>
      </c>
      <c r="S999" s="14">
        <f t="shared" si="343"/>
        <v>0</v>
      </c>
      <c r="T999" s="4" t="str">
        <f t="shared" si="344"/>
        <v>A+J=</v>
      </c>
      <c r="U999" s="29">
        <f t="shared" si="345"/>
        <v>46021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47"/>
        <v>45972</v>
      </c>
      <c r="B1000" s="116" t="str">
        <f t="shared" ca="1" si="331"/>
        <v>n.d</v>
      </c>
      <c r="C1000" s="14">
        <f t="shared" si="332"/>
        <v>1000</v>
      </c>
      <c r="D1000" s="95">
        <f t="shared" si="348"/>
        <v>45971</v>
      </c>
      <c r="E1000" s="93">
        <f ca="1">IF(D1000&lt;$B$1,VLOOKUP(D1000,[1]DI!$A$4:$B$15000,2,FALSE),0)</f>
        <v>0</v>
      </c>
      <c r="F1000" s="14">
        <f t="shared" ca="1" si="333"/>
        <v>1</v>
      </c>
      <c r="G1000" s="14">
        <f ca="1">(TRUNC(PRODUCT($F$12:$F999),16))</f>
        <v>1.47409882477141</v>
      </c>
      <c r="H1000" s="14">
        <f t="shared" si="334"/>
        <v>1</v>
      </c>
      <c r="I1000" s="14">
        <f t="shared" ca="1" si="335"/>
        <v>1.47409882</v>
      </c>
      <c r="J1000" s="13">
        <f t="shared" si="349"/>
        <v>0</v>
      </c>
      <c r="K1000" s="29">
        <f t="shared" si="336"/>
        <v>44538</v>
      </c>
      <c r="L1000" s="2">
        <f t="shared" si="337"/>
        <v>988</v>
      </c>
      <c r="M1000" s="17">
        <f t="shared" si="338"/>
        <v>988</v>
      </c>
      <c r="N1000" s="12">
        <f t="shared" si="339"/>
        <v>1</v>
      </c>
      <c r="O1000" s="12">
        <f t="shared" ca="1" si="340"/>
        <v>1.47409882</v>
      </c>
      <c r="P1000" s="17">
        <f t="shared" si="341"/>
        <v>0</v>
      </c>
      <c r="Q1000" s="14">
        <f t="shared" ca="1" si="342"/>
        <v>474.09881999999999</v>
      </c>
      <c r="R1000" s="20">
        <f t="shared" si="346"/>
        <v>0</v>
      </c>
      <c r="S1000" s="14">
        <f t="shared" si="343"/>
        <v>0</v>
      </c>
      <c r="T1000" s="4" t="str">
        <f t="shared" si="344"/>
        <v>A+J=</v>
      </c>
      <c r="U1000" s="29">
        <f t="shared" si="345"/>
        <v>46021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47"/>
        <v>45973</v>
      </c>
      <c r="B1001" s="116" t="str">
        <f t="shared" ca="1" si="331"/>
        <v>n.d</v>
      </c>
      <c r="C1001" s="14">
        <f t="shared" si="332"/>
        <v>1000</v>
      </c>
      <c r="D1001" s="95">
        <f t="shared" si="348"/>
        <v>45972</v>
      </c>
      <c r="E1001" s="93">
        <f ca="1">IF(D1001&lt;$B$1,VLOOKUP(D1001,[1]DI!$A$4:$B$15000,2,FALSE),0)</f>
        <v>0</v>
      </c>
      <c r="F1001" s="14">
        <f t="shared" ca="1" si="333"/>
        <v>1</v>
      </c>
      <c r="G1001" s="14">
        <f ca="1">(TRUNC(PRODUCT($F$12:$F1000),16))</f>
        <v>1.47409882477141</v>
      </c>
      <c r="H1001" s="14">
        <f t="shared" si="334"/>
        <v>1</v>
      </c>
      <c r="I1001" s="14">
        <f t="shared" ca="1" si="335"/>
        <v>1.47409882</v>
      </c>
      <c r="J1001" s="13">
        <f t="shared" si="349"/>
        <v>0</v>
      </c>
      <c r="K1001" s="29">
        <f t="shared" si="336"/>
        <v>44538</v>
      </c>
      <c r="L1001" s="2">
        <f t="shared" si="337"/>
        <v>989</v>
      </c>
      <c r="M1001" s="17">
        <f t="shared" si="338"/>
        <v>989</v>
      </c>
      <c r="N1001" s="12">
        <f t="shared" si="339"/>
        <v>1</v>
      </c>
      <c r="O1001" s="12">
        <f t="shared" ca="1" si="340"/>
        <v>1.47409882</v>
      </c>
      <c r="P1001" s="17">
        <f t="shared" si="341"/>
        <v>0</v>
      </c>
      <c r="Q1001" s="14">
        <f t="shared" ca="1" si="342"/>
        <v>474.09881999999999</v>
      </c>
      <c r="R1001" s="20">
        <f t="shared" si="346"/>
        <v>0</v>
      </c>
      <c r="S1001" s="14">
        <f t="shared" si="343"/>
        <v>0</v>
      </c>
      <c r="T1001" s="4" t="str">
        <f t="shared" si="344"/>
        <v>A+J=</v>
      </c>
      <c r="U1001" s="29">
        <f t="shared" si="345"/>
        <v>46021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47"/>
        <v>45974</v>
      </c>
      <c r="B1002" s="116" t="str">
        <f t="shared" ca="1" si="331"/>
        <v>n.d</v>
      </c>
      <c r="C1002" s="14">
        <f t="shared" si="332"/>
        <v>1000</v>
      </c>
      <c r="D1002" s="95">
        <f t="shared" si="348"/>
        <v>45973</v>
      </c>
      <c r="E1002" s="93">
        <f ca="1">IF(D1002&lt;$B$1,VLOOKUP(D1002,[1]DI!$A$4:$B$15000,2,FALSE),0)</f>
        <v>0</v>
      </c>
      <c r="F1002" s="14">
        <f t="shared" ca="1" si="333"/>
        <v>1</v>
      </c>
      <c r="G1002" s="14">
        <f ca="1">(TRUNC(PRODUCT($F$12:$F1001),16))</f>
        <v>1.47409882477141</v>
      </c>
      <c r="H1002" s="14">
        <f t="shared" si="334"/>
        <v>1</v>
      </c>
      <c r="I1002" s="14">
        <f t="shared" ca="1" si="335"/>
        <v>1.47409882</v>
      </c>
      <c r="J1002" s="13">
        <f t="shared" si="349"/>
        <v>0</v>
      </c>
      <c r="K1002" s="29">
        <f t="shared" si="336"/>
        <v>44538</v>
      </c>
      <c r="L1002" s="2">
        <f t="shared" si="337"/>
        <v>990</v>
      </c>
      <c r="M1002" s="17">
        <f t="shared" si="338"/>
        <v>990</v>
      </c>
      <c r="N1002" s="12">
        <f t="shared" si="339"/>
        <v>1</v>
      </c>
      <c r="O1002" s="12">
        <f t="shared" ca="1" si="340"/>
        <v>1.47409882</v>
      </c>
      <c r="P1002" s="17">
        <f t="shared" si="341"/>
        <v>0</v>
      </c>
      <c r="Q1002" s="14">
        <f t="shared" ca="1" si="342"/>
        <v>474.09881999999999</v>
      </c>
      <c r="R1002" s="20">
        <f t="shared" si="346"/>
        <v>0</v>
      </c>
      <c r="S1002" s="14">
        <f t="shared" si="343"/>
        <v>0</v>
      </c>
      <c r="T1002" s="4" t="str">
        <f t="shared" si="344"/>
        <v>A+J=</v>
      </c>
      <c r="U1002" s="29">
        <f t="shared" si="345"/>
        <v>46021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47"/>
        <v>45975</v>
      </c>
      <c r="B1003" s="116" t="str">
        <f t="shared" ca="1" si="331"/>
        <v>n.d</v>
      </c>
      <c r="C1003" s="14">
        <f t="shared" si="332"/>
        <v>1000</v>
      </c>
      <c r="D1003" s="95">
        <f t="shared" si="348"/>
        <v>45974</v>
      </c>
      <c r="E1003" s="93">
        <f ca="1">IF(D1003&lt;$B$1,VLOOKUP(D1003,[1]DI!$A$4:$B$15000,2,FALSE),0)</f>
        <v>0</v>
      </c>
      <c r="F1003" s="14">
        <f t="shared" ca="1" si="333"/>
        <v>1</v>
      </c>
      <c r="G1003" s="14">
        <f ca="1">(TRUNC(PRODUCT($F$12:$F1002),16))</f>
        <v>1.47409882477141</v>
      </c>
      <c r="H1003" s="14">
        <f t="shared" si="334"/>
        <v>1</v>
      </c>
      <c r="I1003" s="14">
        <f t="shared" ca="1" si="335"/>
        <v>1.47409882</v>
      </c>
      <c r="J1003" s="13">
        <f t="shared" si="349"/>
        <v>0</v>
      </c>
      <c r="K1003" s="29">
        <f t="shared" si="336"/>
        <v>44538</v>
      </c>
      <c r="L1003" s="2">
        <f t="shared" si="337"/>
        <v>991</v>
      </c>
      <c r="M1003" s="17">
        <f t="shared" si="338"/>
        <v>991</v>
      </c>
      <c r="N1003" s="12">
        <f t="shared" si="339"/>
        <v>1</v>
      </c>
      <c r="O1003" s="12">
        <f t="shared" ca="1" si="340"/>
        <v>1.47409882</v>
      </c>
      <c r="P1003" s="17">
        <f t="shared" si="341"/>
        <v>0</v>
      </c>
      <c r="Q1003" s="14">
        <f t="shared" ca="1" si="342"/>
        <v>474.09881999999999</v>
      </c>
      <c r="R1003" s="20">
        <f t="shared" si="346"/>
        <v>0</v>
      </c>
      <c r="S1003" s="14">
        <f t="shared" si="343"/>
        <v>0</v>
      </c>
      <c r="T1003" s="4" t="str">
        <f t="shared" si="344"/>
        <v>A+J=</v>
      </c>
      <c r="U1003" s="29">
        <f t="shared" si="345"/>
        <v>46021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47"/>
        <v>45978</v>
      </c>
      <c r="B1004" s="116" t="str">
        <f t="shared" ca="1" si="331"/>
        <v>n.d</v>
      </c>
      <c r="C1004" s="14">
        <f t="shared" si="332"/>
        <v>1000</v>
      </c>
      <c r="D1004" s="95">
        <f t="shared" si="348"/>
        <v>45975</v>
      </c>
      <c r="E1004" s="93">
        <f ca="1">IF(D1004&lt;$B$1,VLOOKUP(D1004,[1]DI!$A$4:$B$15000,2,FALSE),0)</f>
        <v>0</v>
      </c>
      <c r="F1004" s="14">
        <f t="shared" ca="1" si="333"/>
        <v>1</v>
      </c>
      <c r="G1004" s="14">
        <f ca="1">(TRUNC(PRODUCT($F$12:$F1003),16))</f>
        <v>1.47409882477141</v>
      </c>
      <c r="H1004" s="14">
        <f t="shared" si="334"/>
        <v>1</v>
      </c>
      <c r="I1004" s="14">
        <f t="shared" ca="1" si="335"/>
        <v>1.47409882</v>
      </c>
      <c r="J1004" s="13">
        <f t="shared" si="349"/>
        <v>0</v>
      </c>
      <c r="K1004" s="29">
        <f t="shared" si="336"/>
        <v>44538</v>
      </c>
      <c r="L1004" s="2">
        <f t="shared" si="337"/>
        <v>992</v>
      </c>
      <c r="M1004" s="17">
        <f t="shared" si="338"/>
        <v>992</v>
      </c>
      <c r="N1004" s="12">
        <f t="shared" si="339"/>
        <v>1</v>
      </c>
      <c r="O1004" s="12">
        <f t="shared" ca="1" si="340"/>
        <v>1.47409882</v>
      </c>
      <c r="P1004" s="17">
        <f t="shared" si="341"/>
        <v>0</v>
      </c>
      <c r="Q1004" s="14">
        <f t="shared" ca="1" si="342"/>
        <v>474.09881999999999</v>
      </c>
      <c r="R1004" s="20">
        <f t="shared" si="346"/>
        <v>0</v>
      </c>
      <c r="S1004" s="14">
        <f t="shared" si="343"/>
        <v>0</v>
      </c>
      <c r="T1004" s="4" t="str">
        <f t="shared" si="344"/>
        <v>A+J=</v>
      </c>
      <c r="U1004" s="29">
        <f t="shared" si="345"/>
        <v>46021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47"/>
        <v>45979</v>
      </c>
      <c r="B1005" s="116" t="str">
        <f t="shared" ref="B1005:B1035" ca="1" si="350">IF(D1005&lt;=TODAY(),C1005+Q1005,IF(AND(D1005&gt;TODAY(),A1005&lt;=$B$1),IF(VLOOKUP(TODAY(),$A$10:$E$5000,4,FALSE)=0,"n.d",C1005+Q1005),"n.d"))</f>
        <v>n.d</v>
      </c>
      <c r="C1005" s="14">
        <f t="shared" ref="C1005:C1035" si="351">(C1004-S1004)</f>
        <v>1000</v>
      </c>
      <c r="D1005" s="95">
        <f t="shared" si="348"/>
        <v>45978</v>
      </c>
      <c r="E1005" s="93">
        <f ca="1">IF(D1005&lt;$B$1,VLOOKUP(D1005,[1]DI!$A$4:$B$15000,2,FALSE),0)</f>
        <v>0</v>
      </c>
      <c r="F1005" s="14">
        <f t="shared" ref="F1005:F1035" ca="1" si="352">ROUND(((1+E1005)^(1/252)),8)</f>
        <v>1</v>
      </c>
      <c r="G1005" s="14">
        <f ca="1">(TRUNC(PRODUCT($F$12:$F1004),16))</f>
        <v>1.47409882477141</v>
      </c>
      <c r="H1005" s="14">
        <f t="shared" ref="H1005:H1035" si="353">IF(P1004&gt;0,G1004,H1004)</f>
        <v>1</v>
      </c>
      <c r="I1005" s="14">
        <f t="shared" ref="I1005:I1035" ca="1" si="354">ROUND(G1005/H1005,8)</f>
        <v>1.47409882</v>
      </c>
      <c r="J1005" s="13">
        <f t="shared" si="349"/>
        <v>0</v>
      </c>
      <c r="K1005" s="29">
        <f t="shared" ref="K1005:K1035" si="355">IF(P1004&gt;0,VLOOKUP(P1004,X$12:AH$150,2),K1004)</f>
        <v>44538</v>
      </c>
      <c r="L1005" s="2">
        <f t="shared" ref="L1005:L1035" si="356">IF(A1005&gt;K1005,IF(NETWORKDAYS(K1005,A1005,$X$160:$X$544)-1=0,1,NETWORKDAYS(K1005,A1005,$X$160:$X$544)-1),0)</f>
        <v>993</v>
      </c>
      <c r="M1005" s="17">
        <f t="shared" ref="M1005:M1035" si="357">IF(AND(L1005=1,L1004=1),1,IF(L1005&gt;0,IF(L1005=L1004,L1005+1,L1005),0))</f>
        <v>993</v>
      </c>
      <c r="N1005" s="12">
        <f t="shared" ref="N1005:N1035" si="358">ROUND((J1005+1)^(M1005/252),9)</f>
        <v>1</v>
      </c>
      <c r="O1005" s="12">
        <f t="shared" ref="O1005:O1035" ca="1" si="359">ROUND(I1005*N1005,9)</f>
        <v>1.47409882</v>
      </c>
      <c r="P1005" s="17">
        <f t="shared" ref="P1005:P1035" si="360">IF(VLOOKUP(A1005,Y$12:AF$150,8)=VLOOKUP(A1004,Y$12:AF$150,8),0,VLOOKUP(A1005,Y$12:AF$150,8))</f>
        <v>0</v>
      </c>
      <c r="Q1005" s="14">
        <f t="shared" ref="Q1005:Q1035" ca="1" si="361">TRUNC(((O1005-1)*C1005),8)</f>
        <v>474.09881999999999</v>
      </c>
      <c r="R1005" s="20">
        <f t="shared" si="346"/>
        <v>0</v>
      </c>
      <c r="S1005" s="14">
        <f t="shared" ref="S1005:S1035" si="362">IF(R1005&gt;0,TRUNC(R1005*C1005,8),0)</f>
        <v>0</v>
      </c>
      <c r="T1005" s="4" t="str">
        <f t="shared" ref="T1005:T1035" si="363">IF(P1004&gt;0,VLOOKUP(P1004,X$12:AH$150,10),T1004)</f>
        <v>A+J=</v>
      </c>
      <c r="U1005" s="29">
        <f t="shared" ref="U1005:U1035" si="364">IF(P1004&gt;0,VLOOKUP(P1004,X$12:AH$150,11),U1004)</f>
        <v>46021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47"/>
        <v>45980</v>
      </c>
      <c r="B1006" s="116" t="str">
        <f t="shared" ca="1" si="350"/>
        <v>n.d</v>
      </c>
      <c r="C1006" s="14">
        <f t="shared" si="351"/>
        <v>1000</v>
      </c>
      <c r="D1006" s="95">
        <f t="shared" si="348"/>
        <v>45979</v>
      </c>
      <c r="E1006" s="93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1.47409882477141</v>
      </c>
      <c r="H1006" s="14">
        <f t="shared" si="353"/>
        <v>1</v>
      </c>
      <c r="I1006" s="14">
        <f t="shared" ca="1" si="354"/>
        <v>1.47409882</v>
      </c>
      <c r="J1006" s="13">
        <f t="shared" si="349"/>
        <v>0</v>
      </c>
      <c r="K1006" s="29">
        <f t="shared" si="355"/>
        <v>44538</v>
      </c>
      <c r="L1006" s="2">
        <f t="shared" si="356"/>
        <v>994</v>
      </c>
      <c r="M1006" s="17">
        <f t="shared" si="357"/>
        <v>994</v>
      </c>
      <c r="N1006" s="12">
        <f t="shared" si="358"/>
        <v>1</v>
      </c>
      <c r="O1006" s="12">
        <f t="shared" ca="1" si="359"/>
        <v>1.47409882</v>
      </c>
      <c r="P1006" s="17">
        <f t="shared" si="360"/>
        <v>0</v>
      </c>
      <c r="Q1006" s="14">
        <f t="shared" ca="1" si="361"/>
        <v>474.09881999999999</v>
      </c>
      <c r="R1006" s="20">
        <f t="shared" si="346"/>
        <v>0</v>
      </c>
      <c r="S1006" s="14">
        <f t="shared" si="362"/>
        <v>0</v>
      </c>
      <c r="T1006" s="4" t="str">
        <f t="shared" si="363"/>
        <v>A+J=</v>
      </c>
      <c r="U1006" s="29">
        <f t="shared" si="364"/>
        <v>46021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47"/>
        <v>45982</v>
      </c>
      <c r="B1007" s="116" t="str">
        <f t="shared" ca="1" si="350"/>
        <v>n.d</v>
      </c>
      <c r="C1007" s="14">
        <f t="shared" si="351"/>
        <v>1000</v>
      </c>
      <c r="D1007" s="95">
        <f t="shared" si="348"/>
        <v>45980</v>
      </c>
      <c r="E1007" s="93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1.47409882477141</v>
      </c>
      <c r="H1007" s="14">
        <f t="shared" si="353"/>
        <v>1</v>
      </c>
      <c r="I1007" s="14">
        <f t="shared" ca="1" si="354"/>
        <v>1.47409882</v>
      </c>
      <c r="J1007" s="13">
        <f t="shared" si="349"/>
        <v>0</v>
      </c>
      <c r="K1007" s="29">
        <f t="shared" si="355"/>
        <v>44538</v>
      </c>
      <c r="L1007" s="2">
        <f t="shared" si="356"/>
        <v>995</v>
      </c>
      <c r="M1007" s="17">
        <f t="shared" si="357"/>
        <v>995</v>
      </c>
      <c r="N1007" s="12">
        <f t="shared" si="358"/>
        <v>1</v>
      </c>
      <c r="O1007" s="12">
        <f t="shared" ca="1" si="359"/>
        <v>1.47409882</v>
      </c>
      <c r="P1007" s="17">
        <f t="shared" si="360"/>
        <v>0</v>
      </c>
      <c r="Q1007" s="14">
        <f t="shared" ca="1" si="361"/>
        <v>474.09881999999999</v>
      </c>
      <c r="R1007" s="20">
        <f t="shared" si="346"/>
        <v>0</v>
      </c>
      <c r="S1007" s="14">
        <f t="shared" si="362"/>
        <v>0</v>
      </c>
      <c r="T1007" s="4" t="str">
        <f t="shared" si="363"/>
        <v>A+J=</v>
      </c>
      <c r="U1007" s="29">
        <f t="shared" si="364"/>
        <v>46021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47"/>
        <v>45985</v>
      </c>
      <c r="B1008" s="116" t="str">
        <f t="shared" ca="1" si="350"/>
        <v>n.d</v>
      </c>
      <c r="C1008" s="14">
        <f t="shared" si="351"/>
        <v>1000</v>
      </c>
      <c r="D1008" s="95">
        <f t="shared" si="348"/>
        <v>45982</v>
      </c>
      <c r="E1008" s="93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1.47409882477141</v>
      </c>
      <c r="H1008" s="14">
        <f t="shared" si="353"/>
        <v>1</v>
      </c>
      <c r="I1008" s="14">
        <f t="shared" ca="1" si="354"/>
        <v>1.47409882</v>
      </c>
      <c r="J1008" s="13">
        <f t="shared" si="349"/>
        <v>0</v>
      </c>
      <c r="K1008" s="29">
        <f t="shared" si="355"/>
        <v>44538</v>
      </c>
      <c r="L1008" s="2">
        <f t="shared" si="356"/>
        <v>996</v>
      </c>
      <c r="M1008" s="17">
        <f t="shared" si="357"/>
        <v>996</v>
      </c>
      <c r="N1008" s="12">
        <f t="shared" si="358"/>
        <v>1</v>
      </c>
      <c r="O1008" s="12">
        <f t="shared" ca="1" si="359"/>
        <v>1.47409882</v>
      </c>
      <c r="P1008" s="17">
        <f t="shared" si="360"/>
        <v>0</v>
      </c>
      <c r="Q1008" s="14">
        <f t="shared" ca="1" si="361"/>
        <v>474.09881999999999</v>
      </c>
      <c r="R1008" s="20">
        <f t="shared" si="346"/>
        <v>0</v>
      </c>
      <c r="S1008" s="14">
        <f t="shared" si="362"/>
        <v>0</v>
      </c>
      <c r="T1008" s="4" t="str">
        <f t="shared" si="363"/>
        <v>A+J=</v>
      </c>
      <c r="U1008" s="29">
        <f t="shared" si="364"/>
        <v>46021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47"/>
        <v>45986</v>
      </c>
      <c r="B1009" s="116" t="str">
        <f t="shared" ca="1" si="350"/>
        <v>n.d</v>
      </c>
      <c r="C1009" s="14">
        <f t="shared" si="351"/>
        <v>1000</v>
      </c>
      <c r="D1009" s="95">
        <f t="shared" si="348"/>
        <v>45985</v>
      </c>
      <c r="E1009" s="93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1.47409882477141</v>
      </c>
      <c r="H1009" s="14">
        <f t="shared" si="353"/>
        <v>1</v>
      </c>
      <c r="I1009" s="14">
        <f t="shared" ca="1" si="354"/>
        <v>1.47409882</v>
      </c>
      <c r="J1009" s="13">
        <f t="shared" si="349"/>
        <v>0</v>
      </c>
      <c r="K1009" s="29">
        <f t="shared" si="355"/>
        <v>44538</v>
      </c>
      <c r="L1009" s="2">
        <f t="shared" si="356"/>
        <v>997</v>
      </c>
      <c r="M1009" s="17">
        <f t="shared" si="357"/>
        <v>997</v>
      </c>
      <c r="N1009" s="12">
        <f t="shared" si="358"/>
        <v>1</v>
      </c>
      <c r="O1009" s="12">
        <f t="shared" ca="1" si="359"/>
        <v>1.47409882</v>
      </c>
      <c r="P1009" s="17">
        <f t="shared" si="360"/>
        <v>0</v>
      </c>
      <c r="Q1009" s="14">
        <f t="shared" ca="1" si="361"/>
        <v>474.09881999999999</v>
      </c>
      <c r="R1009" s="20">
        <f t="shared" si="346"/>
        <v>0</v>
      </c>
      <c r="S1009" s="14">
        <f t="shared" si="362"/>
        <v>0</v>
      </c>
      <c r="T1009" s="4" t="str">
        <f t="shared" si="363"/>
        <v>A+J=</v>
      </c>
      <c r="U1009" s="29">
        <f t="shared" si="364"/>
        <v>46021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47"/>
        <v>45987</v>
      </c>
      <c r="B1010" s="116" t="str">
        <f t="shared" ca="1" si="350"/>
        <v>n.d</v>
      </c>
      <c r="C1010" s="14">
        <f t="shared" si="351"/>
        <v>1000</v>
      </c>
      <c r="D1010" s="95">
        <f t="shared" si="348"/>
        <v>45986</v>
      </c>
      <c r="E1010" s="93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1.47409882477141</v>
      </c>
      <c r="H1010" s="14">
        <f t="shared" si="353"/>
        <v>1</v>
      </c>
      <c r="I1010" s="14">
        <f t="shared" ca="1" si="354"/>
        <v>1.47409882</v>
      </c>
      <c r="J1010" s="13">
        <f t="shared" si="349"/>
        <v>0</v>
      </c>
      <c r="K1010" s="29">
        <f t="shared" si="355"/>
        <v>44538</v>
      </c>
      <c r="L1010" s="2">
        <f t="shared" si="356"/>
        <v>998</v>
      </c>
      <c r="M1010" s="17">
        <f t="shared" si="357"/>
        <v>998</v>
      </c>
      <c r="N1010" s="12">
        <f t="shared" si="358"/>
        <v>1</v>
      </c>
      <c r="O1010" s="12">
        <f t="shared" ca="1" si="359"/>
        <v>1.47409882</v>
      </c>
      <c r="P1010" s="17">
        <f t="shared" si="360"/>
        <v>0</v>
      </c>
      <c r="Q1010" s="14">
        <f t="shared" ca="1" si="361"/>
        <v>474.09881999999999</v>
      </c>
      <c r="R1010" s="20">
        <f t="shared" si="346"/>
        <v>0</v>
      </c>
      <c r="S1010" s="14">
        <f t="shared" si="362"/>
        <v>0</v>
      </c>
      <c r="T1010" s="4" t="str">
        <f t="shared" si="363"/>
        <v>A+J=</v>
      </c>
      <c r="U1010" s="29">
        <f t="shared" si="364"/>
        <v>46021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47"/>
        <v>45988</v>
      </c>
      <c r="B1011" s="116" t="str">
        <f t="shared" ca="1" si="350"/>
        <v>n.d</v>
      </c>
      <c r="C1011" s="14">
        <f t="shared" si="351"/>
        <v>1000</v>
      </c>
      <c r="D1011" s="95">
        <f t="shared" si="348"/>
        <v>45987</v>
      </c>
      <c r="E1011" s="93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1.47409882477141</v>
      </c>
      <c r="H1011" s="14">
        <f t="shared" si="353"/>
        <v>1</v>
      </c>
      <c r="I1011" s="14">
        <f t="shared" ca="1" si="354"/>
        <v>1.47409882</v>
      </c>
      <c r="J1011" s="13">
        <f t="shared" si="349"/>
        <v>0</v>
      </c>
      <c r="K1011" s="29">
        <f t="shared" si="355"/>
        <v>44538</v>
      </c>
      <c r="L1011" s="2">
        <f t="shared" si="356"/>
        <v>999</v>
      </c>
      <c r="M1011" s="17">
        <f t="shared" si="357"/>
        <v>999</v>
      </c>
      <c r="N1011" s="12">
        <f t="shared" si="358"/>
        <v>1</v>
      </c>
      <c r="O1011" s="12">
        <f t="shared" ca="1" si="359"/>
        <v>1.47409882</v>
      </c>
      <c r="P1011" s="17">
        <f t="shared" si="360"/>
        <v>0</v>
      </c>
      <c r="Q1011" s="14">
        <f t="shared" ca="1" si="361"/>
        <v>474.09881999999999</v>
      </c>
      <c r="R1011" s="20">
        <f t="shared" si="346"/>
        <v>0</v>
      </c>
      <c r="S1011" s="14">
        <f t="shared" si="362"/>
        <v>0</v>
      </c>
      <c r="T1011" s="4" t="str">
        <f t="shared" si="363"/>
        <v>A+J=</v>
      </c>
      <c r="U1011" s="29">
        <f t="shared" si="364"/>
        <v>46021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47"/>
        <v>45989</v>
      </c>
      <c r="B1012" s="116" t="str">
        <f t="shared" ca="1" si="350"/>
        <v>n.d</v>
      </c>
      <c r="C1012" s="14">
        <f t="shared" si="351"/>
        <v>1000</v>
      </c>
      <c r="D1012" s="95">
        <f t="shared" si="348"/>
        <v>45988</v>
      </c>
      <c r="E1012" s="93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1.47409882477141</v>
      </c>
      <c r="H1012" s="14">
        <f t="shared" si="353"/>
        <v>1</v>
      </c>
      <c r="I1012" s="14">
        <f t="shared" ca="1" si="354"/>
        <v>1.47409882</v>
      </c>
      <c r="J1012" s="13">
        <f t="shared" si="349"/>
        <v>0</v>
      </c>
      <c r="K1012" s="29">
        <f t="shared" si="355"/>
        <v>44538</v>
      </c>
      <c r="L1012" s="2">
        <f t="shared" si="356"/>
        <v>1000</v>
      </c>
      <c r="M1012" s="17">
        <f t="shared" si="357"/>
        <v>1000</v>
      </c>
      <c r="N1012" s="12">
        <f t="shared" si="358"/>
        <v>1</v>
      </c>
      <c r="O1012" s="12">
        <f t="shared" ca="1" si="359"/>
        <v>1.47409882</v>
      </c>
      <c r="P1012" s="17">
        <f t="shared" si="360"/>
        <v>0</v>
      </c>
      <c r="Q1012" s="14">
        <f t="shared" ca="1" si="361"/>
        <v>474.09881999999999</v>
      </c>
      <c r="R1012" s="20">
        <f t="shared" si="346"/>
        <v>0</v>
      </c>
      <c r="S1012" s="14">
        <f t="shared" si="362"/>
        <v>0</v>
      </c>
      <c r="T1012" s="4" t="str">
        <f t="shared" si="363"/>
        <v>A+J=</v>
      </c>
      <c r="U1012" s="29">
        <f t="shared" si="364"/>
        <v>46021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47"/>
        <v>45992</v>
      </c>
      <c r="B1013" s="116" t="str">
        <f t="shared" ca="1" si="350"/>
        <v>n.d</v>
      </c>
      <c r="C1013" s="14">
        <f t="shared" si="351"/>
        <v>1000</v>
      </c>
      <c r="D1013" s="95">
        <f t="shared" si="348"/>
        <v>45989</v>
      </c>
      <c r="E1013" s="93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1.47409882477141</v>
      </c>
      <c r="H1013" s="14">
        <f t="shared" si="353"/>
        <v>1</v>
      </c>
      <c r="I1013" s="14">
        <f t="shared" ca="1" si="354"/>
        <v>1.47409882</v>
      </c>
      <c r="J1013" s="13">
        <f t="shared" si="349"/>
        <v>0</v>
      </c>
      <c r="K1013" s="29">
        <f t="shared" si="355"/>
        <v>44538</v>
      </c>
      <c r="L1013" s="2">
        <f t="shared" si="356"/>
        <v>1001</v>
      </c>
      <c r="M1013" s="17">
        <f t="shared" si="357"/>
        <v>1001</v>
      </c>
      <c r="N1013" s="12">
        <f t="shared" si="358"/>
        <v>1</v>
      </c>
      <c r="O1013" s="12">
        <f t="shared" ca="1" si="359"/>
        <v>1.47409882</v>
      </c>
      <c r="P1013" s="17">
        <f t="shared" si="360"/>
        <v>0</v>
      </c>
      <c r="Q1013" s="14">
        <f t="shared" ca="1" si="361"/>
        <v>474.09881999999999</v>
      </c>
      <c r="R1013" s="20">
        <f t="shared" si="346"/>
        <v>0</v>
      </c>
      <c r="S1013" s="14">
        <f t="shared" si="362"/>
        <v>0</v>
      </c>
      <c r="T1013" s="4" t="str">
        <f t="shared" si="363"/>
        <v>A+J=</v>
      </c>
      <c r="U1013" s="29">
        <f t="shared" si="364"/>
        <v>46021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47"/>
        <v>45993</v>
      </c>
      <c r="B1014" s="116" t="str">
        <f t="shared" ca="1" si="350"/>
        <v>n.d</v>
      </c>
      <c r="C1014" s="14">
        <f t="shared" si="351"/>
        <v>1000</v>
      </c>
      <c r="D1014" s="95">
        <f t="shared" si="348"/>
        <v>45992</v>
      </c>
      <c r="E1014" s="93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1.47409882477141</v>
      </c>
      <c r="H1014" s="14">
        <f t="shared" si="353"/>
        <v>1</v>
      </c>
      <c r="I1014" s="14">
        <f t="shared" ca="1" si="354"/>
        <v>1.47409882</v>
      </c>
      <c r="J1014" s="13">
        <f t="shared" si="349"/>
        <v>0</v>
      </c>
      <c r="K1014" s="29">
        <f t="shared" si="355"/>
        <v>44538</v>
      </c>
      <c r="L1014" s="2">
        <f t="shared" si="356"/>
        <v>1002</v>
      </c>
      <c r="M1014" s="17">
        <f t="shared" si="357"/>
        <v>1002</v>
      </c>
      <c r="N1014" s="12">
        <f t="shared" si="358"/>
        <v>1</v>
      </c>
      <c r="O1014" s="12">
        <f t="shared" ca="1" si="359"/>
        <v>1.47409882</v>
      </c>
      <c r="P1014" s="17">
        <f t="shared" si="360"/>
        <v>0</v>
      </c>
      <c r="Q1014" s="14">
        <f t="shared" ca="1" si="361"/>
        <v>474.09881999999999</v>
      </c>
      <c r="R1014" s="20">
        <f t="shared" si="346"/>
        <v>0</v>
      </c>
      <c r="S1014" s="14">
        <f t="shared" si="362"/>
        <v>0</v>
      </c>
      <c r="T1014" s="4" t="str">
        <f t="shared" si="363"/>
        <v>A+J=</v>
      </c>
      <c r="U1014" s="29">
        <f t="shared" si="364"/>
        <v>46021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47"/>
        <v>45994</v>
      </c>
      <c r="B1015" s="116" t="str">
        <f t="shared" ca="1" si="350"/>
        <v>n.d</v>
      </c>
      <c r="C1015" s="14">
        <f t="shared" si="351"/>
        <v>1000</v>
      </c>
      <c r="D1015" s="95">
        <f t="shared" si="348"/>
        <v>45993</v>
      </c>
      <c r="E1015" s="93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1.47409882477141</v>
      </c>
      <c r="H1015" s="14">
        <f t="shared" si="353"/>
        <v>1</v>
      </c>
      <c r="I1015" s="14">
        <f t="shared" ca="1" si="354"/>
        <v>1.47409882</v>
      </c>
      <c r="J1015" s="13">
        <f t="shared" si="349"/>
        <v>0</v>
      </c>
      <c r="K1015" s="29">
        <f t="shared" si="355"/>
        <v>44538</v>
      </c>
      <c r="L1015" s="2">
        <f t="shared" si="356"/>
        <v>1003</v>
      </c>
      <c r="M1015" s="17">
        <f t="shared" si="357"/>
        <v>1003</v>
      </c>
      <c r="N1015" s="12">
        <f t="shared" si="358"/>
        <v>1</v>
      </c>
      <c r="O1015" s="12">
        <f t="shared" ca="1" si="359"/>
        <v>1.47409882</v>
      </c>
      <c r="P1015" s="17">
        <f t="shared" si="360"/>
        <v>0</v>
      </c>
      <c r="Q1015" s="14">
        <f t="shared" ca="1" si="361"/>
        <v>474.09881999999999</v>
      </c>
      <c r="R1015" s="20">
        <f t="shared" si="346"/>
        <v>0</v>
      </c>
      <c r="S1015" s="14">
        <f t="shared" si="362"/>
        <v>0</v>
      </c>
      <c r="T1015" s="4" t="str">
        <f t="shared" si="363"/>
        <v>A+J=</v>
      </c>
      <c r="U1015" s="29">
        <f t="shared" si="364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47"/>
        <v>45995</v>
      </c>
      <c r="B1016" s="116" t="str">
        <f t="shared" ca="1" si="350"/>
        <v>n.d</v>
      </c>
      <c r="C1016" s="14">
        <f t="shared" si="351"/>
        <v>1000</v>
      </c>
      <c r="D1016" s="95">
        <f t="shared" si="348"/>
        <v>45994</v>
      </c>
      <c r="E1016" s="93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1.47409882477141</v>
      </c>
      <c r="H1016" s="14">
        <f t="shared" si="353"/>
        <v>1</v>
      </c>
      <c r="I1016" s="14">
        <f t="shared" ca="1" si="354"/>
        <v>1.47409882</v>
      </c>
      <c r="J1016" s="13">
        <f t="shared" si="349"/>
        <v>0</v>
      </c>
      <c r="K1016" s="29">
        <f t="shared" si="355"/>
        <v>44538</v>
      </c>
      <c r="L1016" s="2">
        <f t="shared" si="356"/>
        <v>1004</v>
      </c>
      <c r="M1016" s="17">
        <f t="shared" si="357"/>
        <v>1004</v>
      </c>
      <c r="N1016" s="12">
        <f t="shared" si="358"/>
        <v>1</v>
      </c>
      <c r="O1016" s="12">
        <f t="shared" ca="1" si="359"/>
        <v>1.47409882</v>
      </c>
      <c r="P1016" s="17">
        <f t="shared" si="360"/>
        <v>0</v>
      </c>
      <c r="Q1016" s="14">
        <f t="shared" ca="1" si="361"/>
        <v>474.09881999999999</v>
      </c>
      <c r="R1016" s="20">
        <f t="shared" si="346"/>
        <v>0</v>
      </c>
      <c r="S1016" s="14">
        <f t="shared" si="362"/>
        <v>0</v>
      </c>
      <c r="T1016" s="4" t="str">
        <f t="shared" si="363"/>
        <v>A+J=</v>
      </c>
      <c r="U1016" s="29">
        <f t="shared" si="364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47"/>
        <v>45996</v>
      </c>
      <c r="B1017" s="116" t="str">
        <f t="shared" ca="1" si="350"/>
        <v>n.d</v>
      </c>
      <c r="C1017" s="14">
        <f t="shared" si="351"/>
        <v>1000</v>
      </c>
      <c r="D1017" s="95">
        <f t="shared" si="348"/>
        <v>45995</v>
      </c>
      <c r="E1017" s="93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1.47409882477141</v>
      </c>
      <c r="H1017" s="14">
        <f t="shared" si="353"/>
        <v>1</v>
      </c>
      <c r="I1017" s="14">
        <f t="shared" ca="1" si="354"/>
        <v>1.47409882</v>
      </c>
      <c r="J1017" s="13">
        <f t="shared" si="349"/>
        <v>0</v>
      </c>
      <c r="K1017" s="29">
        <f t="shared" si="355"/>
        <v>44538</v>
      </c>
      <c r="L1017" s="2">
        <f t="shared" si="356"/>
        <v>1005</v>
      </c>
      <c r="M1017" s="17">
        <f t="shared" si="357"/>
        <v>1005</v>
      </c>
      <c r="N1017" s="12">
        <f t="shared" si="358"/>
        <v>1</v>
      </c>
      <c r="O1017" s="12">
        <f t="shared" ca="1" si="359"/>
        <v>1.47409882</v>
      </c>
      <c r="P1017" s="17">
        <f t="shared" si="360"/>
        <v>0</v>
      </c>
      <c r="Q1017" s="14">
        <f t="shared" ca="1" si="361"/>
        <v>474.09881999999999</v>
      </c>
      <c r="R1017" s="20">
        <f t="shared" si="346"/>
        <v>0</v>
      </c>
      <c r="S1017" s="14">
        <f t="shared" si="362"/>
        <v>0</v>
      </c>
      <c r="T1017" s="4" t="str">
        <f t="shared" si="363"/>
        <v>A+J=</v>
      </c>
      <c r="U1017" s="29">
        <f t="shared" si="364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47"/>
        <v>45999</v>
      </c>
      <c r="B1018" s="116" t="str">
        <f t="shared" ca="1" si="350"/>
        <v>n.d</v>
      </c>
      <c r="C1018" s="14">
        <f t="shared" si="351"/>
        <v>1000</v>
      </c>
      <c r="D1018" s="95">
        <f t="shared" si="348"/>
        <v>45996</v>
      </c>
      <c r="E1018" s="93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1.47409882477141</v>
      </c>
      <c r="H1018" s="14">
        <f t="shared" si="353"/>
        <v>1</v>
      </c>
      <c r="I1018" s="14">
        <f t="shared" ca="1" si="354"/>
        <v>1.47409882</v>
      </c>
      <c r="J1018" s="13">
        <f t="shared" si="349"/>
        <v>0</v>
      </c>
      <c r="K1018" s="29">
        <f t="shared" si="355"/>
        <v>44538</v>
      </c>
      <c r="L1018" s="2">
        <f t="shared" si="356"/>
        <v>1006</v>
      </c>
      <c r="M1018" s="17">
        <f t="shared" si="357"/>
        <v>1006</v>
      </c>
      <c r="N1018" s="12">
        <f t="shared" si="358"/>
        <v>1</v>
      </c>
      <c r="O1018" s="12">
        <f t="shared" ca="1" si="359"/>
        <v>1.47409882</v>
      </c>
      <c r="P1018" s="17">
        <f t="shared" si="360"/>
        <v>0</v>
      </c>
      <c r="Q1018" s="14">
        <f t="shared" ca="1" si="361"/>
        <v>474.09881999999999</v>
      </c>
      <c r="R1018" s="20">
        <f t="shared" si="346"/>
        <v>0</v>
      </c>
      <c r="S1018" s="14">
        <f t="shared" si="362"/>
        <v>0</v>
      </c>
      <c r="T1018" s="4" t="str">
        <f t="shared" si="363"/>
        <v>A+J=</v>
      </c>
      <c r="U1018" s="29">
        <f t="shared" si="364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47"/>
        <v>46000</v>
      </c>
      <c r="B1019" s="116" t="str">
        <f t="shared" ca="1" si="350"/>
        <v>n.d</v>
      </c>
      <c r="C1019" s="14">
        <f t="shared" si="351"/>
        <v>1000</v>
      </c>
      <c r="D1019" s="95">
        <f t="shared" si="348"/>
        <v>45999</v>
      </c>
      <c r="E1019" s="93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1.47409882477141</v>
      </c>
      <c r="H1019" s="14">
        <f t="shared" si="353"/>
        <v>1</v>
      </c>
      <c r="I1019" s="14">
        <f t="shared" ca="1" si="354"/>
        <v>1.47409882</v>
      </c>
      <c r="J1019" s="13">
        <f t="shared" si="349"/>
        <v>0</v>
      </c>
      <c r="K1019" s="29">
        <f t="shared" si="355"/>
        <v>44538</v>
      </c>
      <c r="L1019" s="2">
        <f t="shared" si="356"/>
        <v>1007</v>
      </c>
      <c r="M1019" s="17">
        <f t="shared" si="357"/>
        <v>1007</v>
      </c>
      <c r="N1019" s="12">
        <f t="shared" si="358"/>
        <v>1</v>
      </c>
      <c r="O1019" s="12">
        <f t="shared" ca="1" si="359"/>
        <v>1.47409882</v>
      </c>
      <c r="P1019" s="17">
        <f t="shared" si="360"/>
        <v>0</v>
      </c>
      <c r="Q1019" s="14">
        <f t="shared" ca="1" si="361"/>
        <v>474.09881999999999</v>
      </c>
      <c r="R1019" s="20">
        <f t="shared" si="346"/>
        <v>0</v>
      </c>
      <c r="S1019" s="14">
        <f t="shared" si="362"/>
        <v>0</v>
      </c>
      <c r="T1019" s="4" t="str">
        <f t="shared" si="363"/>
        <v>A+J=</v>
      </c>
      <c r="U1019" s="29">
        <f t="shared" si="364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47"/>
        <v>46001</v>
      </c>
      <c r="B1020" s="116" t="str">
        <f t="shared" ca="1" si="350"/>
        <v>n.d</v>
      </c>
      <c r="C1020" s="14">
        <f t="shared" si="351"/>
        <v>1000</v>
      </c>
      <c r="D1020" s="95">
        <f t="shared" si="348"/>
        <v>46000</v>
      </c>
      <c r="E1020" s="93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1.47409882477141</v>
      </c>
      <c r="H1020" s="14">
        <f t="shared" si="353"/>
        <v>1</v>
      </c>
      <c r="I1020" s="14">
        <f t="shared" ca="1" si="354"/>
        <v>1.47409882</v>
      </c>
      <c r="J1020" s="13">
        <f t="shared" si="349"/>
        <v>0</v>
      </c>
      <c r="K1020" s="29">
        <f t="shared" si="355"/>
        <v>44538</v>
      </c>
      <c r="L1020" s="2">
        <f t="shared" si="356"/>
        <v>1008</v>
      </c>
      <c r="M1020" s="17">
        <f t="shared" si="357"/>
        <v>1008</v>
      </c>
      <c r="N1020" s="12">
        <f t="shared" si="358"/>
        <v>1</v>
      </c>
      <c r="O1020" s="12">
        <f t="shared" ca="1" si="359"/>
        <v>1.47409882</v>
      </c>
      <c r="P1020" s="17">
        <f t="shared" si="360"/>
        <v>0</v>
      </c>
      <c r="Q1020" s="14">
        <f t="shared" ca="1" si="361"/>
        <v>474.09881999999999</v>
      </c>
      <c r="R1020" s="20">
        <f t="shared" si="346"/>
        <v>0</v>
      </c>
      <c r="S1020" s="14">
        <f t="shared" si="362"/>
        <v>0</v>
      </c>
      <c r="T1020" s="4" t="str">
        <f t="shared" si="363"/>
        <v>A+J=</v>
      </c>
      <c r="U1020" s="29">
        <f t="shared" si="364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47"/>
        <v>46002</v>
      </c>
      <c r="B1021" s="116" t="str">
        <f t="shared" ca="1" si="350"/>
        <v>n.d</v>
      </c>
      <c r="C1021" s="14">
        <f t="shared" si="351"/>
        <v>1000</v>
      </c>
      <c r="D1021" s="95">
        <f t="shared" si="348"/>
        <v>46001</v>
      </c>
      <c r="E1021" s="93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1.47409882477141</v>
      </c>
      <c r="H1021" s="14">
        <f t="shared" si="353"/>
        <v>1</v>
      </c>
      <c r="I1021" s="14">
        <f t="shared" ca="1" si="354"/>
        <v>1.47409882</v>
      </c>
      <c r="J1021" s="13">
        <f t="shared" si="349"/>
        <v>0</v>
      </c>
      <c r="K1021" s="29">
        <f t="shared" si="355"/>
        <v>44538</v>
      </c>
      <c r="L1021" s="2">
        <f t="shared" si="356"/>
        <v>1009</v>
      </c>
      <c r="M1021" s="17">
        <f t="shared" si="357"/>
        <v>1009</v>
      </c>
      <c r="N1021" s="12">
        <f t="shared" si="358"/>
        <v>1</v>
      </c>
      <c r="O1021" s="12">
        <f t="shared" ca="1" si="359"/>
        <v>1.47409882</v>
      </c>
      <c r="P1021" s="17">
        <f t="shared" si="360"/>
        <v>0</v>
      </c>
      <c r="Q1021" s="14">
        <f t="shared" ca="1" si="361"/>
        <v>474.09881999999999</v>
      </c>
      <c r="R1021" s="20">
        <f t="shared" si="346"/>
        <v>0</v>
      </c>
      <c r="S1021" s="14">
        <f t="shared" si="362"/>
        <v>0</v>
      </c>
      <c r="T1021" s="4" t="str">
        <f t="shared" si="363"/>
        <v>A+J=</v>
      </c>
      <c r="U1021" s="29">
        <f t="shared" si="364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47"/>
        <v>46003</v>
      </c>
      <c r="B1022" s="116" t="str">
        <f t="shared" ca="1" si="350"/>
        <v>n.d</v>
      </c>
      <c r="C1022" s="14">
        <f t="shared" si="351"/>
        <v>1000</v>
      </c>
      <c r="D1022" s="95">
        <f t="shared" si="348"/>
        <v>46002</v>
      </c>
      <c r="E1022" s="93">
        <f ca="1">IF(D1022&lt;$B$1,VLOOKUP(D1022,[1]DI!$A$4:$B$15000,2,FALSE),0)</f>
        <v>0</v>
      </c>
      <c r="F1022" s="14">
        <f t="shared" ca="1" si="352"/>
        <v>1</v>
      </c>
      <c r="G1022" s="14">
        <f ca="1">(TRUNC(PRODUCT($F$12:$F1021),16))</f>
        <v>1.47409882477141</v>
      </c>
      <c r="H1022" s="14">
        <f t="shared" si="353"/>
        <v>1</v>
      </c>
      <c r="I1022" s="14">
        <f t="shared" ca="1" si="354"/>
        <v>1.47409882</v>
      </c>
      <c r="J1022" s="13">
        <f t="shared" si="349"/>
        <v>0</v>
      </c>
      <c r="K1022" s="29">
        <f t="shared" si="355"/>
        <v>44538</v>
      </c>
      <c r="L1022" s="2">
        <f t="shared" si="356"/>
        <v>1010</v>
      </c>
      <c r="M1022" s="17">
        <f t="shared" si="357"/>
        <v>1010</v>
      </c>
      <c r="N1022" s="12">
        <f t="shared" si="358"/>
        <v>1</v>
      </c>
      <c r="O1022" s="12">
        <f t="shared" ca="1" si="359"/>
        <v>1.47409882</v>
      </c>
      <c r="P1022" s="17">
        <f t="shared" si="360"/>
        <v>0</v>
      </c>
      <c r="Q1022" s="14">
        <f t="shared" ca="1" si="361"/>
        <v>474.09881999999999</v>
      </c>
      <c r="R1022" s="20">
        <f t="shared" si="346"/>
        <v>0</v>
      </c>
      <c r="S1022" s="14">
        <f t="shared" si="362"/>
        <v>0</v>
      </c>
      <c r="T1022" s="4" t="str">
        <f t="shared" si="363"/>
        <v>A+J=</v>
      </c>
      <c r="U1022" s="29">
        <f t="shared" si="364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47"/>
        <v>46006</v>
      </c>
      <c r="B1023" s="116" t="str">
        <f t="shared" ca="1" si="350"/>
        <v>n.d</v>
      </c>
      <c r="C1023" s="14">
        <f t="shared" si="351"/>
        <v>1000</v>
      </c>
      <c r="D1023" s="95">
        <f t="shared" si="348"/>
        <v>46003</v>
      </c>
      <c r="E1023" s="93">
        <f ca="1">IF(D1023&lt;$B$1,VLOOKUP(D1023,[1]DI!$A$4:$B$15000,2,FALSE),0)</f>
        <v>0</v>
      </c>
      <c r="F1023" s="14">
        <f t="shared" ca="1" si="352"/>
        <v>1</v>
      </c>
      <c r="G1023" s="14">
        <f ca="1">(TRUNC(PRODUCT($F$12:$F1022),16))</f>
        <v>1.47409882477141</v>
      </c>
      <c r="H1023" s="14">
        <f t="shared" si="353"/>
        <v>1</v>
      </c>
      <c r="I1023" s="14">
        <f t="shared" ca="1" si="354"/>
        <v>1.47409882</v>
      </c>
      <c r="J1023" s="13">
        <f t="shared" si="349"/>
        <v>0</v>
      </c>
      <c r="K1023" s="29">
        <f t="shared" si="355"/>
        <v>44538</v>
      </c>
      <c r="L1023" s="2">
        <f t="shared" si="356"/>
        <v>1011</v>
      </c>
      <c r="M1023" s="17">
        <f t="shared" si="357"/>
        <v>1011</v>
      </c>
      <c r="N1023" s="12">
        <f t="shared" si="358"/>
        <v>1</v>
      </c>
      <c r="O1023" s="12">
        <f t="shared" ca="1" si="359"/>
        <v>1.47409882</v>
      </c>
      <c r="P1023" s="17">
        <f t="shared" si="360"/>
        <v>0</v>
      </c>
      <c r="Q1023" s="14">
        <f t="shared" ca="1" si="361"/>
        <v>474.09881999999999</v>
      </c>
      <c r="R1023" s="20">
        <f t="shared" si="346"/>
        <v>0</v>
      </c>
      <c r="S1023" s="14">
        <f t="shared" si="362"/>
        <v>0</v>
      </c>
      <c r="T1023" s="4" t="str">
        <f t="shared" si="363"/>
        <v>A+J=</v>
      </c>
      <c r="U1023" s="29">
        <f t="shared" si="364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47"/>
        <v>46007</v>
      </c>
      <c r="B1024" s="116" t="str">
        <f t="shared" ca="1" si="350"/>
        <v>n.d</v>
      </c>
      <c r="C1024" s="14">
        <f t="shared" si="351"/>
        <v>1000</v>
      </c>
      <c r="D1024" s="95">
        <f t="shared" si="348"/>
        <v>46006</v>
      </c>
      <c r="E1024" s="93">
        <f ca="1">IF(D1024&lt;$B$1,VLOOKUP(D1024,[1]DI!$A$4:$B$15000,2,FALSE),0)</f>
        <v>0</v>
      </c>
      <c r="F1024" s="14">
        <f t="shared" ca="1" si="352"/>
        <v>1</v>
      </c>
      <c r="G1024" s="14">
        <f ca="1">(TRUNC(PRODUCT($F$12:$F1023),16))</f>
        <v>1.47409882477141</v>
      </c>
      <c r="H1024" s="14">
        <f t="shared" si="353"/>
        <v>1</v>
      </c>
      <c r="I1024" s="14">
        <f t="shared" ca="1" si="354"/>
        <v>1.47409882</v>
      </c>
      <c r="J1024" s="13">
        <f t="shared" si="349"/>
        <v>0</v>
      </c>
      <c r="K1024" s="29">
        <f t="shared" si="355"/>
        <v>44538</v>
      </c>
      <c r="L1024" s="2">
        <f t="shared" si="356"/>
        <v>1012</v>
      </c>
      <c r="M1024" s="17">
        <f t="shared" si="357"/>
        <v>1012</v>
      </c>
      <c r="N1024" s="12">
        <f t="shared" si="358"/>
        <v>1</v>
      </c>
      <c r="O1024" s="12">
        <f t="shared" ca="1" si="359"/>
        <v>1.47409882</v>
      </c>
      <c r="P1024" s="17">
        <f t="shared" si="360"/>
        <v>0</v>
      </c>
      <c r="Q1024" s="14">
        <f t="shared" ca="1" si="361"/>
        <v>474.09881999999999</v>
      </c>
      <c r="R1024" s="20">
        <f t="shared" si="346"/>
        <v>0</v>
      </c>
      <c r="S1024" s="14">
        <f t="shared" si="362"/>
        <v>0</v>
      </c>
      <c r="T1024" s="4" t="str">
        <f t="shared" si="363"/>
        <v>A+J=</v>
      </c>
      <c r="U1024" s="29">
        <f t="shared" si="364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47"/>
        <v>46008</v>
      </c>
      <c r="B1025" s="116" t="str">
        <f t="shared" ca="1" si="350"/>
        <v>n.d</v>
      </c>
      <c r="C1025" s="14">
        <f t="shared" si="351"/>
        <v>1000</v>
      </c>
      <c r="D1025" s="95">
        <f t="shared" si="348"/>
        <v>46007</v>
      </c>
      <c r="E1025" s="93">
        <f ca="1">IF(D1025&lt;$B$1,VLOOKUP(D1025,[1]DI!$A$4:$B$15000,2,FALSE),0)</f>
        <v>0</v>
      </c>
      <c r="F1025" s="14">
        <f t="shared" ca="1" si="352"/>
        <v>1</v>
      </c>
      <c r="G1025" s="14">
        <f ca="1">(TRUNC(PRODUCT($F$12:$F1024),16))</f>
        <v>1.47409882477141</v>
      </c>
      <c r="H1025" s="14">
        <f t="shared" si="353"/>
        <v>1</v>
      </c>
      <c r="I1025" s="14">
        <f t="shared" ca="1" si="354"/>
        <v>1.47409882</v>
      </c>
      <c r="J1025" s="13">
        <f t="shared" si="349"/>
        <v>0</v>
      </c>
      <c r="K1025" s="29">
        <f t="shared" si="355"/>
        <v>44538</v>
      </c>
      <c r="L1025" s="2">
        <f t="shared" si="356"/>
        <v>1013</v>
      </c>
      <c r="M1025" s="17">
        <f t="shared" si="357"/>
        <v>1013</v>
      </c>
      <c r="N1025" s="12">
        <f t="shared" si="358"/>
        <v>1</v>
      </c>
      <c r="O1025" s="12">
        <f t="shared" ca="1" si="359"/>
        <v>1.47409882</v>
      </c>
      <c r="P1025" s="17">
        <f t="shared" si="360"/>
        <v>0</v>
      </c>
      <c r="Q1025" s="14">
        <f t="shared" ca="1" si="361"/>
        <v>474.09881999999999</v>
      </c>
      <c r="R1025" s="20">
        <f t="shared" si="346"/>
        <v>0</v>
      </c>
      <c r="S1025" s="14">
        <f t="shared" si="362"/>
        <v>0</v>
      </c>
      <c r="T1025" s="4" t="str">
        <f t="shared" si="363"/>
        <v>A+J=</v>
      </c>
      <c r="U1025" s="29">
        <f t="shared" si="364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47"/>
        <v>46009</v>
      </c>
      <c r="B1026" s="116" t="str">
        <f t="shared" ca="1" si="350"/>
        <v>n.d</v>
      </c>
      <c r="C1026" s="14">
        <f t="shared" si="351"/>
        <v>1000</v>
      </c>
      <c r="D1026" s="95">
        <f t="shared" si="348"/>
        <v>46008</v>
      </c>
      <c r="E1026" s="93">
        <f ca="1">IF(D1026&lt;$B$1,VLOOKUP(D1026,[1]DI!$A$4:$B$15000,2,FALSE),0)</f>
        <v>0</v>
      </c>
      <c r="F1026" s="14">
        <f t="shared" ca="1" si="352"/>
        <v>1</v>
      </c>
      <c r="G1026" s="14">
        <f ca="1">(TRUNC(PRODUCT($F$12:$F1025),16))</f>
        <v>1.47409882477141</v>
      </c>
      <c r="H1026" s="14">
        <f t="shared" si="353"/>
        <v>1</v>
      </c>
      <c r="I1026" s="14">
        <f t="shared" ca="1" si="354"/>
        <v>1.47409882</v>
      </c>
      <c r="J1026" s="13">
        <f t="shared" si="349"/>
        <v>0</v>
      </c>
      <c r="K1026" s="29">
        <f t="shared" si="355"/>
        <v>44538</v>
      </c>
      <c r="L1026" s="2">
        <f t="shared" si="356"/>
        <v>1014</v>
      </c>
      <c r="M1026" s="17">
        <f t="shared" si="357"/>
        <v>1014</v>
      </c>
      <c r="N1026" s="12">
        <f t="shared" si="358"/>
        <v>1</v>
      </c>
      <c r="O1026" s="12">
        <f t="shared" ca="1" si="359"/>
        <v>1.47409882</v>
      </c>
      <c r="P1026" s="17">
        <f t="shared" si="360"/>
        <v>0</v>
      </c>
      <c r="Q1026" s="14">
        <f t="shared" ca="1" si="361"/>
        <v>474.09881999999999</v>
      </c>
      <c r="R1026" s="20">
        <f t="shared" si="346"/>
        <v>0</v>
      </c>
      <c r="S1026" s="14">
        <f t="shared" si="362"/>
        <v>0</v>
      </c>
      <c r="T1026" s="4" t="str">
        <f t="shared" si="363"/>
        <v>A+J=</v>
      </c>
      <c r="U1026" s="29">
        <f t="shared" si="364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47"/>
        <v>46010</v>
      </c>
      <c r="B1027" s="116" t="str">
        <f t="shared" ca="1" si="350"/>
        <v>n.d</v>
      </c>
      <c r="C1027" s="14">
        <f t="shared" si="351"/>
        <v>1000</v>
      </c>
      <c r="D1027" s="95">
        <f t="shared" si="348"/>
        <v>46009</v>
      </c>
      <c r="E1027" s="93">
        <f ca="1">IF(D1027&lt;$B$1,VLOOKUP(D1027,[1]DI!$A$4:$B$15000,2,FALSE),0)</f>
        <v>0</v>
      </c>
      <c r="F1027" s="14">
        <f t="shared" ca="1" si="352"/>
        <v>1</v>
      </c>
      <c r="G1027" s="14">
        <f ca="1">(TRUNC(PRODUCT($F$12:$F1026),16))</f>
        <v>1.47409882477141</v>
      </c>
      <c r="H1027" s="14">
        <f t="shared" si="353"/>
        <v>1</v>
      </c>
      <c r="I1027" s="14">
        <f t="shared" ca="1" si="354"/>
        <v>1.47409882</v>
      </c>
      <c r="J1027" s="13">
        <f t="shared" si="349"/>
        <v>0</v>
      </c>
      <c r="K1027" s="29">
        <f t="shared" si="355"/>
        <v>44538</v>
      </c>
      <c r="L1027" s="2">
        <f t="shared" si="356"/>
        <v>1015</v>
      </c>
      <c r="M1027" s="17">
        <f t="shared" si="357"/>
        <v>1015</v>
      </c>
      <c r="N1027" s="12">
        <f t="shared" si="358"/>
        <v>1</v>
      </c>
      <c r="O1027" s="12">
        <f t="shared" ca="1" si="359"/>
        <v>1.47409882</v>
      </c>
      <c r="P1027" s="17">
        <f t="shared" si="360"/>
        <v>0</v>
      </c>
      <c r="Q1027" s="14">
        <f t="shared" ca="1" si="361"/>
        <v>474.09881999999999</v>
      </c>
      <c r="R1027" s="20">
        <f t="shared" si="346"/>
        <v>0</v>
      </c>
      <c r="S1027" s="14">
        <f t="shared" si="362"/>
        <v>0</v>
      </c>
      <c r="T1027" s="4" t="str">
        <f t="shared" si="363"/>
        <v>A+J=</v>
      </c>
      <c r="U1027" s="29">
        <f t="shared" si="364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47"/>
        <v>46013</v>
      </c>
      <c r="B1028" s="116" t="str">
        <f t="shared" ca="1" si="350"/>
        <v>n.d</v>
      </c>
      <c r="C1028" s="14">
        <f t="shared" si="351"/>
        <v>1000</v>
      </c>
      <c r="D1028" s="95">
        <f t="shared" si="348"/>
        <v>46010</v>
      </c>
      <c r="E1028" s="93">
        <f ca="1">IF(D1028&lt;$B$1,VLOOKUP(D1028,[1]DI!$A$4:$B$15000,2,FALSE),0)</f>
        <v>0</v>
      </c>
      <c r="F1028" s="14">
        <f t="shared" ca="1" si="352"/>
        <v>1</v>
      </c>
      <c r="G1028" s="14">
        <f ca="1">(TRUNC(PRODUCT($F$12:$F1027),16))</f>
        <v>1.47409882477141</v>
      </c>
      <c r="H1028" s="14">
        <f t="shared" si="353"/>
        <v>1</v>
      </c>
      <c r="I1028" s="14">
        <f t="shared" ca="1" si="354"/>
        <v>1.47409882</v>
      </c>
      <c r="J1028" s="13">
        <f t="shared" si="349"/>
        <v>0</v>
      </c>
      <c r="K1028" s="29">
        <f t="shared" si="355"/>
        <v>44538</v>
      </c>
      <c r="L1028" s="2">
        <f t="shared" si="356"/>
        <v>1016</v>
      </c>
      <c r="M1028" s="17">
        <f t="shared" si="357"/>
        <v>1016</v>
      </c>
      <c r="N1028" s="12">
        <f t="shared" si="358"/>
        <v>1</v>
      </c>
      <c r="O1028" s="12">
        <f t="shared" ca="1" si="359"/>
        <v>1.47409882</v>
      </c>
      <c r="P1028" s="17">
        <f t="shared" si="360"/>
        <v>0</v>
      </c>
      <c r="Q1028" s="14">
        <f t="shared" ca="1" si="361"/>
        <v>474.09881999999999</v>
      </c>
      <c r="R1028" s="20">
        <f t="shared" si="346"/>
        <v>0</v>
      </c>
      <c r="S1028" s="14">
        <f t="shared" si="362"/>
        <v>0</v>
      </c>
      <c r="T1028" s="4" t="str">
        <f t="shared" si="363"/>
        <v>A+J=</v>
      </c>
      <c r="U1028" s="29">
        <f t="shared" si="364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47"/>
        <v>46014</v>
      </c>
      <c r="B1029" s="116" t="str">
        <f t="shared" ca="1" si="350"/>
        <v>n.d</v>
      </c>
      <c r="C1029" s="14">
        <f t="shared" si="351"/>
        <v>1000</v>
      </c>
      <c r="D1029" s="95">
        <f t="shared" si="348"/>
        <v>46013</v>
      </c>
      <c r="E1029" s="93">
        <f ca="1">IF(D1029&lt;$B$1,VLOOKUP(D1029,[1]DI!$A$4:$B$15000,2,FALSE),0)</f>
        <v>0</v>
      </c>
      <c r="F1029" s="14">
        <f t="shared" ca="1" si="352"/>
        <v>1</v>
      </c>
      <c r="G1029" s="14">
        <f ca="1">(TRUNC(PRODUCT($F$12:$F1028),16))</f>
        <v>1.47409882477141</v>
      </c>
      <c r="H1029" s="14">
        <f t="shared" si="353"/>
        <v>1</v>
      </c>
      <c r="I1029" s="14">
        <f t="shared" ca="1" si="354"/>
        <v>1.47409882</v>
      </c>
      <c r="J1029" s="13">
        <f t="shared" si="349"/>
        <v>0</v>
      </c>
      <c r="K1029" s="29">
        <f t="shared" si="355"/>
        <v>44538</v>
      </c>
      <c r="L1029" s="2">
        <f t="shared" si="356"/>
        <v>1017</v>
      </c>
      <c r="M1029" s="17">
        <f t="shared" si="357"/>
        <v>1017</v>
      </c>
      <c r="N1029" s="12">
        <f t="shared" si="358"/>
        <v>1</v>
      </c>
      <c r="O1029" s="12">
        <f t="shared" ca="1" si="359"/>
        <v>1.47409882</v>
      </c>
      <c r="P1029" s="17">
        <f t="shared" si="360"/>
        <v>0</v>
      </c>
      <c r="Q1029" s="14">
        <f t="shared" ca="1" si="361"/>
        <v>474.09881999999999</v>
      </c>
      <c r="R1029" s="20">
        <f t="shared" si="346"/>
        <v>0</v>
      </c>
      <c r="S1029" s="14">
        <f t="shared" si="362"/>
        <v>0</v>
      </c>
      <c r="T1029" s="4" t="str">
        <f t="shared" si="363"/>
        <v>A+J=</v>
      </c>
      <c r="U1029" s="29">
        <f t="shared" si="364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47"/>
        <v>46015</v>
      </c>
      <c r="B1030" s="116" t="str">
        <f t="shared" ca="1" si="350"/>
        <v>n.d</v>
      </c>
      <c r="C1030" s="14">
        <f t="shared" si="351"/>
        <v>1000</v>
      </c>
      <c r="D1030" s="95">
        <f t="shared" si="348"/>
        <v>46014</v>
      </c>
      <c r="E1030" s="93">
        <f ca="1">IF(D1030&lt;$B$1,VLOOKUP(D1030,[1]DI!$A$4:$B$15000,2,FALSE),0)</f>
        <v>0</v>
      </c>
      <c r="F1030" s="14">
        <f t="shared" ca="1" si="352"/>
        <v>1</v>
      </c>
      <c r="G1030" s="14">
        <f ca="1">(TRUNC(PRODUCT($F$12:$F1029),16))</f>
        <v>1.47409882477141</v>
      </c>
      <c r="H1030" s="14">
        <f t="shared" si="353"/>
        <v>1</v>
      </c>
      <c r="I1030" s="14">
        <f t="shared" ca="1" si="354"/>
        <v>1.47409882</v>
      </c>
      <c r="J1030" s="13">
        <f t="shared" si="349"/>
        <v>0</v>
      </c>
      <c r="K1030" s="29">
        <f t="shared" si="355"/>
        <v>44538</v>
      </c>
      <c r="L1030" s="2">
        <f t="shared" si="356"/>
        <v>1018</v>
      </c>
      <c r="M1030" s="17">
        <f t="shared" si="357"/>
        <v>1018</v>
      </c>
      <c r="N1030" s="12">
        <f t="shared" si="358"/>
        <v>1</v>
      </c>
      <c r="O1030" s="12">
        <f t="shared" ca="1" si="359"/>
        <v>1.47409882</v>
      </c>
      <c r="P1030" s="17">
        <f t="shared" si="360"/>
        <v>0</v>
      </c>
      <c r="Q1030" s="14">
        <f t="shared" ca="1" si="361"/>
        <v>474.09881999999999</v>
      </c>
      <c r="R1030" s="20">
        <f t="shared" si="346"/>
        <v>0</v>
      </c>
      <c r="S1030" s="14">
        <f t="shared" si="362"/>
        <v>0</v>
      </c>
      <c r="T1030" s="4" t="str">
        <f t="shared" si="363"/>
        <v>A+J=</v>
      </c>
      <c r="U1030" s="29">
        <f t="shared" si="364"/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47"/>
        <v>46017</v>
      </c>
      <c r="B1031" s="116" t="str">
        <f t="shared" ca="1" si="350"/>
        <v>n.d</v>
      </c>
      <c r="C1031" s="14">
        <f t="shared" si="351"/>
        <v>1000</v>
      </c>
      <c r="D1031" s="95">
        <f t="shared" si="348"/>
        <v>46015</v>
      </c>
      <c r="E1031" s="93">
        <f ca="1">IF(D1031&lt;$B$1,VLOOKUP(D1031,[1]DI!$A$4:$B$15000,2,FALSE),0)</f>
        <v>0</v>
      </c>
      <c r="F1031" s="14">
        <f t="shared" ca="1" si="352"/>
        <v>1</v>
      </c>
      <c r="G1031" s="14">
        <f ca="1">(TRUNC(PRODUCT($F$12:$F1030),16))</f>
        <v>1.47409882477141</v>
      </c>
      <c r="H1031" s="14">
        <f t="shared" si="353"/>
        <v>1</v>
      </c>
      <c r="I1031" s="14">
        <f t="shared" ca="1" si="354"/>
        <v>1.47409882</v>
      </c>
      <c r="J1031" s="13">
        <f t="shared" si="349"/>
        <v>0</v>
      </c>
      <c r="K1031" s="29">
        <f t="shared" si="355"/>
        <v>44538</v>
      </c>
      <c r="L1031" s="2">
        <f t="shared" si="356"/>
        <v>1019</v>
      </c>
      <c r="M1031" s="17">
        <f t="shared" si="357"/>
        <v>1019</v>
      </c>
      <c r="N1031" s="12">
        <f t="shared" si="358"/>
        <v>1</v>
      </c>
      <c r="O1031" s="12">
        <f t="shared" ca="1" si="359"/>
        <v>1.47409882</v>
      </c>
      <c r="P1031" s="17">
        <f t="shared" si="360"/>
        <v>0</v>
      </c>
      <c r="Q1031" s="14">
        <f t="shared" ca="1" si="361"/>
        <v>474.09881999999999</v>
      </c>
      <c r="R1031" s="20">
        <f t="shared" si="346"/>
        <v>0</v>
      </c>
      <c r="S1031" s="14">
        <f t="shared" si="362"/>
        <v>0</v>
      </c>
      <c r="T1031" s="4" t="str">
        <f t="shared" si="363"/>
        <v>A+J=</v>
      </c>
      <c r="U1031" s="29">
        <f t="shared" si="364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47"/>
        <v>46020</v>
      </c>
      <c r="B1032" s="116" t="str">
        <f t="shared" ca="1" si="350"/>
        <v>n.d</v>
      </c>
      <c r="C1032" s="14">
        <f t="shared" si="351"/>
        <v>1000</v>
      </c>
      <c r="D1032" s="95">
        <f t="shared" si="348"/>
        <v>46017</v>
      </c>
      <c r="E1032" s="93">
        <f ca="1">IF(D1032&lt;$B$1,VLOOKUP(D1032,[1]DI!$A$4:$B$15000,2,FALSE),0)</f>
        <v>0</v>
      </c>
      <c r="F1032" s="14">
        <f t="shared" ca="1" si="352"/>
        <v>1</v>
      </c>
      <c r="G1032" s="14">
        <f ca="1">(TRUNC(PRODUCT($F$12:$F1031),16))</f>
        <v>1.47409882477141</v>
      </c>
      <c r="H1032" s="14">
        <f t="shared" si="353"/>
        <v>1</v>
      </c>
      <c r="I1032" s="14">
        <f t="shared" ca="1" si="354"/>
        <v>1.47409882</v>
      </c>
      <c r="J1032" s="13">
        <f t="shared" si="349"/>
        <v>0</v>
      </c>
      <c r="K1032" s="29">
        <f t="shared" si="355"/>
        <v>44538</v>
      </c>
      <c r="L1032" s="2">
        <f t="shared" si="356"/>
        <v>1020</v>
      </c>
      <c r="M1032" s="17">
        <f t="shared" si="357"/>
        <v>1020</v>
      </c>
      <c r="N1032" s="12">
        <f t="shared" si="358"/>
        <v>1</v>
      </c>
      <c r="O1032" s="12">
        <f t="shared" ca="1" si="359"/>
        <v>1.47409882</v>
      </c>
      <c r="P1032" s="17">
        <f t="shared" si="360"/>
        <v>0</v>
      </c>
      <c r="Q1032" s="14">
        <f t="shared" ca="1" si="361"/>
        <v>474.09881999999999</v>
      </c>
      <c r="R1032" s="20">
        <f t="shared" si="346"/>
        <v>0</v>
      </c>
      <c r="S1032" s="14">
        <f t="shared" si="362"/>
        <v>0</v>
      </c>
      <c r="T1032" s="4" t="str">
        <f t="shared" si="363"/>
        <v>A+J=</v>
      </c>
      <c r="U1032" s="29">
        <f t="shared" si="364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47"/>
        <v>46021</v>
      </c>
      <c r="B1033" s="116" t="str">
        <f t="shared" ca="1" si="350"/>
        <v>n.d</v>
      </c>
      <c r="C1033" s="14">
        <f t="shared" si="351"/>
        <v>1000</v>
      </c>
      <c r="D1033" s="95">
        <f t="shared" si="348"/>
        <v>46020</v>
      </c>
      <c r="E1033" s="93">
        <f ca="1">IF(D1033&lt;$B$1,VLOOKUP(D1033,[1]DI!$A$4:$B$15000,2,FALSE),0)</f>
        <v>0</v>
      </c>
      <c r="F1033" s="14">
        <f t="shared" ca="1" si="352"/>
        <v>1</v>
      </c>
      <c r="G1033" s="14">
        <f ca="1">(TRUNC(PRODUCT($F$12:$F1032),16))</f>
        <v>1.47409882477141</v>
      </c>
      <c r="H1033" s="14">
        <f t="shared" si="353"/>
        <v>1</v>
      </c>
      <c r="I1033" s="14">
        <f t="shared" ca="1" si="354"/>
        <v>1.47409882</v>
      </c>
      <c r="J1033" s="13">
        <f t="shared" si="349"/>
        <v>0</v>
      </c>
      <c r="K1033" s="29">
        <f t="shared" si="355"/>
        <v>44538</v>
      </c>
      <c r="L1033" s="2">
        <f t="shared" si="356"/>
        <v>1021</v>
      </c>
      <c r="M1033" s="17">
        <f t="shared" si="357"/>
        <v>1021</v>
      </c>
      <c r="N1033" s="12">
        <f t="shared" si="358"/>
        <v>1</v>
      </c>
      <c r="O1033" s="12">
        <f t="shared" ca="1" si="359"/>
        <v>1.47409882</v>
      </c>
      <c r="P1033" s="17">
        <f t="shared" si="360"/>
        <v>1</v>
      </c>
      <c r="Q1033" s="14">
        <f t="shared" ca="1" si="361"/>
        <v>474.09881999999999</v>
      </c>
      <c r="R1033" s="20">
        <f t="shared" si="346"/>
        <v>1</v>
      </c>
      <c r="S1033" s="14">
        <f t="shared" si="362"/>
        <v>1000</v>
      </c>
      <c r="T1033" s="4" t="str">
        <f t="shared" si="363"/>
        <v>A+J=</v>
      </c>
      <c r="U1033" s="29">
        <f t="shared" si="364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47"/>
        <v>46022</v>
      </c>
      <c r="B1034" s="116" t="str">
        <f t="shared" ca="1" si="350"/>
        <v>n.d</v>
      </c>
      <c r="C1034" s="14">
        <f t="shared" si="351"/>
        <v>0</v>
      </c>
      <c r="D1034" s="95">
        <f t="shared" si="348"/>
        <v>46021</v>
      </c>
      <c r="E1034" s="93">
        <f ca="1">IF(D1034&lt;$B$1,VLOOKUP(D1034,[1]DI!$A$4:$B$15000,2,FALSE),0)</f>
        <v>0</v>
      </c>
      <c r="F1034" s="14">
        <f t="shared" ca="1" si="352"/>
        <v>1</v>
      </c>
      <c r="G1034" s="14">
        <f ca="1">(TRUNC(PRODUCT($F$12:$F1033),16))</f>
        <v>1.47409882477141</v>
      </c>
      <c r="H1034" s="14">
        <f t="shared" ca="1" si="353"/>
        <v>1.47409882477141</v>
      </c>
      <c r="I1034" s="14">
        <f t="shared" ca="1" si="354"/>
        <v>1</v>
      </c>
      <c r="J1034" s="13">
        <f t="shared" si="349"/>
        <v>0</v>
      </c>
      <c r="K1034" s="29">
        <f t="shared" si="355"/>
        <v>46021</v>
      </c>
      <c r="L1034" s="2">
        <f t="shared" si="356"/>
        <v>1</v>
      </c>
      <c r="M1034" s="17">
        <f t="shared" si="357"/>
        <v>1</v>
      </c>
      <c r="N1034" s="12">
        <f t="shared" si="358"/>
        <v>1</v>
      </c>
      <c r="O1034" s="12">
        <f t="shared" ca="1" si="359"/>
        <v>1</v>
      </c>
      <c r="P1034" s="17">
        <f t="shared" si="360"/>
        <v>0</v>
      </c>
      <c r="Q1034" s="14">
        <f t="shared" ca="1" si="361"/>
        <v>0</v>
      </c>
      <c r="R1034" s="20">
        <f t="shared" si="346"/>
        <v>0</v>
      </c>
      <c r="S1034" s="14">
        <f t="shared" si="362"/>
        <v>0</v>
      </c>
      <c r="T1034" s="4">
        <f t="shared" si="363"/>
        <v>0</v>
      </c>
      <c r="U1034" s="29">
        <f t="shared" si="364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47"/>
        <v>46024</v>
      </c>
      <c r="B1035" s="116" t="str">
        <f t="shared" ca="1" si="350"/>
        <v>n.d</v>
      </c>
      <c r="C1035" s="14">
        <f t="shared" si="351"/>
        <v>0</v>
      </c>
      <c r="D1035" s="95">
        <f t="shared" si="348"/>
        <v>46022</v>
      </c>
      <c r="E1035" s="93">
        <f ca="1">IF(D1035&lt;$B$1,VLOOKUP(D1035,[1]DI!$A$4:$B$15000,2,FALSE),0)</f>
        <v>0</v>
      </c>
      <c r="F1035" s="14">
        <f t="shared" ca="1" si="352"/>
        <v>1</v>
      </c>
      <c r="G1035" s="14">
        <f ca="1">(TRUNC(PRODUCT($F$12:$F1034),16))</f>
        <v>1.47409882477141</v>
      </c>
      <c r="H1035" s="14">
        <f t="shared" ca="1" si="353"/>
        <v>1.47409882477141</v>
      </c>
      <c r="I1035" s="14">
        <f t="shared" ca="1" si="354"/>
        <v>1</v>
      </c>
      <c r="J1035" s="13">
        <f t="shared" si="349"/>
        <v>0</v>
      </c>
      <c r="K1035" s="29">
        <f t="shared" si="355"/>
        <v>46021</v>
      </c>
      <c r="L1035" s="2">
        <f t="shared" si="356"/>
        <v>2</v>
      </c>
      <c r="M1035" s="17">
        <f t="shared" si="357"/>
        <v>2</v>
      </c>
      <c r="N1035" s="12">
        <f t="shared" si="358"/>
        <v>1</v>
      </c>
      <c r="O1035" s="12">
        <f t="shared" ca="1" si="359"/>
        <v>1</v>
      </c>
      <c r="P1035" s="17">
        <f t="shared" si="360"/>
        <v>0</v>
      </c>
      <c r="Q1035" s="14">
        <f t="shared" ca="1" si="361"/>
        <v>0</v>
      </c>
      <c r="R1035" s="20">
        <f t="shared" si="346"/>
        <v>0</v>
      </c>
      <c r="S1035" s="14">
        <f t="shared" si="362"/>
        <v>0</v>
      </c>
      <c r="T1035" s="4">
        <f t="shared" si="363"/>
        <v>0</v>
      </c>
      <c r="U1035" s="29">
        <f t="shared" si="364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6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2025-04-28T16:11:45Z</dcterms:modified>
</cp:coreProperties>
</file>